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table+xml" PartName="/xl/tables/table3.xml"/>
  <Override ContentType="application/vnd.openxmlformats-officedocument.spreadsheetml.table+xml" PartName="/xl/tables/table4.xml"/>
  <Override ContentType="application/vnd.openxmlformats-officedocument.spreadsheetml.table+xml" PartName="/xl/tables/table5.xml"/>
  <Override ContentType="application/vnd.openxmlformats-officedocument.spreadsheetml.table+xml" PartName="/xl/tables/table6.xml"/>
  <Override ContentType="application/vnd.openxmlformats-officedocument.spreadsheetml.table+xml" PartName="/xl/tables/table7.xml"/>
  <Override ContentType="application/vnd.openxmlformats-officedocument.spreadsheetml.table+xml" PartName="/xl/tables/table8.xml"/>
  <Override ContentType="application/vnd.openxmlformats-officedocument.spreadsheetml.table+xml" PartName="/xl/tables/table9.xml"/>
  <Override ContentType="application/vnd.openxmlformats-officedocument.spreadsheetml.table+xml" PartName="/xl/tables/table10.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o.mamavi\Dropbox\cours\ILV\"/>
    </mc:Choice>
  </mc:AlternateContent>
  <bookViews>
    <workbookView xWindow="0" yWindow="0" windowWidth="12290" windowHeight="7040"/>
  </bookViews>
  <sheets>
    <sheet name="Edges" sheetId="1" r:id="rId1"/>
    <sheet name="Vertices" sheetId="3" r:id="rId2"/>
    <sheet name="Do Not Delete" sheetId="4" state="hidden" r:id="rId3"/>
    <sheet name="Groups" sheetId="5" r:id="rId4"/>
    <sheet name="Group Vertices" sheetId="6" r:id="rId5"/>
    <sheet name="Overall Metrics" sheetId="7" r:id="rId6"/>
    <sheet name="Misc" sheetId="2" state="hidden" r:id="rId7"/>
  </sheets>
  <definedNames>
    <definedName name="BinDivisor">'Overall Metrics'!$X$2</definedName>
    <definedName name="DynamicFilterColumnName">'Overall Metrics'!#REF!</definedName>
    <definedName name="DynamicFilterForceCalculationRange">HistogramBins[[Dynamic Filter Bin]:[Dynamic Filter Frequency]]</definedName>
    <definedName name="DynamicFilterSourceColumnRange">'Overall Metrics'!$X$4</definedName>
    <definedName name="DynamicFilterTableName">'Overall Metrics'!#REF!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oMetricMessage">'Overall Metrics'!$X$3</definedName>
    <definedName name="NotAvailable">'Overall Metrics'!$X$2</definedName>
    <definedName name="ValidBooleansDefaultFalse">Misc!$G$2:$G$5</definedName>
    <definedName name="ValidEdgeStyles">Misc!$B$2:$B$11</definedName>
    <definedName name="ValidEdgeVisibilities">Misc!$A$2:$A$7</definedName>
    <definedName name="ValidGroupShapes">Misc!$E$2:$E$19</definedName>
    <definedName name="ValidGroupVisibilities">Misc!$F$2:$F$7</definedName>
    <definedName name="ValidVertexLabelPositions">Misc!$H$2:$H$21</definedName>
    <definedName name="ValidVertexShapes">Misc!$D$2:$D$23</definedName>
    <definedName name="ValidVertexVisibilities">Misc!$C$2:$C$9</definedName>
  </definedNames>
  <calcPr calcId="162913"/>
</workbook>
</file>

<file path=xl/calcChain.xml><?xml version="1.0" encoding="utf-8"?>
<calcChain xmlns="http://schemas.openxmlformats.org/spreadsheetml/2006/main">
  <c r="B128" i="7" l="1"/>
  <c r="B127" i="7"/>
  <c r="B130" i="7"/>
  <c r="B129" i="7"/>
  <c r="P45" i="7"/>
  <c r="Q45" i="7" s="1"/>
  <c r="P2" i="7"/>
  <c r="B142" i="7"/>
  <c r="B141" i="7"/>
  <c r="B144" i="7"/>
  <c r="B143" i="7"/>
  <c r="R45" i="7"/>
  <c r="S45" i="7" s="1"/>
  <c r="R2" i="7"/>
  <c r="B114" i="7"/>
  <c r="B113" i="7"/>
  <c r="B116" i="7"/>
  <c r="B115" i="7"/>
  <c r="N45" i="7"/>
  <c r="O45" i="7" s="1"/>
  <c r="N2" i="7"/>
  <c r="B100" i="7"/>
  <c r="B99" i="7"/>
  <c r="B86" i="7"/>
  <c r="B85" i="7"/>
  <c r="B102" i="7"/>
  <c r="B101" i="7"/>
  <c r="L45" i="7"/>
  <c r="M45" i="7" s="1"/>
  <c r="L2" i="7"/>
  <c r="B72" i="7"/>
  <c r="B71" i="7"/>
  <c r="B58" i="7"/>
  <c r="B57" i="7"/>
  <c r="B88" i="7"/>
  <c r="B87" i="7"/>
  <c r="J45" i="7"/>
  <c r="K45" i="7" s="1"/>
  <c r="J2" i="7"/>
  <c r="B74" i="7"/>
  <c r="B73" i="7"/>
  <c r="H45" i="7"/>
  <c r="I45" i="7" s="1"/>
  <c r="H2" i="7"/>
  <c r="B60" i="7"/>
  <c r="B59" i="7"/>
  <c r="F45" i="7"/>
  <c r="G45" i="7" s="1"/>
  <c r="F2" i="7"/>
  <c r="B44" i="7"/>
  <c r="B43" i="7"/>
  <c r="B46" i="7"/>
  <c r="B45" i="7"/>
  <c r="T2" i="7"/>
  <c r="T45" i="7"/>
  <c r="X2" i="7" l="1"/>
  <c r="P3" i="7" s="1"/>
  <c r="P4" i="7" s="1"/>
  <c r="P5" i="7" s="1"/>
  <c r="P6" i="7" s="1"/>
  <c r="P7" i="7" s="1"/>
  <c r="P8" i="7" s="1"/>
  <c r="P9" i="7" s="1"/>
  <c r="P10" i="7" s="1"/>
  <c r="P11" i="7" s="1"/>
  <c r="P12" i="7" s="1"/>
  <c r="P13" i="7" s="1"/>
  <c r="P14" i="7" s="1"/>
  <c r="P15" i="7" s="1"/>
  <c r="P16" i="7" s="1"/>
  <c r="P17" i="7" s="1"/>
  <c r="P18" i="7" s="1"/>
  <c r="P19" i="7" s="1"/>
  <c r="P20" i="7" s="1"/>
  <c r="P21" i="7" s="1"/>
  <c r="P22" i="7" s="1"/>
  <c r="P23" i="7" s="1"/>
  <c r="P24" i="7" s="1"/>
  <c r="P25" i="7" s="1"/>
  <c r="P26" i="7" s="1"/>
  <c r="P27" i="7" s="1"/>
  <c r="P28" i="7" s="1"/>
  <c r="P29" i="7" s="1"/>
  <c r="P30" i="7" s="1"/>
  <c r="P31" i="7" s="1"/>
  <c r="P32" i="7" s="1"/>
  <c r="P33" i="7" s="1"/>
  <c r="P34" i="7" s="1"/>
  <c r="P35" i="7" s="1"/>
  <c r="P36" i="7" s="1"/>
  <c r="P37" i="7" s="1"/>
  <c r="P38" i="7" s="1"/>
  <c r="P39" i="7" s="1"/>
  <c r="P40" i="7" s="1"/>
  <c r="P41" i="7" s="1"/>
  <c r="P42" i="7" s="1"/>
  <c r="P43" i="7" s="1"/>
  <c r="P44" i="7" s="1"/>
  <c r="D45" i="7"/>
  <c r="E45" i="7" s="1"/>
  <c r="D2" i="7"/>
  <c r="U45" i="7"/>
  <c r="Q3" i="7" l="1"/>
  <c r="Q2" i="7"/>
  <c r="R3" i="7"/>
  <c r="R4" i="7" s="1"/>
  <c r="S3" i="7" s="1"/>
  <c r="T3" i="7"/>
  <c r="L3" i="7"/>
  <c r="M2" i="7" s="1"/>
  <c r="N3" i="7"/>
  <c r="H3" i="7"/>
  <c r="J3" i="7"/>
  <c r="D3" i="7"/>
  <c r="D4" i="7" s="1"/>
  <c r="E3" i="7" s="1"/>
  <c r="F3" i="7"/>
  <c r="U2" i="7"/>
  <c r="Q5" i="7" l="1"/>
  <c r="Q4" i="7"/>
  <c r="S2" i="7"/>
  <c r="T4" i="7"/>
  <c r="R5" i="7"/>
  <c r="S4" i="7" s="1"/>
  <c r="N4" i="7"/>
  <c r="O2" i="7"/>
  <c r="L4" i="7"/>
  <c r="L5" i="7" s="1"/>
  <c r="L6" i="7" s="1"/>
  <c r="L7" i="7" s="1"/>
  <c r="L8" i="7" s="1"/>
  <c r="L9" i="7" s="1"/>
  <c r="L10" i="7" s="1"/>
  <c r="L11" i="7" s="1"/>
  <c r="L12" i="7" s="1"/>
  <c r="L13" i="7" s="1"/>
  <c r="L14" i="7" s="1"/>
  <c r="L15" i="7" s="1"/>
  <c r="L16" i="7" s="1"/>
  <c r="L17" i="7" s="1"/>
  <c r="L18" i="7" s="1"/>
  <c r="L19" i="7" s="1"/>
  <c r="L20" i="7" s="1"/>
  <c r="L21" i="7" s="1"/>
  <c r="L22" i="7" s="1"/>
  <c r="L23" i="7" s="1"/>
  <c r="L24" i="7" s="1"/>
  <c r="L25" i="7" s="1"/>
  <c r="L26" i="7" s="1"/>
  <c r="L27" i="7" s="1"/>
  <c r="L28" i="7" s="1"/>
  <c r="L29" i="7" s="1"/>
  <c r="L30" i="7" s="1"/>
  <c r="L31" i="7" s="1"/>
  <c r="L32" i="7" s="1"/>
  <c r="L33" i="7" s="1"/>
  <c r="L34" i="7" s="1"/>
  <c r="L35" i="7" s="1"/>
  <c r="L36" i="7" s="1"/>
  <c r="L37" i="7" s="1"/>
  <c r="L38" i="7" s="1"/>
  <c r="L39" i="7" s="1"/>
  <c r="L40" i="7" s="1"/>
  <c r="L41" i="7" s="1"/>
  <c r="L42" i="7" s="1"/>
  <c r="L43" i="7" s="1"/>
  <c r="L44" i="7" s="1"/>
  <c r="I2" i="7"/>
  <c r="J4" i="7"/>
  <c r="K2" i="7"/>
  <c r="H4" i="7"/>
  <c r="H5" i="7" s="1"/>
  <c r="E2" i="7"/>
  <c r="F4" i="7"/>
  <c r="G2" i="7"/>
  <c r="D5" i="7"/>
  <c r="E4" i="7" s="1"/>
  <c r="U3" i="7"/>
  <c r="Q6" i="7" l="1"/>
  <c r="T5" i="7"/>
  <c r="M3" i="7"/>
  <c r="R6" i="7"/>
  <c r="S5" i="7" s="1"/>
  <c r="I3" i="7"/>
  <c r="N5" i="7"/>
  <c r="O3" i="7"/>
  <c r="M4" i="7"/>
  <c r="M5" i="7"/>
  <c r="M6" i="7"/>
  <c r="J5" i="7"/>
  <c r="K3" i="7"/>
  <c r="H6" i="7"/>
  <c r="I5" i="7" s="1"/>
  <c r="I4" i="7"/>
  <c r="F5" i="7"/>
  <c r="G3" i="7"/>
  <c r="D6" i="7"/>
  <c r="E5" i="7" s="1"/>
  <c r="U4" i="7"/>
  <c r="Q7" i="7" l="1"/>
  <c r="T6" i="7"/>
  <c r="R7" i="7"/>
  <c r="S6" i="7" s="1"/>
  <c r="N6" i="7"/>
  <c r="O4" i="7"/>
  <c r="M7" i="7"/>
  <c r="J6" i="7"/>
  <c r="K4" i="7"/>
  <c r="H7" i="7"/>
  <c r="I6" i="7" s="1"/>
  <c r="F6" i="7"/>
  <c r="G4" i="7"/>
  <c r="D7" i="7"/>
  <c r="E6" i="7" s="1"/>
  <c r="U5" i="7"/>
  <c r="T7" i="7" l="1"/>
  <c r="R8" i="7"/>
  <c r="N7" i="7"/>
  <c r="O5" i="7"/>
  <c r="M8" i="7"/>
  <c r="J7" i="7"/>
  <c r="K6" i="7" s="1"/>
  <c r="K5" i="7"/>
  <c r="H8" i="7"/>
  <c r="F7" i="7"/>
  <c r="G6" i="7" s="1"/>
  <c r="G5" i="7"/>
  <c r="D8" i="7"/>
  <c r="E7" i="7" s="1"/>
  <c r="U6" i="7"/>
  <c r="Q9" i="7" l="1"/>
  <c r="Q8" i="7"/>
  <c r="T8" i="7"/>
  <c r="R9" i="7"/>
  <c r="S7" i="7"/>
  <c r="N8" i="7"/>
  <c r="O6" i="7"/>
  <c r="M9" i="7"/>
  <c r="J8" i="7"/>
  <c r="K7" i="7" s="1"/>
  <c r="H9" i="7"/>
  <c r="I8" i="7" s="1"/>
  <c r="I7" i="7"/>
  <c r="F8" i="7"/>
  <c r="D9" i="7"/>
  <c r="E8" i="7" s="1"/>
  <c r="U7" i="7"/>
  <c r="Q10" i="7" l="1"/>
  <c r="T9" i="7"/>
  <c r="R10" i="7"/>
  <c r="S9" i="7" s="1"/>
  <c r="S8" i="7"/>
  <c r="N9" i="7"/>
  <c r="O8" i="7" s="1"/>
  <c r="O7" i="7"/>
  <c r="M10" i="7"/>
  <c r="J9" i="7"/>
  <c r="K8" i="7" s="1"/>
  <c r="H10" i="7"/>
  <c r="I9" i="7" s="1"/>
  <c r="F9" i="7"/>
  <c r="G8" i="7" s="1"/>
  <c r="G7" i="7"/>
  <c r="D10" i="7"/>
  <c r="E9" i="7" s="1"/>
  <c r="U8" i="7"/>
  <c r="Q11" i="7" l="1"/>
  <c r="T10" i="7"/>
  <c r="R11" i="7"/>
  <c r="S10" i="7" s="1"/>
  <c r="N10" i="7"/>
  <c r="O9" i="7" s="1"/>
  <c r="M11" i="7"/>
  <c r="J10" i="7"/>
  <c r="K9" i="7" s="1"/>
  <c r="H11" i="7"/>
  <c r="I10" i="7" s="1"/>
  <c r="F10" i="7"/>
  <c r="G9" i="7" s="1"/>
  <c r="D11" i="7"/>
  <c r="E10" i="7" s="1"/>
  <c r="U9" i="7"/>
  <c r="Q12" i="7" l="1"/>
  <c r="T11" i="7"/>
  <c r="R12" i="7"/>
  <c r="S11" i="7" s="1"/>
  <c r="N11" i="7"/>
  <c r="O10" i="7" s="1"/>
  <c r="M12" i="7"/>
  <c r="J11" i="7"/>
  <c r="K10" i="7" s="1"/>
  <c r="H12" i="7"/>
  <c r="I11" i="7" s="1"/>
  <c r="F11" i="7"/>
  <c r="G10" i="7" s="1"/>
  <c r="D12" i="7"/>
  <c r="E11" i="7" s="1"/>
  <c r="U10" i="7"/>
  <c r="Q13" i="7" l="1"/>
  <c r="T12" i="7"/>
  <c r="R13" i="7"/>
  <c r="S12" i="7" s="1"/>
  <c r="N12" i="7"/>
  <c r="O11" i="7" s="1"/>
  <c r="M13" i="7"/>
  <c r="J12" i="7"/>
  <c r="K11" i="7" s="1"/>
  <c r="H13" i="7"/>
  <c r="I12" i="7" s="1"/>
  <c r="F12" i="7"/>
  <c r="G11" i="7" s="1"/>
  <c r="D13" i="7"/>
  <c r="E12" i="7" s="1"/>
  <c r="U11" i="7"/>
  <c r="Q14" i="7" l="1"/>
  <c r="T13" i="7"/>
  <c r="R14" i="7"/>
  <c r="S13" i="7" s="1"/>
  <c r="N13" i="7"/>
  <c r="O12" i="7" s="1"/>
  <c r="M14" i="7"/>
  <c r="J13" i="7"/>
  <c r="K12" i="7" s="1"/>
  <c r="H14" i="7"/>
  <c r="I13" i="7" s="1"/>
  <c r="F13" i="7"/>
  <c r="G12" i="7" s="1"/>
  <c r="D14" i="7"/>
  <c r="E13" i="7" s="1"/>
  <c r="U12" i="7"/>
  <c r="Q15" i="7" l="1"/>
  <c r="T14" i="7"/>
  <c r="R15" i="7"/>
  <c r="N14" i="7"/>
  <c r="O13" i="7" s="1"/>
  <c r="M15" i="7"/>
  <c r="J14" i="7"/>
  <c r="K13" i="7" s="1"/>
  <c r="H15" i="7"/>
  <c r="I14" i="7" s="1"/>
  <c r="F14" i="7"/>
  <c r="G13" i="7" s="1"/>
  <c r="D15" i="7"/>
  <c r="E14" i="7" s="1"/>
  <c r="U13" i="7"/>
  <c r="Q16" i="7" l="1"/>
  <c r="T15" i="7"/>
  <c r="R16" i="7"/>
  <c r="S15" i="7" s="1"/>
  <c r="S14" i="7"/>
  <c r="N15" i="7"/>
  <c r="O14" i="7" s="1"/>
  <c r="M16" i="7"/>
  <c r="J15" i="7"/>
  <c r="K14" i="7" s="1"/>
  <c r="H16" i="7"/>
  <c r="I15" i="7" s="1"/>
  <c r="F15" i="7"/>
  <c r="G14" i="7" s="1"/>
  <c r="D16" i="7"/>
  <c r="E15" i="7" s="1"/>
  <c r="U14" i="7"/>
  <c r="Q17" i="7" l="1"/>
  <c r="T16" i="7"/>
  <c r="R17" i="7"/>
  <c r="N16" i="7"/>
  <c r="O15" i="7" s="1"/>
  <c r="M17" i="7"/>
  <c r="J16" i="7"/>
  <c r="K15" i="7" s="1"/>
  <c r="H17" i="7"/>
  <c r="I16" i="7" s="1"/>
  <c r="F16" i="7"/>
  <c r="G15" i="7" s="1"/>
  <c r="D17" i="7"/>
  <c r="E16" i="7" s="1"/>
  <c r="U15" i="7"/>
  <c r="Q18" i="7" l="1"/>
  <c r="T17" i="7"/>
  <c r="R18" i="7"/>
  <c r="S16" i="7"/>
  <c r="N17" i="7"/>
  <c r="O16" i="7" s="1"/>
  <c r="M18" i="7"/>
  <c r="J17" i="7"/>
  <c r="K16" i="7" s="1"/>
  <c r="H18" i="7"/>
  <c r="I17" i="7" s="1"/>
  <c r="F17" i="7"/>
  <c r="G16" i="7" s="1"/>
  <c r="D18" i="7"/>
  <c r="E17" i="7" s="1"/>
  <c r="U16" i="7"/>
  <c r="Q19" i="7" l="1"/>
  <c r="T18" i="7"/>
  <c r="R19" i="7"/>
  <c r="S18" i="7" s="1"/>
  <c r="S17" i="7"/>
  <c r="N18" i="7"/>
  <c r="O17" i="7" s="1"/>
  <c r="M19" i="7"/>
  <c r="J18" i="7"/>
  <c r="K17" i="7" s="1"/>
  <c r="H19" i="7"/>
  <c r="I18" i="7" s="1"/>
  <c r="F18" i="7"/>
  <c r="G17" i="7" s="1"/>
  <c r="D19" i="7"/>
  <c r="E18" i="7" s="1"/>
  <c r="U17" i="7"/>
  <c r="Q20" i="7" l="1"/>
  <c r="T19" i="7"/>
  <c r="R20" i="7"/>
  <c r="S19" i="7" s="1"/>
  <c r="N19" i="7"/>
  <c r="O18" i="7" s="1"/>
  <c r="M20" i="7"/>
  <c r="J19" i="7"/>
  <c r="K18" i="7" s="1"/>
  <c r="H20" i="7"/>
  <c r="I19" i="7" s="1"/>
  <c r="F19" i="7"/>
  <c r="G18" i="7" s="1"/>
  <c r="D20" i="7"/>
  <c r="E19" i="7" s="1"/>
  <c r="U18" i="7"/>
  <c r="Q21" i="7" l="1"/>
  <c r="T20" i="7"/>
  <c r="R21" i="7"/>
  <c r="S20" i="7" s="1"/>
  <c r="N20" i="7"/>
  <c r="O19" i="7" s="1"/>
  <c r="M21" i="7"/>
  <c r="J20" i="7"/>
  <c r="K19" i="7" s="1"/>
  <c r="H21" i="7"/>
  <c r="I20" i="7" s="1"/>
  <c r="F20" i="7"/>
  <c r="G19" i="7" s="1"/>
  <c r="D21" i="7"/>
  <c r="E20" i="7" s="1"/>
  <c r="U19" i="7"/>
  <c r="T21" i="7" l="1"/>
  <c r="R22" i="7"/>
  <c r="S21" i="7" s="1"/>
  <c r="N21" i="7"/>
  <c r="O20" i="7" s="1"/>
  <c r="M22" i="7"/>
  <c r="J21" i="7"/>
  <c r="K20" i="7" s="1"/>
  <c r="H22" i="7"/>
  <c r="I21" i="7" s="1"/>
  <c r="F21" i="7"/>
  <c r="G20" i="7" s="1"/>
  <c r="D22" i="7"/>
  <c r="E21" i="7" s="1"/>
  <c r="U20" i="7"/>
  <c r="Q22" i="7" l="1"/>
  <c r="T22" i="7"/>
  <c r="R23" i="7"/>
  <c r="S22" i="7" s="1"/>
  <c r="N22" i="7"/>
  <c r="O21" i="7" s="1"/>
  <c r="M23" i="7"/>
  <c r="J22" i="7"/>
  <c r="K21" i="7" s="1"/>
  <c r="H23" i="7"/>
  <c r="I22" i="7" s="1"/>
  <c r="F22" i="7"/>
  <c r="G21" i="7" s="1"/>
  <c r="D23" i="7"/>
  <c r="E22" i="7" s="1"/>
  <c r="U21" i="7"/>
  <c r="Q23" i="7" l="1"/>
  <c r="T23" i="7"/>
  <c r="R24" i="7"/>
  <c r="S23" i="7" s="1"/>
  <c r="N23" i="7"/>
  <c r="O22" i="7" s="1"/>
  <c r="M24" i="7"/>
  <c r="J23" i="7"/>
  <c r="K22" i="7" s="1"/>
  <c r="H24" i="7"/>
  <c r="I23" i="7" s="1"/>
  <c r="F23" i="7"/>
  <c r="G22" i="7" s="1"/>
  <c r="D24" i="7"/>
  <c r="E23" i="7" s="1"/>
  <c r="U22" i="7"/>
  <c r="Q24" i="7" l="1"/>
  <c r="T24" i="7"/>
  <c r="R25" i="7"/>
  <c r="S24" i="7" s="1"/>
  <c r="N24" i="7"/>
  <c r="O23" i="7" s="1"/>
  <c r="M25" i="7"/>
  <c r="J24" i="7"/>
  <c r="K23" i="7" s="1"/>
  <c r="H25" i="7"/>
  <c r="I24" i="7" s="1"/>
  <c r="F24" i="7"/>
  <c r="G23" i="7" s="1"/>
  <c r="D25" i="7"/>
  <c r="E24" i="7" s="1"/>
  <c r="U23" i="7"/>
  <c r="Q25" i="7" l="1"/>
  <c r="T25" i="7"/>
  <c r="R26" i="7"/>
  <c r="S25" i="7" s="1"/>
  <c r="N25" i="7"/>
  <c r="O24" i="7" s="1"/>
  <c r="M26" i="7"/>
  <c r="J25" i="7"/>
  <c r="K24" i="7" s="1"/>
  <c r="H26" i="7"/>
  <c r="I25" i="7" s="1"/>
  <c r="F25" i="7"/>
  <c r="G24" i="7" s="1"/>
  <c r="D26" i="7"/>
  <c r="E25" i="7" s="1"/>
  <c r="U24" i="7"/>
  <c r="Q26" i="7" l="1"/>
  <c r="T26" i="7"/>
  <c r="R27" i="7"/>
  <c r="S26" i="7" s="1"/>
  <c r="N26" i="7"/>
  <c r="O25" i="7" s="1"/>
  <c r="M27" i="7"/>
  <c r="J26" i="7"/>
  <c r="K25" i="7" s="1"/>
  <c r="H27" i="7"/>
  <c r="I26" i="7" s="1"/>
  <c r="F26" i="7"/>
  <c r="G25" i="7" s="1"/>
  <c r="D27" i="7"/>
  <c r="E26" i="7" s="1"/>
  <c r="U25" i="7"/>
  <c r="Q27" i="7" l="1"/>
  <c r="T27" i="7"/>
  <c r="R28" i="7"/>
  <c r="S27" i="7" s="1"/>
  <c r="N27" i="7"/>
  <c r="O26" i="7" s="1"/>
  <c r="M28" i="7"/>
  <c r="J27" i="7"/>
  <c r="K26" i="7" s="1"/>
  <c r="H28" i="7"/>
  <c r="I27" i="7" s="1"/>
  <c r="F27" i="7"/>
  <c r="G26" i="7" s="1"/>
  <c r="D28" i="7"/>
  <c r="E27" i="7" s="1"/>
  <c r="U26" i="7"/>
  <c r="Q28" i="7" l="1"/>
  <c r="T28" i="7"/>
  <c r="R29" i="7"/>
  <c r="S28" i="7" s="1"/>
  <c r="N28" i="7"/>
  <c r="O27" i="7" s="1"/>
  <c r="M29" i="7"/>
  <c r="J28" i="7"/>
  <c r="K27" i="7" s="1"/>
  <c r="H29" i="7"/>
  <c r="I28" i="7" s="1"/>
  <c r="F28" i="7"/>
  <c r="G27" i="7" s="1"/>
  <c r="D29" i="7"/>
  <c r="E28" i="7" s="1"/>
  <c r="U27" i="7"/>
  <c r="Q29" i="7" l="1"/>
  <c r="T29" i="7"/>
  <c r="R30" i="7"/>
  <c r="N29" i="7"/>
  <c r="O28" i="7" s="1"/>
  <c r="M30" i="7"/>
  <c r="J29" i="7"/>
  <c r="K28" i="7" s="1"/>
  <c r="H30" i="7"/>
  <c r="I29" i="7" s="1"/>
  <c r="F29" i="7"/>
  <c r="G28" i="7" s="1"/>
  <c r="D30" i="7"/>
  <c r="E29" i="7" s="1"/>
  <c r="U28" i="7"/>
  <c r="Q30" i="7" l="1"/>
  <c r="T30" i="7"/>
  <c r="R31" i="7"/>
  <c r="S30" i="7" s="1"/>
  <c r="S29" i="7"/>
  <c r="N30" i="7"/>
  <c r="O29" i="7" s="1"/>
  <c r="M31" i="7"/>
  <c r="J30" i="7"/>
  <c r="K29" i="7" s="1"/>
  <c r="H31" i="7"/>
  <c r="I30" i="7" s="1"/>
  <c r="F30" i="7"/>
  <c r="G29" i="7" s="1"/>
  <c r="D31" i="7"/>
  <c r="E30" i="7" s="1"/>
  <c r="U29" i="7"/>
  <c r="Q31" i="7" l="1"/>
  <c r="T31" i="7"/>
  <c r="R32" i="7"/>
  <c r="S31" i="7" s="1"/>
  <c r="N31" i="7"/>
  <c r="O30" i="7" s="1"/>
  <c r="M32" i="7"/>
  <c r="J31" i="7"/>
  <c r="K30" i="7" s="1"/>
  <c r="H32" i="7"/>
  <c r="I31" i="7" s="1"/>
  <c r="F31" i="7"/>
  <c r="G30" i="7" s="1"/>
  <c r="D32" i="7"/>
  <c r="E31" i="7" s="1"/>
  <c r="U30" i="7"/>
  <c r="Q32" i="7" l="1"/>
  <c r="T32" i="7"/>
  <c r="R33" i="7"/>
  <c r="N32" i="7"/>
  <c r="O31" i="7" s="1"/>
  <c r="M33" i="7"/>
  <c r="J32" i="7"/>
  <c r="K31" i="7" s="1"/>
  <c r="H33" i="7"/>
  <c r="I32" i="7" s="1"/>
  <c r="F32" i="7"/>
  <c r="G31" i="7" s="1"/>
  <c r="D33" i="7"/>
  <c r="E32" i="7" s="1"/>
  <c r="U31" i="7"/>
  <c r="Q33" i="7" l="1"/>
  <c r="T33" i="7"/>
  <c r="R34" i="7"/>
  <c r="S33" i="7" s="1"/>
  <c r="S32" i="7"/>
  <c r="N33" i="7"/>
  <c r="O32" i="7" s="1"/>
  <c r="M34" i="7"/>
  <c r="J33" i="7"/>
  <c r="K32" i="7" s="1"/>
  <c r="H34" i="7"/>
  <c r="I33" i="7" s="1"/>
  <c r="F33" i="7"/>
  <c r="G32" i="7" s="1"/>
  <c r="D34" i="7"/>
  <c r="E33" i="7" s="1"/>
  <c r="U32" i="7"/>
  <c r="Q34" i="7" l="1"/>
  <c r="T34" i="7"/>
  <c r="R35" i="7"/>
  <c r="S34" i="7" s="1"/>
  <c r="N34" i="7"/>
  <c r="O33" i="7" s="1"/>
  <c r="M35" i="7"/>
  <c r="J34" i="7"/>
  <c r="K33" i="7" s="1"/>
  <c r="H35" i="7"/>
  <c r="I34" i="7" s="1"/>
  <c r="F34" i="7"/>
  <c r="G33" i="7" s="1"/>
  <c r="D35" i="7"/>
  <c r="E34" i="7" s="1"/>
  <c r="U33" i="7"/>
  <c r="Q35" i="7" l="1"/>
  <c r="T35" i="7"/>
  <c r="R36" i="7"/>
  <c r="S35" i="7" s="1"/>
  <c r="N35" i="7"/>
  <c r="O34" i="7" s="1"/>
  <c r="M36" i="7"/>
  <c r="J35" i="7"/>
  <c r="K34" i="7" s="1"/>
  <c r="H36" i="7"/>
  <c r="I35" i="7" s="1"/>
  <c r="F35" i="7"/>
  <c r="G34" i="7" s="1"/>
  <c r="D36" i="7"/>
  <c r="E35" i="7" s="1"/>
  <c r="U34" i="7"/>
  <c r="Q36" i="7" l="1"/>
  <c r="T36" i="7"/>
  <c r="R37" i="7"/>
  <c r="S36" i="7" s="1"/>
  <c r="N36" i="7"/>
  <c r="O35" i="7" s="1"/>
  <c r="M37" i="7"/>
  <c r="J36" i="7"/>
  <c r="K35" i="7" s="1"/>
  <c r="H37" i="7"/>
  <c r="I36" i="7" s="1"/>
  <c r="F36" i="7"/>
  <c r="G35" i="7" s="1"/>
  <c r="D37" i="7"/>
  <c r="E36" i="7" s="1"/>
  <c r="U35" i="7"/>
  <c r="Q37" i="7" l="1"/>
  <c r="T37" i="7"/>
  <c r="R38" i="7"/>
  <c r="S37" i="7" s="1"/>
  <c r="N37" i="7"/>
  <c r="O36" i="7" s="1"/>
  <c r="M38" i="7"/>
  <c r="J37" i="7"/>
  <c r="K36" i="7" s="1"/>
  <c r="H38" i="7"/>
  <c r="I37" i="7" s="1"/>
  <c r="F37" i="7"/>
  <c r="G36" i="7" s="1"/>
  <c r="D38" i="7"/>
  <c r="E37" i="7" s="1"/>
  <c r="U36" i="7"/>
  <c r="Q38" i="7" l="1"/>
  <c r="T38" i="7"/>
  <c r="R39" i="7"/>
  <c r="S38" i="7" s="1"/>
  <c r="N38" i="7"/>
  <c r="O37" i="7" s="1"/>
  <c r="M39" i="7"/>
  <c r="J38" i="7"/>
  <c r="K37" i="7" s="1"/>
  <c r="H39" i="7"/>
  <c r="I38" i="7" s="1"/>
  <c r="F38" i="7"/>
  <c r="G37" i="7" s="1"/>
  <c r="D39" i="7"/>
  <c r="E38" i="7" s="1"/>
  <c r="U37" i="7"/>
  <c r="Q39" i="7" l="1"/>
  <c r="T39" i="7"/>
  <c r="R40" i="7"/>
  <c r="S39" i="7" s="1"/>
  <c r="N39" i="7"/>
  <c r="O38" i="7" s="1"/>
  <c r="M40" i="7"/>
  <c r="J39" i="7"/>
  <c r="K38" i="7" s="1"/>
  <c r="H40" i="7"/>
  <c r="I39" i="7" s="1"/>
  <c r="F39" i="7"/>
  <c r="G38" i="7" s="1"/>
  <c r="D40" i="7"/>
  <c r="E39" i="7" s="1"/>
  <c r="U38" i="7"/>
  <c r="Q40" i="7" l="1"/>
  <c r="T40" i="7"/>
  <c r="R41" i="7"/>
  <c r="S40" i="7" s="1"/>
  <c r="N40" i="7"/>
  <c r="O39" i="7" s="1"/>
  <c r="M41" i="7"/>
  <c r="J40" i="7"/>
  <c r="K39" i="7" s="1"/>
  <c r="H41" i="7"/>
  <c r="I40" i="7" s="1"/>
  <c r="F40" i="7"/>
  <c r="G39" i="7" s="1"/>
  <c r="D41" i="7"/>
  <c r="E40" i="7" s="1"/>
  <c r="U39" i="7"/>
  <c r="Q41" i="7" l="1"/>
  <c r="T41" i="7"/>
  <c r="R42" i="7"/>
  <c r="S41" i="7" s="1"/>
  <c r="N41" i="7"/>
  <c r="O40" i="7" s="1"/>
  <c r="M42" i="7"/>
  <c r="J41" i="7"/>
  <c r="K40" i="7" s="1"/>
  <c r="H42" i="7"/>
  <c r="I41" i="7" s="1"/>
  <c r="F41" i="7"/>
  <c r="G40" i="7" s="1"/>
  <c r="D42" i="7"/>
  <c r="E41" i="7" s="1"/>
  <c r="U40" i="7"/>
  <c r="Q44" i="7" l="1"/>
  <c r="Q42" i="7"/>
  <c r="T42" i="7"/>
  <c r="R43" i="7"/>
  <c r="S42" i="7" s="1"/>
  <c r="N42" i="7"/>
  <c r="O41" i="7" s="1"/>
  <c r="M43" i="7"/>
  <c r="M44" i="7"/>
  <c r="J42" i="7"/>
  <c r="K41" i="7" s="1"/>
  <c r="H43" i="7"/>
  <c r="I42" i="7" s="1"/>
  <c r="F42" i="7"/>
  <c r="G41" i="7" s="1"/>
  <c r="D43" i="7"/>
  <c r="E42" i="7" s="1"/>
  <c r="U41" i="7"/>
  <c r="Q43" i="7" l="1"/>
  <c r="T43" i="7"/>
  <c r="R44" i="7"/>
  <c r="S44" i="7" s="1"/>
  <c r="N43" i="7"/>
  <c r="O42" i="7" s="1"/>
  <c r="J43" i="7"/>
  <c r="K42" i="7" s="1"/>
  <c r="H44" i="7"/>
  <c r="I44" i="7" s="1"/>
  <c r="F43" i="7"/>
  <c r="G42" i="7" s="1"/>
  <c r="D44" i="7"/>
  <c r="E44" i="7" s="1"/>
  <c r="U42" i="7"/>
  <c r="S43" i="7" l="1"/>
  <c r="T44" i="7"/>
  <c r="N44" i="7"/>
  <c r="O44" i="7" s="1"/>
  <c r="J44" i="7"/>
  <c r="K44" i="7" s="1"/>
  <c r="I43" i="7"/>
  <c r="F44" i="7"/>
  <c r="G44" i="7" s="1"/>
  <c r="E43" i="7"/>
  <c r="U44" i="7"/>
  <c r="O43" i="7" l="1"/>
  <c r="K43" i="7"/>
  <c r="G43" i="7"/>
  <c r="U43" i="7"/>
</calcChain>
</file>

<file path=xl/comments1.xml><?xml version="1.0" encoding="utf-8"?>
<comments xmlns="http://schemas.openxmlformats.org/spreadsheetml/2006/main">
  <authors>
    <author>TonyAdmin</author>
    <author>Tony</author>
    <author>Tony C.</author>
  </authors>
  <commentList>
    <comment ref="A2" authorId="0" shapeId="0">
      <text>
        <r>
          <rPr>
            <b/>
            <sz val="8"/>
            <color indexed="81"/>
            <rFont val="Tahoma"/>
            <family val="2"/>
          </rPr>
          <t xml:space="preserve">Vertex 1 Name
</t>
        </r>
        <r>
          <rPr>
            <sz val="8"/>
            <color indexed="81"/>
            <rFont val="Tahoma"/>
            <family val="2"/>
          </rPr>
          <t xml:space="preserve">
Enter the name of the edge's first vertex.
</t>
        </r>
        <r>
          <rPr>
            <u/>
            <sz val="8"/>
            <color indexed="81"/>
            <rFont val="Tahoma"/>
            <family val="2"/>
          </rPr>
          <t>Worksheet Overview</t>
        </r>
        <r>
          <rPr>
            <sz val="8"/>
            <color indexed="81"/>
            <rFont val="Tahoma"/>
            <family val="2"/>
          </rPr>
          <t xml:space="preserve">
To create a NodeXL graph in Excel 2007, enter the graph's edges on this worksheet, one row per edge.  The first two columns are required; the other columns can be used to customize the edge's appearance.
To customize the appearance of an individual vertex or add an isolated vertex not connected to an edge, click the "Vertices" tab near Excel's lower-left corner.
After you have entered the edges, click the "Show Graph" button in the NodeXL tab in Excel's Ribbon.
</t>
        </r>
        <r>
          <rPr>
            <u/>
            <sz val="8"/>
            <color indexed="81"/>
            <rFont val="Tahoma"/>
            <family val="2"/>
          </rPr>
          <t>Formulas</t>
        </r>
        <r>
          <rPr>
            <sz val="8"/>
            <color indexed="81"/>
            <rFont val="Tahoma"/>
            <family val="2"/>
          </rPr>
          <t xml:space="preserve">
This column is formatted as Text, which causes formulas to be ignored.  If you want to use an Excel formula in this column, you must change the column format to General.
</t>
        </r>
        <r>
          <rPr>
            <u/>
            <sz val="8"/>
            <color indexed="81"/>
            <rFont val="Tahoma"/>
            <family val="2"/>
          </rPr>
          <t>Frozen Columns</t>
        </r>
        <r>
          <rPr>
            <sz val="8"/>
            <color indexed="81"/>
            <rFont val="Tahoma"/>
            <family val="2"/>
          </rPr>
          <t xml:space="preserve">
The Vertex 1 and Vertex 2 columns are frozen, meaning that they remain visible even if you scroll the worksheet to the right.  To unfreeze them, use View, Freeze Panes, Unfreeze Panes in the Excel Ribbon.
</t>
        </r>
      </text>
    </comment>
    <comment ref="B2" authorId="0" shapeId="0">
      <text>
        <r>
          <rPr>
            <b/>
            <sz val="8"/>
            <color indexed="81"/>
            <rFont val="Tahoma"/>
            <family val="2"/>
          </rPr>
          <t xml:space="preserve">Vertex 2 Name
</t>
        </r>
        <r>
          <rPr>
            <sz val="8"/>
            <color indexed="81"/>
            <rFont val="Tahoma"/>
            <family val="2"/>
          </rPr>
          <t xml:space="preserve">
Enter the name of the edge's second vertex.
</t>
        </r>
        <r>
          <rPr>
            <u/>
            <sz val="8"/>
            <color indexed="81"/>
            <rFont val="Tahoma"/>
            <family val="2"/>
          </rPr>
          <t>Formulas</t>
        </r>
        <r>
          <rPr>
            <sz val="8"/>
            <color indexed="81"/>
            <rFont val="Tahoma"/>
            <family val="2"/>
          </rPr>
          <t xml:space="preserve">
This column is formatted as Text, which causes formulas to be ignored.  If you want to use an Excel formula in this column, you must change the column format to General.
</t>
        </r>
        <r>
          <rPr>
            <u/>
            <sz val="8"/>
            <color indexed="81"/>
            <rFont val="Tahoma"/>
            <family val="2"/>
          </rPr>
          <t>Frozen Columns</t>
        </r>
        <r>
          <rPr>
            <sz val="8"/>
            <color indexed="81"/>
            <rFont val="Tahoma"/>
            <family val="2"/>
          </rPr>
          <t xml:space="preserve">
The Vertex 1 and Vertex 2 columns are frozen, meaning that they remain visible even if you scroll the worksheet to the right.  To unfreeze them, use View, Freeze Panes, Unfreeze Panes in the Excel Ribbon.</t>
        </r>
      </text>
    </comment>
    <comment ref="C2" authorId="0" shapeId="0">
      <text>
        <r>
          <rPr>
            <b/>
            <sz val="8"/>
            <color indexed="81"/>
            <rFont val="Tahoma"/>
            <family val="2"/>
          </rPr>
          <t xml:space="preserve">Edge Color
</t>
        </r>
        <r>
          <rPr>
            <sz val="8"/>
            <color indexed="81"/>
            <rFont val="Tahoma"/>
            <family val="2"/>
          </rPr>
          <t xml:space="preserve">
To select an optional edge color, right-click and select Select Color on the right-click menu.
If you are familiar with CSS color names, such as Red, MediumBlue, and DarkOliveGreen, you can enter one of the names instead of using Select Color.  Spaces in CSS color names are optional, so Medium Blue is the same as MediumBlue.
You can also enter a color in the format "R, G, B" (don't include the quotes), where R, G, and B are between 0 and 255.  Sample: "240, 12, 135".</t>
        </r>
      </text>
    </comment>
    <comment ref="D2" authorId="0" shapeId="0">
      <text>
        <r>
          <rPr>
            <b/>
            <sz val="8"/>
            <color indexed="81"/>
            <rFont val="Tahoma"/>
            <family val="2"/>
          </rPr>
          <t xml:space="preserve">Edge Width
</t>
        </r>
        <r>
          <rPr>
            <sz val="8"/>
            <color indexed="81"/>
            <rFont val="Tahoma"/>
            <family val="2"/>
          </rPr>
          <t xml:space="preserve">
Enter an optional edge width between 1 and 10.</t>
        </r>
      </text>
    </comment>
    <comment ref="E2" authorId="1" shapeId="0">
      <text>
        <r>
          <rPr>
            <b/>
            <sz val="8"/>
            <color indexed="81"/>
            <rFont val="Tahoma"/>
            <family val="2"/>
          </rPr>
          <t>Edge Style</t>
        </r>
        <r>
          <rPr>
            <b/>
            <sz val="9"/>
            <color indexed="81"/>
            <rFont val="Tahoma"/>
            <charset val="1"/>
          </rPr>
          <t xml:space="preserve">
</t>
        </r>
        <r>
          <rPr>
            <sz val="8"/>
            <color indexed="81"/>
            <rFont val="Tahoma"/>
            <family val="2"/>
          </rPr>
          <t xml:space="preserve">Select an optional edge style.
</t>
        </r>
        <r>
          <rPr>
            <u/>
            <sz val="8"/>
            <color indexed="81"/>
            <rFont val="Tahoma"/>
            <family val="2"/>
          </rPr>
          <t>Formulas</t>
        </r>
        <r>
          <rPr>
            <sz val="8"/>
            <color indexed="81"/>
            <rFont val="Tahoma"/>
            <family val="2"/>
          </rPr>
          <t xml:space="preserve">
If you are using Excel formulas to compute the styles, you may find it helpful to use the numerical options instead of text:
1 = Solid
2 = Dash
3 = Dot
4 = Dash Dot
5 = Dash Dot Dot
</t>
        </r>
        <r>
          <rPr>
            <u/>
            <sz val="8"/>
            <color indexed="81"/>
            <rFont val="Tahoma"/>
            <family val="2"/>
          </rPr>
          <t>Pasting</t>
        </r>
        <r>
          <rPr>
            <sz val="8"/>
            <color indexed="81"/>
            <rFont val="Tahoma"/>
            <family val="2"/>
          </rPr>
          <t xml:space="preserve">
If you want to paste values into this column, do not use the standard Paste command (Ctrl-V).  The standard Paste command removes the drop-down lists from the column.  Instead, use Home, Paste, Paste Values in the Excel Ribbon.</t>
        </r>
        <r>
          <rPr>
            <b/>
            <sz val="8"/>
            <color indexed="81"/>
            <rFont val="Tahoma"/>
            <family val="2"/>
          </rPr>
          <t xml:space="preserve">
</t>
        </r>
        <r>
          <rPr>
            <sz val="8"/>
            <color indexed="81"/>
            <rFont val="Tahoma"/>
            <family val="2"/>
          </rPr>
          <t xml:space="preserve">
</t>
        </r>
      </text>
    </comment>
    <comment ref="F2" authorId="0" shapeId="0">
      <text>
        <r>
          <rPr>
            <b/>
            <sz val="8"/>
            <color indexed="81"/>
            <rFont val="Tahoma"/>
            <family val="2"/>
          </rPr>
          <t xml:space="preserve">Edge Opacity
</t>
        </r>
        <r>
          <rPr>
            <sz val="8"/>
            <color indexed="81"/>
            <rFont val="Tahoma"/>
            <family val="2"/>
          </rPr>
          <t xml:space="preserve">
Enter an optional edge opacity between 0 (transparent) and 100 (opaque).</t>
        </r>
      </text>
    </comment>
    <comment ref="G2" authorId="0" shapeId="0">
      <text>
        <r>
          <rPr>
            <b/>
            <sz val="8"/>
            <color indexed="81"/>
            <rFont val="Tahoma"/>
            <family val="2"/>
          </rPr>
          <t xml:space="preserve">Edge Visibility
</t>
        </r>
        <r>
          <rPr>
            <sz val="8"/>
            <color indexed="81"/>
            <rFont val="Tahoma"/>
            <family val="2"/>
          </rPr>
          <t xml:space="preserve">
Select an optional edge visibility.
</t>
        </r>
        <r>
          <rPr>
            <b/>
            <sz val="8"/>
            <color indexed="81"/>
            <rFont val="Tahoma"/>
            <family val="2"/>
          </rPr>
          <t>Show</t>
        </r>
        <r>
          <rPr>
            <sz val="8"/>
            <color indexed="81"/>
            <rFont val="Tahoma"/>
            <family val="2"/>
          </rPr>
          <t xml:space="preserve">
Show the edge when the graph is refreshed.  This is the default.
</t>
        </r>
        <r>
          <rPr>
            <b/>
            <sz val="8"/>
            <color indexed="81"/>
            <rFont val="Tahoma"/>
            <family val="2"/>
          </rPr>
          <t>Skip</t>
        </r>
        <r>
          <rPr>
            <sz val="8"/>
            <color indexed="81"/>
            <rFont val="Tahoma"/>
            <family val="2"/>
          </rPr>
          <t xml:space="preserve">
Skip the edge row.
</t>
        </r>
        <r>
          <rPr>
            <b/>
            <sz val="8"/>
            <color indexed="81"/>
            <rFont val="Tahoma"/>
            <family val="2"/>
          </rPr>
          <t>Hide</t>
        </r>
        <r>
          <rPr>
            <sz val="8"/>
            <color indexed="81"/>
            <rFont val="Tahoma"/>
            <family val="2"/>
          </rPr>
          <t xml:space="preserve">
Use the edge when laying out the graph but then hide it.
</t>
        </r>
        <r>
          <rPr>
            <u/>
            <sz val="8"/>
            <color indexed="81"/>
            <rFont val="Tahoma"/>
            <family val="2"/>
          </rPr>
          <t>Formulas</t>
        </r>
        <r>
          <rPr>
            <sz val="8"/>
            <color indexed="81"/>
            <rFont val="Tahoma"/>
            <family val="2"/>
          </rPr>
          <t xml:space="preserve">
If you are using Excel formulas to compute the visibilities, you may find it helpful to use the numerical options instead of text:
1 = Show
0 = Skip
2 = Hide
</t>
        </r>
        <r>
          <rPr>
            <u/>
            <sz val="8"/>
            <color indexed="81"/>
            <rFont val="Tahoma"/>
            <family val="2"/>
          </rPr>
          <t>Pasting</t>
        </r>
        <r>
          <rPr>
            <sz val="8"/>
            <color indexed="81"/>
            <rFont val="Tahoma"/>
            <family val="2"/>
          </rPr>
          <t xml:space="preserve">
If you want to paste values into this column, do not use the standard Paste command (Ctrl-V).  The standard Paste command removes the drop-down lists from the column.  Instead, use Home, Paste, Paste Values in the Excel Ribbon.
</t>
        </r>
      </text>
    </comment>
    <comment ref="H2" authorId="2" shapeId="0">
      <text>
        <r>
          <rPr>
            <b/>
            <sz val="8"/>
            <color indexed="81"/>
            <rFont val="Tahoma"/>
            <family val="2"/>
          </rPr>
          <t xml:space="preserve">Edge Label
</t>
        </r>
        <r>
          <rPr>
            <sz val="8"/>
            <color indexed="81"/>
            <rFont val="Tahoma"/>
            <family val="2"/>
          </rPr>
          <t xml:space="preserve">Enter an optional edge label.
</t>
        </r>
        <r>
          <rPr>
            <u/>
            <sz val="8"/>
            <color indexed="81"/>
            <rFont val="Tahoma"/>
            <family val="2"/>
          </rPr>
          <t>Formulas</t>
        </r>
        <r>
          <rPr>
            <sz val="8"/>
            <color indexed="81"/>
            <rFont val="Tahoma"/>
            <family val="2"/>
          </rPr>
          <t xml:space="preserve">
This column is formatted as Text, which causes formulas to be ignored.  If you want to use an Excel formula in this column, you must change the column format to General.
</t>
        </r>
      </text>
    </comment>
    <comment ref="I2" authorId="1" shapeId="0">
      <text>
        <r>
          <rPr>
            <b/>
            <sz val="8"/>
            <color indexed="81"/>
            <rFont val="Tahoma"/>
            <family val="2"/>
          </rPr>
          <t xml:space="preserve">Edge Label Text Color
</t>
        </r>
        <r>
          <rPr>
            <sz val="8"/>
            <color indexed="81"/>
            <rFont val="Tahoma"/>
            <family val="2"/>
          </rPr>
          <t xml:space="preserve">
To select an optional label text color, right-click and select Select Color on the right-click menu.
If you are familiar with CSS color names, such as Red, MediumBlue, and DarkOliveGreen, you can enter one of the names instead of using Select Color.  Spaces in CSS color names are optional, so Medium Blue is the same as MediumBlue.
You can also enter a color in the format "R, G, B" (don't include the quotes), where R, G, and B are between 0 and 255.  Sample: "240, 12, 135".</t>
        </r>
      </text>
    </comment>
    <comment ref="J2" authorId="1" shapeId="0">
      <text>
        <r>
          <rPr>
            <b/>
            <sz val="8"/>
            <color indexed="81"/>
            <rFont val="Tahoma"/>
            <family val="2"/>
          </rPr>
          <t xml:space="preserve">Edge Label Font Size
</t>
        </r>
        <r>
          <rPr>
            <sz val="8"/>
            <color indexed="81"/>
            <rFont val="Tahoma"/>
            <family val="2"/>
          </rPr>
          <t>Enter an optional label font size between 8 and 72.</t>
        </r>
        <r>
          <rPr>
            <b/>
            <sz val="8"/>
            <color indexed="81"/>
            <rFont val="Tahoma"/>
            <family val="2"/>
          </rPr>
          <t xml:space="preserve">
</t>
        </r>
      </text>
    </comment>
    <comment ref="K2" authorId="1" shapeId="0">
      <text>
        <r>
          <rPr>
            <b/>
            <sz val="8"/>
            <color indexed="81"/>
            <rFont val="Tahoma"/>
            <family val="2"/>
          </rPr>
          <t xml:space="preserve">Edge Reciprocated?
</t>
        </r>
        <r>
          <rPr>
            <sz val="8"/>
            <color indexed="81"/>
            <rFont val="Tahoma"/>
            <family val="2"/>
          </rPr>
          <t xml:space="preserve">
You can tell NodeXL to calculate this and other graph metrics by going to NodeXL, Analysis, Graph Metrics in the Ribbon.</t>
        </r>
        <r>
          <rPr>
            <sz val="9"/>
            <color indexed="81"/>
            <rFont val="Tahoma"/>
            <charset val="1"/>
          </rPr>
          <t xml:space="preserve">
</t>
        </r>
      </text>
    </comment>
    <comment ref="L2" authorId="0" shapeId="0">
      <text>
        <r>
          <rPr>
            <b/>
            <sz val="8"/>
            <color indexed="81"/>
            <rFont val="Tahoma"/>
            <family val="2"/>
          </rPr>
          <t xml:space="preserve">Edge ID
</t>
        </r>
        <r>
          <rPr>
            <sz val="8"/>
            <color indexed="81"/>
            <rFont val="Tahoma"/>
            <family val="2"/>
          </rPr>
          <t>This is a unique ID that gets filled in automatically.  Do not edit this column.</t>
        </r>
      </text>
    </comment>
    <comment ref="N2" authorId="0" shapeId="0">
      <text>
        <r>
          <rPr>
            <b/>
            <sz val="8"/>
            <color indexed="81"/>
            <rFont val="Tahoma"/>
            <family val="2"/>
          </rPr>
          <t xml:space="preserve">How to Add Your Own Columns
</t>
        </r>
        <r>
          <rPr>
            <sz val="8"/>
            <color indexed="81"/>
            <rFont val="Tahoma"/>
            <family val="2"/>
          </rPr>
          <t>If you want NodeXL to use any columns you add, you must add them to this table.  The table is distinguished from the rest of the worksheet by the table column headers in row 2, so you can tell where the table ends and the rest of the worksheet begins.
You can add a column to the right end of the table by simply typing a column name into the first empty cell in row 2.  Excel will automatically extend the table to the right to include the new column.
You can also insert a column anywhere within the table, but that will interfere with NodeXL's ability to show and hide groups of related columns and is not recommended.</t>
        </r>
        <r>
          <rPr>
            <b/>
            <sz val="8"/>
            <color indexed="81"/>
            <rFont val="Tahoma"/>
            <family val="2"/>
          </rPr>
          <t xml:space="preserve">
</t>
        </r>
        <r>
          <rPr>
            <sz val="8"/>
            <color indexed="81"/>
            <rFont val="Tahoma"/>
            <family val="2"/>
          </rPr>
          <t xml:space="preserve">
</t>
        </r>
      </text>
    </comment>
  </commentList>
</comments>
</file>

<file path=xl/comments2.xml><?xml version="1.0" encoding="utf-8"?>
<comments xmlns="http://schemas.openxmlformats.org/spreadsheetml/2006/main">
  <authors>
    <author>TonyAdmin</author>
    <author>Tony C.</author>
    <author>Tony</author>
  </authors>
  <commentList>
    <comment ref="A2" authorId="0" shapeId="0">
      <text>
        <r>
          <rPr>
            <b/>
            <sz val="8"/>
            <color indexed="81"/>
            <rFont val="Tahoma"/>
            <family val="2"/>
          </rPr>
          <t xml:space="preserve">Vertex Name
</t>
        </r>
        <r>
          <rPr>
            <sz val="8"/>
            <color indexed="81"/>
            <rFont val="Tahoma"/>
            <family val="2"/>
          </rPr>
          <t xml:space="preserve">
Enter the name of the vertex.
</t>
        </r>
        <r>
          <rPr>
            <u/>
            <sz val="8"/>
            <color indexed="81"/>
            <rFont val="Tahoma"/>
            <family val="2"/>
          </rPr>
          <t>Worksheet Overview</t>
        </r>
        <r>
          <rPr>
            <sz val="8"/>
            <color indexed="81"/>
            <rFont val="Tahoma"/>
            <family val="2"/>
          </rPr>
          <t xml:space="preserve">
Use this worksheet to customize the appearance of the graph's vertices and to add isolated vertices that are not connected to edges.  You do not have to enter anything on this worksheet if you don't need either of these features.
</t>
        </r>
        <r>
          <rPr>
            <u/>
            <sz val="8"/>
            <color indexed="81"/>
            <rFont val="Tahoma"/>
            <family val="2"/>
          </rPr>
          <t>Isolated Vertices</t>
        </r>
        <r>
          <rPr>
            <sz val="8"/>
            <color indexed="81"/>
            <rFont val="Tahoma"/>
            <family val="2"/>
          </rPr>
          <t xml:space="preserve">
To add an isolated vertex that is not connected to any edges, enter it on this worksheet and set its Visibility cell to "Show."
</t>
        </r>
        <r>
          <rPr>
            <u/>
            <sz val="8"/>
            <color indexed="81"/>
            <rFont val="Tahoma"/>
            <family val="2"/>
          </rPr>
          <t>Formulas</t>
        </r>
        <r>
          <rPr>
            <sz val="8"/>
            <color indexed="81"/>
            <rFont val="Tahoma"/>
            <family val="2"/>
          </rPr>
          <t xml:space="preserve">
This column is formatted as Text, which causes formulas to be ignored.  If you want to use an Excel formula in this column, you must change the column format to General.
</t>
        </r>
        <r>
          <rPr>
            <u/>
            <sz val="8"/>
            <color indexed="81"/>
            <rFont val="Tahoma"/>
            <family val="2"/>
          </rPr>
          <t>Frozen Column</t>
        </r>
        <r>
          <rPr>
            <sz val="8"/>
            <color indexed="81"/>
            <rFont val="Tahoma"/>
            <family val="2"/>
          </rPr>
          <t xml:space="preserve">
The Vertex column is frozen, meaning that it remains visible even if you scroll the worksheet to the right.  To unfreeze it,  use View, Freeze Panes, Unfreeze Panes in the Excel Ribbon.</t>
        </r>
      </text>
    </comment>
    <comment ref="B2" authorId="0" shapeId="0">
      <text>
        <r>
          <rPr>
            <b/>
            <sz val="8"/>
            <color indexed="81"/>
            <rFont val="Tahoma"/>
            <family val="2"/>
          </rPr>
          <t xml:space="preserve">Vertex Color
</t>
        </r>
        <r>
          <rPr>
            <sz val="8"/>
            <color indexed="81"/>
            <rFont val="Tahoma"/>
            <family val="2"/>
          </rPr>
          <t xml:space="preserve">
To select an optional vertex color, right-click and select Select Color on the right-click menu.
If you are familiar with CSS color names, such as Red, MediumBlue, and DarkOliveGreen, you can enter one of the names instead of using Select Color.  Spaces in CSS color names are optional, so Medium Blue is the same as MediumBlue.
You can also enter a color in the format "R, G, B" (don't include the quotes), where R, G, and B are between 0 and 255.  Sample: "240, 12, 135".
</t>
        </r>
      </text>
    </comment>
    <comment ref="C2" authorId="0" shapeId="0">
      <text>
        <r>
          <rPr>
            <b/>
            <sz val="8"/>
            <color indexed="81"/>
            <rFont val="Tahoma"/>
            <family val="2"/>
          </rPr>
          <t xml:space="preserve">Vertex Shape
</t>
        </r>
        <r>
          <rPr>
            <sz val="8"/>
            <color indexed="81"/>
            <rFont val="Tahoma"/>
            <family val="2"/>
          </rPr>
          <t xml:space="preserve">
Select an optional vertex shape.
</t>
        </r>
        <r>
          <rPr>
            <u/>
            <sz val="8"/>
            <color indexed="81"/>
            <rFont val="Tahoma"/>
            <family val="2"/>
          </rPr>
          <t>Formulas</t>
        </r>
        <r>
          <rPr>
            <sz val="8"/>
            <color indexed="81"/>
            <rFont val="Tahoma"/>
            <family val="2"/>
          </rPr>
          <t xml:space="preserve">
If you are using Excel formulas to compute the shapes, you may find it helpful to use the numerical options instead of text:
1 = Circle
2 = Disk
3 = Sphere
4 = Square
5 = Solid Square
6 = Diamond
7 = Solid Diamond
8 = Triangle
9 = Solid Triangle
10 = Label
11 = Image
</t>
        </r>
        <r>
          <rPr>
            <u/>
            <sz val="8"/>
            <color indexed="81"/>
            <rFont val="Tahoma"/>
            <family val="2"/>
          </rPr>
          <t>Pasting</t>
        </r>
        <r>
          <rPr>
            <sz val="8"/>
            <color indexed="81"/>
            <rFont val="Tahoma"/>
            <family val="2"/>
          </rPr>
          <t xml:space="preserve">
If you want to paste values into this column, do not use the standard Paste command (Ctrl-V).  The standard Paste command removes the drop-down lists from the column.  Instead, use Home, Paste, Paste Values in the Excel Ribbon.
</t>
        </r>
      </text>
    </comment>
    <comment ref="D2" authorId="0" shapeId="0">
      <text>
        <r>
          <rPr>
            <b/>
            <sz val="8"/>
            <color indexed="81"/>
            <rFont val="Tahoma"/>
            <family val="2"/>
          </rPr>
          <t xml:space="preserve">Vertex Size
</t>
        </r>
        <r>
          <rPr>
            <sz val="8"/>
            <color indexed="81"/>
            <rFont val="Tahoma"/>
            <family val="2"/>
          </rPr>
          <t xml:space="preserve">
Enter an optional vertex size between 1 and 1,000.</t>
        </r>
      </text>
    </comment>
    <comment ref="E2" authorId="0" shapeId="0">
      <text>
        <r>
          <rPr>
            <b/>
            <sz val="8"/>
            <color indexed="81"/>
            <rFont val="Tahoma"/>
            <family val="2"/>
          </rPr>
          <t xml:space="preserve">Vertex Opacity
</t>
        </r>
        <r>
          <rPr>
            <sz val="8"/>
            <color indexed="81"/>
            <rFont val="Tahoma"/>
            <family val="2"/>
          </rPr>
          <t xml:space="preserve">
Enter an optional vertex opacity between 0 (transparent) and 100 (opaque).</t>
        </r>
      </text>
    </comment>
    <comment ref="F2" authorId="0" shapeId="0">
      <text>
        <r>
          <rPr>
            <b/>
            <sz val="8"/>
            <color indexed="81"/>
            <rFont val="Tahoma"/>
            <family val="2"/>
          </rPr>
          <t>Vertex Image File</t>
        </r>
        <r>
          <rPr>
            <sz val="8"/>
            <color indexed="81"/>
            <rFont val="Tahoma"/>
            <family val="2"/>
          </rPr>
          <t xml:space="preserve">
To show a vertex as an image, set the Shape to Image and enter one of the following into the Image File column:
* The full path to an image file on your computer or local network.  Example: "C:\MyImages\Image.jpg".
* If the workbook has been saved, a path that is relative to the saved workbook file.  Example: "Images\Image.jpg"
* An URL to an image on the Internet.  Example: "http://www.somesite.com/Image.jpg".</t>
        </r>
      </text>
    </comment>
    <comment ref="G2" authorId="0" shapeId="0">
      <text>
        <r>
          <rPr>
            <b/>
            <sz val="8"/>
            <color indexed="81"/>
            <rFont val="Tahoma"/>
            <family val="2"/>
          </rPr>
          <t xml:space="preserve">Vertex Visibility
</t>
        </r>
        <r>
          <rPr>
            <sz val="8"/>
            <color indexed="81"/>
            <rFont val="Tahoma"/>
            <family val="2"/>
          </rPr>
          <t xml:space="preserve">
Select an optional vertex visibility
</t>
        </r>
        <r>
          <rPr>
            <b/>
            <sz val="8"/>
            <color indexed="81"/>
            <rFont val="Tahoma"/>
            <family val="2"/>
          </rPr>
          <t>Show if in an Edge</t>
        </r>
        <r>
          <rPr>
            <sz val="8"/>
            <color indexed="81"/>
            <rFont val="Tahoma"/>
            <family val="2"/>
          </rPr>
          <t xml:space="preserve">
Show the vertex when the graph is refreshed if it is part of an edge.  Otherwise, ignore the vertex row.  This is the default.
</t>
        </r>
        <r>
          <rPr>
            <b/>
            <sz val="8"/>
            <color indexed="81"/>
            <rFont val="Tahoma"/>
            <family val="2"/>
          </rPr>
          <t>Skip</t>
        </r>
        <r>
          <rPr>
            <sz val="8"/>
            <color indexed="81"/>
            <rFont val="Tahoma"/>
            <family val="2"/>
          </rPr>
          <t xml:space="preserve">
Skip the vertex row and any edge rows that use the vertex.
</t>
        </r>
        <r>
          <rPr>
            <b/>
            <sz val="8"/>
            <color indexed="81"/>
            <rFont val="Tahoma"/>
            <family val="2"/>
          </rPr>
          <t>Hide</t>
        </r>
        <r>
          <rPr>
            <sz val="8"/>
            <color indexed="81"/>
            <rFont val="Tahoma"/>
            <family val="2"/>
          </rPr>
          <t xml:space="preserve">
If the vertex is part of an edge, use it when laying out the graph but then hide it.  Otherwise, ignore the vertex row.
</t>
        </r>
        <r>
          <rPr>
            <b/>
            <sz val="8"/>
            <color indexed="81"/>
            <rFont val="Tahoma"/>
            <family val="2"/>
          </rPr>
          <t>Show</t>
        </r>
        <r>
          <rPr>
            <sz val="8"/>
            <color indexed="81"/>
            <rFont val="Tahoma"/>
            <family val="2"/>
          </rPr>
          <t xml:space="preserve">
Show the vertex regardless of whether it is part of an edge.
</t>
        </r>
        <r>
          <rPr>
            <u/>
            <sz val="8"/>
            <color indexed="81"/>
            <rFont val="Tahoma"/>
            <family val="2"/>
          </rPr>
          <t>Formulas</t>
        </r>
        <r>
          <rPr>
            <sz val="8"/>
            <color indexed="81"/>
            <rFont val="Tahoma"/>
            <family val="2"/>
          </rPr>
          <t xml:space="preserve">
If you are using Excel formulas to compute the visibilities, you may find it helpful to use the numerical options instead of text:
1 = Show if in an Edge
0 = Skip
2 = Hide
4 = Show
</t>
        </r>
        <r>
          <rPr>
            <u/>
            <sz val="8"/>
            <color indexed="81"/>
            <rFont val="Tahoma"/>
            <family val="2"/>
          </rPr>
          <t>Pasting</t>
        </r>
        <r>
          <rPr>
            <sz val="8"/>
            <color indexed="81"/>
            <rFont val="Tahoma"/>
            <family val="2"/>
          </rPr>
          <t xml:space="preserve">
If you want to paste values into this column, do not use the standard Paste command (Ctrl-V).  The standard Paste command removes the drop-down lists from the column.  Instead, use Home, Paste, Paste Values in the Excel Ribbon.
</t>
        </r>
      </text>
    </comment>
    <comment ref="H2" authorId="0" shapeId="0">
      <text>
        <r>
          <rPr>
            <b/>
            <sz val="8"/>
            <color indexed="81"/>
            <rFont val="Tahoma"/>
            <family val="2"/>
          </rPr>
          <t xml:space="preserve">Vertex Label
</t>
        </r>
        <r>
          <rPr>
            <sz val="8"/>
            <color indexed="81"/>
            <rFont val="Tahoma"/>
            <family val="2"/>
          </rPr>
          <t xml:space="preserve">
To show a vertex as a box containing text, set the Shape to Label and enter the text into the Label column.  To annotate another shape with text, set the Shape to something else and enter the annotation text into the Label column.
</t>
        </r>
        <r>
          <rPr>
            <u/>
            <sz val="8"/>
            <color indexed="81"/>
            <rFont val="Tahoma"/>
            <family val="2"/>
          </rPr>
          <t>Formulas</t>
        </r>
        <r>
          <rPr>
            <sz val="8"/>
            <color indexed="81"/>
            <rFont val="Tahoma"/>
            <family val="2"/>
          </rPr>
          <t xml:space="preserve">
This column is formatted as Text, which causes formulas to be ignored.  If you want to use an Excel formula in this column, you must change the column format to General.</t>
        </r>
      </text>
    </comment>
    <comment ref="I2" authorId="0" shapeId="0">
      <text>
        <r>
          <rPr>
            <b/>
            <sz val="8"/>
            <color indexed="81"/>
            <rFont val="Tahoma"/>
            <family val="2"/>
          </rPr>
          <t xml:space="preserve">Vertex Label Fill Color
</t>
        </r>
        <r>
          <rPr>
            <sz val="8"/>
            <color indexed="81"/>
            <rFont val="Tahoma"/>
            <family val="2"/>
          </rPr>
          <t>To select an optional fill color for the Label shape, right-click and select Select Color on the right-click menu.
If you are familiar with CSS color names, such as Red, MediumBlue, and DarkOliveGreen, you can enter one of the names instead of using Select Color.  Spaces in CSS color names are optional, so Medium Blue is the same as MediumBlue.
You can also enter a color in the format "R, G, B" (don't include the quotes), where R, G, and B are between 0 and 255.  Sample: "240, 12, 135".</t>
        </r>
      </text>
    </comment>
    <comment ref="J2" authorId="1" shapeId="0">
      <text>
        <r>
          <rPr>
            <b/>
            <sz val="8"/>
            <color indexed="81"/>
            <rFont val="Tahoma"/>
            <family val="2"/>
          </rPr>
          <t xml:space="preserve">Vertex Label Position
</t>
        </r>
        <r>
          <rPr>
            <sz val="8"/>
            <color indexed="81"/>
            <rFont val="Tahoma"/>
            <family val="2"/>
          </rPr>
          <t xml:space="preserve">Select an optional vertex label position.  This is used only when the label annotates the vertex, not when the vertex Shape is Label.  Hover the mouse over the Label column header for more details.
</t>
        </r>
        <r>
          <rPr>
            <u/>
            <sz val="8"/>
            <color indexed="81"/>
            <rFont val="Tahoma"/>
            <family val="2"/>
          </rPr>
          <t>Formulas</t>
        </r>
        <r>
          <rPr>
            <sz val="8"/>
            <color indexed="81"/>
            <rFont val="Tahoma"/>
            <family val="2"/>
          </rPr>
          <t xml:space="preserve">
If you are using Excel formulas to compute the positions, you may find it helpful to use the numerical options instead of text:
0 = Nowhere
1 = Top Left
2 = Top Center
3 = Top Right
4 = Middle Left
5 = Middle Center
6 = Middle Right
7 = Bottom Left
8 = Bottom Center
9 = Bottom Right
</t>
        </r>
        <r>
          <rPr>
            <u/>
            <sz val="8"/>
            <color indexed="81"/>
            <rFont val="Tahoma"/>
            <family val="2"/>
          </rPr>
          <t>Pasting</t>
        </r>
        <r>
          <rPr>
            <sz val="8"/>
            <color indexed="81"/>
            <rFont val="Tahoma"/>
            <family val="2"/>
          </rPr>
          <t xml:space="preserve">
If you want to paste values into this column, do not use the standard Paste command (Ctrl-V).  The standard Paste command removes the drop-down lists from the column.  Instead, use Home, Paste, Paste Values in the Excel Ribbon.</t>
        </r>
      </text>
    </comment>
    <comment ref="K2" authorId="0" shapeId="0">
      <text>
        <r>
          <rPr>
            <b/>
            <sz val="8"/>
            <color indexed="81"/>
            <rFont val="Tahoma"/>
            <family val="2"/>
          </rPr>
          <t xml:space="preserve">Vertex Tooltip
</t>
        </r>
        <r>
          <rPr>
            <sz val="8"/>
            <color indexed="81"/>
            <rFont val="Tahoma"/>
            <family val="2"/>
          </rPr>
          <t xml:space="preserve">
Enter optional text that will pop up when the mouse is hovered over the vertex in the graph pane.
</t>
        </r>
        <r>
          <rPr>
            <u/>
            <sz val="8"/>
            <color indexed="81"/>
            <rFont val="Tahoma"/>
            <family val="2"/>
          </rPr>
          <t>Formulas</t>
        </r>
        <r>
          <rPr>
            <sz val="8"/>
            <color indexed="81"/>
            <rFont val="Tahoma"/>
            <family val="2"/>
          </rPr>
          <t xml:space="preserve">
This column is formatted as Text, which causes formulas to be ignored.  If you want to use an Excel formula in this column, you must change the column format to General.</t>
        </r>
      </text>
    </comment>
    <comment ref="L2" authorId="0" shapeId="0">
      <text>
        <r>
          <rPr>
            <b/>
            <sz val="8"/>
            <color indexed="81"/>
            <rFont val="Tahoma"/>
            <family val="2"/>
          </rPr>
          <t xml:space="preserve">Vertex Layout Order
</t>
        </r>
        <r>
          <rPr>
            <sz val="8"/>
            <color indexed="81"/>
            <rFont val="Tahoma"/>
            <family val="2"/>
          </rPr>
          <t xml:space="preserve">Enter an optional number to control the order in which the vertices are laid out in the graph when a geometric layout algorithm (Circle, Spiral and so on) is used.  This also controls the vertex stacking order when vertices overlap.  Vertices with larger numbers are stacked on top of vertices with smaller numbers.
</t>
        </r>
      </text>
    </comment>
    <comment ref="M2" authorId="0" shapeId="0">
      <text>
        <r>
          <rPr>
            <b/>
            <sz val="8"/>
            <color indexed="81"/>
            <rFont val="Tahoma"/>
            <family val="2"/>
          </rPr>
          <t xml:space="preserve">Vertex Location
</t>
        </r>
        <r>
          <rPr>
            <sz val="8"/>
            <color indexed="81"/>
            <rFont val="Tahoma"/>
            <family val="2"/>
          </rPr>
          <t xml:space="preserve">
Enter an optional vertex location.
X and Y values should be between 0 and 9,999.  If you enter X and Y values, you should set NodeXL, Graph, Layout to "None" to prevent NodeXL from overwriting your values when you show the graph.</t>
        </r>
      </text>
    </comment>
    <comment ref="N2" authorId="0" shapeId="0">
      <text>
        <r>
          <rPr>
            <b/>
            <sz val="8"/>
            <color indexed="81"/>
            <rFont val="Tahoma"/>
            <family val="2"/>
          </rPr>
          <t xml:space="preserve">Vertex Location
</t>
        </r>
        <r>
          <rPr>
            <sz val="8"/>
            <color indexed="81"/>
            <rFont val="Tahoma"/>
            <family val="2"/>
          </rPr>
          <t xml:space="preserve">
Enter an optional vertex location.
X and Y values should be between 0 and 9,999.  If you enter X and Y values, you should set NodeXL, Graph, Layout to "None" to prevent NodeXL from overwriting your values when you show the graph.</t>
        </r>
      </text>
    </comment>
    <comment ref="O2" authorId="0" shapeId="0">
      <text>
        <r>
          <rPr>
            <b/>
            <sz val="8"/>
            <color indexed="81"/>
            <rFont val="Tahoma"/>
            <family val="2"/>
          </rPr>
          <t xml:space="preserve">Vertex Locked?
</t>
        </r>
        <r>
          <rPr>
            <sz val="8"/>
            <color indexed="81"/>
            <rFont val="Tahoma"/>
            <family val="2"/>
          </rPr>
          <t xml:space="preserve">
Set to Yes to lock the vertex at its current location.
</t>
        </r>
        <r>
          <rPr>
            <u/>
            <sz val="8"/>
            <color indexed="81"/>
            <rFont val="Tahoma"/>
            <family val="2"/>
          </rPr>
          <t>Formulas</t>
        </r>
        <r>
          <rPr>
            <sz val="8"/>
            <color indexed="81"/>
            <rFont val="Tahoma"/>
            <family val="2"/>
          </rPr>
          <t xml:space="preserve">
If you are using Excel formulas to compute the locked values, you may find it helpful to use the numerical options instead of text:
0 = No
1 = Yes
</t>
        </r>
        <r>
          <rPr>
            <u/>
            <sz val="8"/>
            <color indexed="81"/>
            <rFont val="Tahoma"/>
            <family val="2"/>
          </rPr>
          <t xml:space="preserve">Pasting
</t>
        </r>
        <r>
          <rPr>
            <sz val="8"/>
            <color indexed="81"/>
            <rFont val="Tahoma"/>
            <family val="2"/>
          </rPr>
          <t xml:space="preserve">
If you want to paste values into this column, do not use the standard Paste command (Ctrl-V).  The standard Paste command removes the drop-down lists from the column.  Instead, use Home, Paste, Paste Values in the Excel Ribbon.
</t>
        </r>
      </text>
    </comment>
    <comment ref="P2" authorId="0" shapeId="0">
      <text>
        <r>
          <rPr>
            <b/>
            <sz val="8"/>
            <color indexed="81"/>
            <rFont val="Tahoma"/>
            <family val="2"/>
          </rPr>
          <t xml:space="preserve">Vertex Polar R
</t>
        </r>
        <r>
          <rPr>
            <sz val="8"/>
            <color indexed="81"/>
            <rFont val="Tahoma"/>
            <family val="2"/>
          </rPr>
          <t xml:space="preserve">
Enter an optional vertex polar radial coordinate.  This is used only when the Layout is set to Polar or Polar Absolute in the graph pane.
</t>
        </r>
        <r>
          <rPr>
            <u/>
            <sz val="8"/>
            <color indexed="81"/>
            <rFont val="Tahoma"/>
            <family val="2"/>
          </rPr>
          <t>For the Polar Layout</t>
        </r>
        <r>
          <rPr>
            <sz val="8"/>
            <color indexed="81"/>
            <rFont val="Tahoma"/>
            <family val="2"/>
          </rPr>
          <t xml:space="preserve">
0.0 represents the polar origin, which is the center of the graph pane, while 1.0 represents one-half the graph pane's width or height, whichever is smaller.
Polar R values less than 0.0 are allowed, but they have the same effect as the value 0.0.  Similarly, polar R values greater than 1.0 are allowed, but they have the same effect as the value 1.0.
Any vertex that is missing polar coordinates is placed at the polar origin.
</t>
        </r>
        <r>
          <rPr>
            <u/>
            <sz val="8"/>
            <color indexed="81"/>
            <rFont val="Tahoma"/>
            <family val="2"/>
          </rPr>
          <t>For the Polar Absolute Layout</t>
        </r>
        <r>
          <rPr>
            <sz val="8"/>
            <color indexed="81"/>
            <rFont val="Tahoma"/>
            <family val="2"/>
          </rPr>
          <t xml:space="preserve">
0.0 represents the polar origin, which is the center of the graph pane, while 1.0 represents an absolute distance of about 1/96 inch.
There are no limits on Polar R values when using the Polar Absolute layout.  Negative values have the effect of adding 180 degrees to the specified Polar Angle.
Any vertex that is missing polar coordinates is placed at the polar origin.
</t>
        </r>
      </text>
    </comment>
    <comment ref="Q2" authorId="0" shapeId="0">
      <text>
        <r>
          <rPr>
            <b/>
            <sz val="8"/>
            <color indexed="81"/>
            <rFont val="Tahoma"/>
            <family val="2"/>
          </rPr>
          <t xml:space="preserve">Vertex Polar Angle
</t>
        </r>
        <r>
          <rPr>
            <sz val="8"/>
            <color indexed="81"/>
            <rFont val="Tahoma"/>
            <family val="2"/>
          </rPr>
          <t>Enter an optional vertex polar angle coordinate, in degrees.  This is used only when the Layout is set to Polar or Polar Absolute in the graph pane.
0.0 degrees is to the right, 90.0 degrees is up, 180.0 degrees is to the left, and 270.0 degrees is down.  Angles less than 0 are allowed: -1.0 is the same as 359.0, for example.  Similarly, angles greater than 360.0 are allowed: 361.0 is the same as 1.0, for example.
Any vertex that is missing polar coordinates is placed at the polar origin.</t>
        </r>
        <r>
          <rPr>
            <b/>
            <sz val="8"/>
            <color indexed="81"/>
            <rFont val="Tahoma"/>
            <family val="2"/>
          </rPr>
          <t xml:space="preserve">
</t>
        </r>
      </text>
    </comment>
    <comment ref="R2" authorId="0" shapeId="0">
      <text>
        <r>
          <rPr>
            <b/>
            <sz val="8"/>
            <color indexed="81"/>
            <rFont val="Tahoma"/>
            <family val="2"/>
          </rPr>
          <t>Vertex Degree</t>
        </r>
        <r>
          <rPr>
            <sz val="8"/>
            <color indexed="81"/>
            <rFont val="Tahoma"/>
            <family val="2"/>
          </rPr>
          <t xml:space="preserve">
You can tell NodeXL to calculate this and other graph metrics by going to NodeXL, Analysis, Graph Metrics in the Ribbon.
</t>
        </r>
      </text>
    </comment>
    <comment ref="S2" authorId="0" shapeId="0">
      <text>
        <r>
          <rPr>
            <b/>
            <sz val="8"/>
            <color indexed="81"/>
            <rFont val="Tahoma"/>
            <family val="2"/>
          </rPr>
          <t xml:space="preserve">Vertex In-Degree
</t>
        </r>
        <r>
          <rPr>
            <sz val="8"/>
            <color indexed="81"/>
            <rFont val="Tahoma"/>
            <family val="2"/>
          </rPr>
          <t xml:space="preserve">You can tell NodeXL to calculate this and other graph metrics by going to NodeXL, Analysis, Graph Metrics in the Ribbon.
</t>
        </r>
      </text>
    </comment>
    <comment ref="T2" authorId="0" shapeId="0">
      <text>
        <r>
          <rPr>
            <b/>
            <sz val="8"/>
            <color indexed="81"/>
            <rFont val="Tahoma"/>
            <family val="2"/>
          </rPr>
          <t xml:space="preserve">Vertex Out-Degree
</t>
        </r>
        <r>
          <rPr>
            <sz val="8"/>
            <color indexed="81"/>
            <rFont val="Tahoma"/>
            <family val="2"/>
          </rPr>
          <t xml:space="preserve">You can tell NodeXL to calculate this and other graph metrics by going to NodeXL, Analysis, Graph Metrics in the Ribbon.
</t>
        </r>
      </text>
    </comment>
    <comment ref="U2" authorId="0" shapeId="0">
      <text>
        <r>
          <rPr>
            <b/>
            <sz val="8"/>
            <color indexed="81"/>
            <rFont val="Tahoma"/>
            <family val="2"/>
          </rPr>
          <t xml:space="preserve">Vertex Betweenness Centrality
</t>
        </r>
        <r>
          <rPr>
            <sz val="8"/>
            <color indexed="81"/>
            <rFont val="Tahoma"/>
            <family val="2"/>
          </rPr>
          <t xml:space="preserve">You can tell NodeXL to calculate this and other graph metrics by going to NodeXL, Analysis, Graph Metrics in the Ribbon.
</t>
        </r>
      </text>
    </comment>
    <comment ref="V2" authorId="0" shapeId="0">
      <text>
        <r>
          <rPr>
            <b/>
            <sz val="8"/>
            <color indexed="81"/>
            <rFont val="Tahoma"/>
            <family val="2"/>
          </rPr>
          <t xml:space="preserve">Vertex Closeness Centrality
</t>
        </r>
        <r>
          <rPr>
            <sz val="8"/>
            <color indexed="81"/>
            <rFont val="Tahoma"/>
            <family val="2"/>
          </rPr>
          <t xml:space="preserve">You can tell NodeXL to calculate this and other graph metrics by going to NodeXL, Analysis, Graph Metrics in the Ribbon.
</t>
        </r>
      </text>
    </comment>
    <comment ref="W2" authorId="0" shapeId="0">
      <text>
        <r>
          <rPr>
            <b/>
            <sz val="8"/>
            <color indexed="81"/>
            <rFont val="Tahoma"/>
            <family val="2"/>
          </rPr>
          <t xml:space="preserve">Vertex Eigenvector Centrality
</t>
        </r>
        <r>
          <rPr>
            <sz val="8"/>
            <color indexed="81"/>
            <rFont val="Tahoma"/>
            <family val="2"/>
          </rPr>
          <t xml:space="preserve">You can tell NodeXL to calculate this and other graph metrics by going to NodeXL, Analysis, Graph Metrics in the Ribbon.
</t>
        </r>
      </text>
    </comment>
    <comment ref="X2" authorId="2" shapeId="0">
      <text>
        <r>
          <rPr>
            <b/>
            <sz val="8"/>
            <color indexed="81"/>
            <rFont val="Tahoma"/>
            <family val="2"/>
          </rPr>
          <t xml:space="preserve">Vertex PageRank
</t>
        </r>
        <r>
          <rPr>
            <sz val="8"/>
            <color indexed="81"/>
            <rFont val="Tahoma"/>
            <family val="2"/>
          </rPr>
          <t>You can tell NodeXL to calculate this and other graph metrics by going to NodeXL, Analysis, Graph Metrics in the Ribbon.</t>
        </r>
      </text>
    </comment>
    <comment ref="Y2" authorId="0" shapeId="0">
      <text>
        <r>
          <rPr>
            <b/>
            <sz val="8"/>
            <color indexed="81"/>
            <rFont val="Tahoma"/>
            <family val="2"/>
          </rPr>
          <t xml:space="preserve">Vertex Clustering Coefficient
</t>
        </r>
        <r>
          <rPr>
            <sz val="8"/>
            <color indexed="81"/>
            <rFont val="Tahoma"/>
            <family val="2"/>
          </rPr>
          <t xml:space="preserve">You can tell NodeXL to calculate this and other graph metrics by going to NodeXL, Analysis, Graph Metrics in the Ribbon.
</t>
        </r>
      </text>
    </comment>
    <comment ref="Z2" authorId="2" shapeId="0">
      <text>
        <r>
          <rPr>
            <b/>
            <sz val="8"/>
            <color indexed="81"/>
            <rFont val="Tahoma"/>
            <family val="2"/>
          </rPr>
          <t>Vertex Reciprocated Pair Ratio</t>
        </r>
        <r>
          <rPr>
            <sz val="8"/>
            <color indexed="81"/>
            <rFont val="Tahoma"/>
            <family val="2"/>
          </rPr>
          <t xml:space="preserve">
You can tell NodeXL to calculate this and other graph metrics by going to NodeXL, Analysis, Graph Metrics in the Ribbon.</t>
        </r>
      </text>
    </comment>
    <comment ref="AA2" authorId="0" shapeId="0">
      <text>
        <r>
          <rPr>
            <b/>
            <sz val="8"/>
            <color indexed="81"/>
            <rFont val="Tahoma"/>
            <family val="2"/>
          </rPr>
          <t xml:space="preserve">Vertex ID
</t>
        </r>
        <r>
          <rPr>
            <sz val="8"/>
            <color indexed="81"/>
            <rFont val="Tahoma"/>
            <family val="2"/>
          </rPr>
          <t xml:space="preserve">
This is a unique ID that gets filled in automatically.  Do not edit this column.</t>
        </r>
      </text>
    </comment>
    <comment ref="AC2" authorId="0" shapeId="0">
      <text>
        <r>
          <rPr>
            <b/>
            <sz val="8"/>
            <color indexed="81"/>
            <rFont val="Tahoma"/>
            <family val="2"/>
          </rPr>
          <t>How to Add Your Own Columns</t>
        </r>
        <r>
          <rPr>
            <sz val="8"/>
            <color indexed="81"/>
            <rFont val="Tahoma"/>
            <family val="2"/>
          </rPr>
          <t xml:space="preserve">
If you want NodeXL to use any columns you add, you must add them to this table.  The table is distinguished from the rest of the worksheet by the table column headers in row 2, so you can tell where the table ends and the rest of the worksheet begins.
You can add a column to the right end of the table by simply typing a column name into the first empty cell in row 2.  Excel will automatically extend the table to the right to include the new column.
You can also insert a column anywhere within the table, but that will interfere with NodeXL's ability to show and hide groups of related columns and is not recommended.</t>
        </r>
        <r>
          <rPr>
            <b/>
            <sz val="8"/>
            <color indexed="81"/>
            <rFont val="Tahoma"/>
            <family val="2"/>
          </rPr>
          <t xml:space="preserve">
</t>
        </r>
      </text>
    </comment>
  </commentList>
</comments>
</file>

<file path=xl/comments3.xml><?xml version="1.0" encoding="utf-8"?>
<comments xmlns="http://schemas.openxmlformats.org/spreadsheetml/2006/main">
  <authors>
    <author>TonyAdmin</author>
    <author>Tony</author>
  </authors>
  <commentList>
    <comment ref="A2" authorId="0" shapeId="0">
      <text>
        <r>
          <rPr>
            <b/>
            <sz val="8"/>
            <color indexed="81"/>
            <rFont val="Tahoma"/>
            <family val="2"/>
          </rPr>
          <t>Group Name</t>
        </r>
        <r>
          <rPr>
            <sz val="8"/>
            <color indexed="81"/>
            <rFont val="Tahoma"/>
            <family val="2"/>
          </rPr>
          <t xml:space="preserve">
(In most cases, you should not edit this worksheet.  Instead, use the items on the NodeXL, Analysis, Groups menu to create and work with groups.)
Enter the name of the group.
</t>
        </r>
        <r>
          <rPr>
            <u/>
            <sz val="8"/>
            <color indexed="81"/>
            <rFont val="Tahoma"/>
            <family val="2"/>
          </rPr>
          <t xml:space="preserve">
Worksheet Overview</t>
        </r>
        <r>
          <rPr>
            <sz val="8"/>
            <color indexed="81"/>
            <rFont val="Tahoma"/>
            <family val="2"/>
          </rPr>
          <t xml:space="preserve">
A group is a set of related vertices.  Groups are usually indicated by vertex color and shape when the graph is refreshed.  All the vertices in one group might be blue disks, for example.
You can control how groups are shown using NodeXL, Analysis, Groups, Group Options.</t>
        </r>
        <r>
          <rPr>
            <b/>
            <sz val="8"/>
            <color indexed="81"/>
            <rFont val="Tahoma"/>
            <family val="2"/>
          </rPr>
          <t xml:space="preserve">
</t>
        </r>
      </text>
    </comment>
    <comment ref="B2" authorId="0" shapeId="0">
      <text>
        <r>
          <rPr>
            <b/>
            <sz val="8"/>
            <color indexed="81"/>
            <rFont val="Tahoma"/>
            <family val="2"/>
          </rPr>
          <t xml:space="preserve">Group Vertex Color
</t>
        </r>
        <r>
          <rPr>
            <sz val="8"/>
            <color indexed="81"/>
            <rFont val="Tahoma"/>
            <family val="2"/>
          </rPr>
          <t xml:space="preserve">
(In most cases, you should not edit this worksheet.  Instead, use the items on the NodeXL, Analysis, Groups menu to create and work with groups.)
To select a color to use for all vertices in the group,  right-click and select Select Color on the right-click menu.
If you are familiar with CSS color names, such as Red, MediumBlue, and DarkOliveGreen, you can enter one of the names instead of using Select Color.  Spaces in CSS color names are optional, so Medium Blue is the same as MediumBlue.
You can also enter a color in the format "R, G, B" (don't include the quotes), where R, G, and B are between 0 and 255.  Sample: "240, 12, 135".</t>
        </r>
      </text>
    </comment>
    <comment ref="C2" authorId="0" shapeId="0">
      <text>
        <r>
          <rPr>
            <b/>
            <sz val="8"/>
            <color indexed="81"/>
            <rFont val="Tahoma"/>
            <family val="2"/>
          </rPr>
          <t>Group Vertex Shape</t>
        </r>
        <r>
          <rPr>
            <sz val="8"/>
            <color indexed="81"/>
            <rFont val="Tahoma"/>
            <family val="2"/>
          </rPr>
          <t xml:space="preserve">
(In most cases, you should not edit this worksheet.  Instead, use the items on the NodeXL, Analysis, Groups menu to create and work with groups.)
Select a shape to use for all vertices in the group.
</t>
        </r>
        <r>
          <rPr>
            <u/>
            <sz val="8"/>
            <color indexed="81"/>
            <rFont val="Tahoma"/>
            <family val="2"/>
          </rPr>
          <t>Pasting</t>
        </r>
        <r>
          <rPr>
            <sz val="8"/>
            <color indexed="81"/>
            <rFont val="Tahoma"/>
            <family val="2"/>
          </rPr>
          <t xml:space="preserve">
If you want to paste shapes into this column, do not use the standard Paste command (Ctrl-V).  The standard Paste command removes the shape drop-downs from the column.  Instead, use Home, Paste, Paste Values in the Excel Ribbon.</t>
        </r>
      </text>
    </comment>
    <comment ref="D2" authorId="1" shapeId="0">
      <text>
        <r>
          <rPr>
            <b/>
            <sz val="8"/>
            <color indexed="81"/>
            <rFont val="Tahoma"/>
            <family val="2"/>
          </rPr>
          <t>Group Visibility</t>
        </r>
        <r>
          <rPr>
            <sz val="8"/>
            <color indexed="81"/>
            <rFont val="Tahoma"/>
            <family val="2"/>
          </rPr>
          <t xml:space="preserve">
Select an optional group visibility.
</t>
        </r>
        <r>
          <rPr>
            <b/>
            <sz val="8"/>
            <color indexed="81"/>
            <rFont val="Tahoma"/>
            <family val="2"/>
          </rPr>
          <t>Show</t>
        </r>
        <r>
          <rPr>
            <sz val="8"/>
            <color indexed="81"/>
            <rFont val="Tahoma"/>
            <family val="2"/>
          </rPr>
          <t xml:space="preserve">
Show the group's vertices and edges when the graph is refreshed.  This is the default.
</t>
        </r>
        <r>
          <rPr>
            <b/>
            <sz val="8"/>
            <color indexed="81"/>
            <rFont val="Tahoma"/>
            <family val="2"/>
          </rPr>
          <t>Skip</t>
        </r>
        <r>
          <rPr>
            <sz val="8"/>
            <color indexed="81"/>
            <rFont val="Tahoma"/>
            <family val="2"/>
          </rPr>
          <t xml:space="preserve">
Skip the group's vertices and edges.
</t>
        </r>
        <r>
          <rPr>
            <b/>
            <sz val="8"/>
            <color indexed="81"/>
            <rFont val="Tahoma"/>
            <family val="2"/>
          </rPr>
          <t>Hide</t>
        </r>
        <r>
          <rPr>
            <sz val="8"/>
            <color indexed="81"/>
            <rFont val="Tahoma"/>
            <family val="2"/>
          </rPr>
          <t xml:space="preserve">
Use the group's vertices and edges when laying out the graph, but then hide the group's vertices and edges.
</t>
        </r>
        <r>
          <rPr>
            <u/>
            <sz val="8"/>
            <color indexed="81"/>
            <rFont val="Tahoma"/>
            <family val="2"/>
          </rPr>
          <t>Formulas</t>
        </r>
        <r>
          <rPr>
            <sz val="8"/>
            <color indexed="81"/>
            <rFont val="Tahoma"/>
            <family val="2"/>
          </rPr>
          <t xml:space="preserve">
If you are using Excel formulas to compute the visibilities, you may find it helpful to use the numerical options instead of text:
1 = Show
0 = Skip
2 = Hide
</t>
        </r>
        <r>
          <rPr>
            <u/>
            <sz val="8"/>
            <color indexed="81"/>
            <rFont val="Tahoma"/>
            <family val="2"/>
          </rPr>
          <t>Pasting</t>
        </r>
        <r>
          <rPr>
            <sz val="8"/>
            <color indexed="81"/>
            <rFont val="Tahoma"/>
            <family val="2"/>
          </rPr>
          <t xml:space="preserve">
If you want to paste values into this column, do not use the standard Paste command (Ctrl-V).  The standard Paste command removes the drop-down lists from the column.  Instead, use Home, Paste, Paste Values in the Excel Ribbon.
</t>
        </r>
      </text>
    </comment>
    <comment ref="E2" authorId="1" shapeId="0">
      <text>
        <r>
          <rPr>
            <b/>
            <sz val="8"/>
            <color indexed="81"/>
            <rFont val="Tahoma"/>
            <family val="2"/>
          </rPr>
          <t xml:space="preserve">Group Collapsed?
</t>
        </r>
        <r>
          <rPr>
            <sz val="8"/>
            <color indexed="81"/>
            <rFont val="Tahoma"/>
            <family val="2"/>
          </rPr>
          <t>(In most cases, you should not edit this worksheet.  Instead, use the items on the NodeXL, Analysis, Groups menu to create and work with groups.)</t>
        </r>
        <r>
          <rPr>
            <b/>
            <sz val="8"/>
            <color indexed="81"/>
            <rFont val="Tahoma"/>
            <family val="2"/>
          </rPr>
          <t xml:space="preserve">
</t>
        </r>
        <r>
          <rPr>
            <sz val="8"/>
            <color indexed="81"/>
            <rFont val="Tahoma"/>
            <family val="2"/>
          </rPr>
          <t xml:space="preserve">Set to Yes to collapse the group.
</t>
        </r>
        <r>
          <rPr>
            <u/>
            <sz val="8"/>
            <color indexed="81"/>
            <rFont val="Tahoma"/>
            <family val="2"/>
          </rPr>
          <t>Formulas</t>
        </r>
        <r>
          <rPr>
            <sz val="8"/>
            <color indexed="81"/>
            <rFont val="Tahoma"/>
            <family val="2"/>
          </rPr>
          <t xml:space="preserve">
If you are using Excel formulas to compute the collapsed values, you may find it helpful to use the numerical options instead of text:
0 = No
1 = Yes
</t>
        </r>
        <r>
          <rPr>
            <u/>
            <sz val="8"/>
            <color indexed="81"/>
            <rFont val="Tahoma"/>
            <family val="2"/>
          </rPr>
          <t>Pasting</t>
        </r>
        <r>
          <rPr>
            <sz val="8"/>
            <color indexed="81"/>
            <rFont val="Tahoma"/>
            <family val="2"/>
          </rPr>
          <t xml:space="preserve">
If you want to paste values into this column, do not use the standard Paste command (Ctrl-V).  The standard Paste command removes the drop-down lists from the column.  Instead, use Home, Paste, Paste Values in the Excel Ribbon.</t>
        </r>
        <r>
          <rPr>
            <sz val="9"/>
            <color indexed="81"/>
            <rFont val="Tahoma"/>
            <family val="2"/>
          </rPr>
          <t xml:space="preserve">
</t>
        </r>
      </text>
    </comment>
    <comment ref="F2" authorId="1" shapeId="0">
      <text>
        <r>
          <rPr>
            <b/>
            <sz val="8"/>
            <color indexed="81"/>
            <rFont val="Tahoma"/>
            <family val="2"/>
          </rPr>
          <t>Group Label</t>
        </r>
        <r>
          <rPr>
            <sz val="8"/>
            <color indexed="81"/>
            <rFont val="Tahoma"/>
            <family val="2"/>
          </rPr>
          <t xml:space="preserve">
Enter an optional group label.
Group labels are used when you choose to lay out each of the graph's groups in its own box (NodeXL, Graph, Layout, Layout Options), and when you collapse a group (NodeXL, Analysis, Groups, Collapse Selected Groups).
</t>
        </r>
        <r>
          <rPr>
            <u/>
            <sz val="8"/>
            <color indexed="81"/>
            <rFont val="Tahoma"/>
            <family val="2"/>
          </rPr>
          <t>Formulas</t>
        </r>
        <r>
          <rPr>
            <sz val="8"/>
            <color indexed="81"/>
            <rFont val="Tahoma"/>
            <family val="2"/>
          </rPr>
          <t xml:space="preserve">
This column is formatted as Text, which causes formulas to be ignored.  If you want to use an Excel formula in this column, you must change the column format to General.</t>
        </r>
        <r>
          <rPr>
            <sz val="9"/>
            <color indexed="81"/>
            <rFont val="Tahoma"/>
            <charset val="1"/>
          </rPr>
          <t xml:space="preserve">
</t>
        </r>
      </text>
    </comment>
    <comment ref="G2" authorId="1" shapeId="0">
      <text>
        <r>
          <rPr>
            <b/>
            <sz val="8"/>
            <color indexed="81"/>
            <rFont val="Tahoma"/>
            <family val="2"/>
          </rPr>
          <t xml:space="preserve">Collapsed Location
</t>
        </r>
        <r>
          <rPr>
            <sz val="8"/>
            <color indexed="81"/>
            <rFont val="Tahoma"/>
            <family val="2"/>
          </rPr>
          <t xml:space="preserve">
(In most cases, you should not edit this worksheet.  Instead, use the items on the NodeXL, Analysis, Groups menu to create and work with groups.)</t>
        </r>
        <r>
          <rPr>
            <b/>
            <sz val="8"/>
            <color indexed="81"/>
            <rFont val="Tahoma"/>
            <family val="2"/>
          </rPr>
          <t xml:space="preserve">
</t>
        </r>
        <r>
          <rPr>
            <sz val="8"/>
            <color indexed="81"/>
            <rFont val="Tahoma"/>
            <family val="2"/>
          </rPr>
          <t>Enter an optional location for the group when it is collapsed.
Collapsed X and Collapsed Y values should be between 0 and 9,999.  If you enter Collapsed X and Collapsed Y values, you should set NodeXL, Graph, Layout to "None" to prevent NodeXL from overwriting your values when you show the graph.</t>
        </r>
      </text>
    </comment>
    <comment ref="H2" authorId="1" shapeId="0">
      <text>
        <r>
          <rPr>
            <b/>
            <sz val="8"/>
            <color indexed="81"/>
            <rFont val="Tahoma"/>
            <family val="2"/>
          </rPr>
          <t xml:space="preserve">Collapsed Location
</t>
        </r>
        <r>
          <rPr>
            <sz val="8"/>
            <color indexed="81"/>
            <rFont val="Tahoma"/>
            <family val="2"/>
          </rPr>
          <t>(In most cases, you should not edit this worksheet.  Instead, use the items on the NodeXL, Analysis, Groups menu to create and work with groups.)
Enter an optional location for the group when it is collapsed.
Collapsed X and Collapsed Y values should be between 0 and 9,999.  If you enter Collapsed X and Collapsed Y values, you should set NodeXL, Graph, Layout to "None" to prevent NodeXL from overwriting your values when you show the graph.</t>
        </r>
      </text>
    </comment>
    <comment ref="K2" authorId="1" shapeId="0">
      <text>
        <r>
          <rPr>
            <b/>
            <sz val="8"/>
            <color indexed="81"/>
            <rFont val="Tahoma"/>
            <family val="2"/>
          </rPr>
          <t xml:space="preserve">Group Vertices
</t>
        </r>
        <r>
          <rPr>
            <sz val="8"/>
            <color indexed="81"/>
            <rFont val="Tahoma"/>
            <family val="2"/>
          </rPr>
          <t xml:space="preserve">
You can tell NodeXL to calculate this and other graph metrics by going to NodeXL, Analysis, Graph Metrics in the Ribbon.</t>
        </r>
        <r>
          <rPr>
            <b/>
            <sz val="9"/>
            <color indexed="81"/>
            <rFont val="Tahoma"/>
            <charset val="1"/>
          </rPr>
          <t xml:space="preserve">
</t>
        </r>
        <r>
          <rPr>
            <sz val="9"/>
            <color indexed="81"/>
            <rFont val="Tahoma"/>
            <charset val="1"/>
          </rPr>
          <t xml:space="preserve">
</t>
        </r>
      </text>
    </comment>
    <comment ref="L2" authorId="1" shapeId="0">
      <text>
        <r>
          <rPr>
            <b/>
            <sz val="8"/>
            <color indexed="81"/>
            <rFont val="Tahoma"/>
            <family val="2"/>
          </rPr>
          <t>Group Unique Edges</t>
        </r>
        <r>
          <rPr>
            <sz val="8"/>
            <color indexed="81"/>
            <rFont val="Tahoma"/>
            <family val="2"/>
          </rPr>
          <t xml:space="preserve">
You can tell NodeXL to calculate this and other graph metrics by going to NodeXL, Analysis, Graph Metrics in the Ribbon.</t>
        </r>
      </text>
    </comment>
    <comment ref="M2" authorId="1" shapeId="0">
      <text>
        <r>
          <rPr>
            <b/>
            <sz val="8"/>
            <color indexed="81"/>
            <rFont val="Tahoma"/>
            <family val="2"/>
          </rPr>
          <t>Group Edges With Duplicates</t>
        </r>
        <r>
          <rPr>
            <sz val="8"/>
            <color indexed="81"/>
            <rFont val="Tahoma"/>
            <family val="2"/>
          </rPr>
          <t xml:space="preserve">
You can tell NodeXL to calculate this and other graph metrics by going to NodeXL, Analysis, Graph Metrics in the Ribbon.</t>
        </r>
        <r>
          <rPr>
            <sz val="9"/>
            <color indexed="81"/>
            <rFont val="Tahoma"/>
            <family val="2"/>
          </rPr>
          <t xml:space="preserve">
</t>
        </r>
      </text>
    </comment>
    <comment ref="N2" authorId="1" shapeId="0">
      <text>
        <r>
          <rPr>
            <b/>
            <sz val="8"/>
            <color indexed="81"/>
            <rFont val="Tahoma"/>
            <family val="2"/>
          </rPr>
          <t>Group Total Edges</t>
        </r>
        <r>
          <rPr>
            <sz val="8"/>
            <color indexed="81"/>
            <rFont val="Tahoma"/>
            <family val="2"/>
          </rPr>
          <t xml:space="preserve">
You can tell NodeXL to calculate this and other graph metrics by going to NodeXL, Analysis, Graph Metrics in the Ribbon.</t>
        </r>
        <r>
          <rPr>
            <sz val="9"/>
            <color indexed="81"/>
            <rFont val="Tahoma"/>
            <family val="2"/>
          </rPr>
          <t xml:space="preserve">
</t>
        </r>
      </text>
    </comment>
    <comment ref="O2" authorId="1" shapeId="0">
      <text>
        <r>
          <rPr>
            <b/>
            <sz val="8"/>
            <color indexed="81"/>
            <rFont val="Tahoma"/>
            <family val="2"/>
          </rPr>
          <t>Group Self-Loops</t>
        </r>
        <r>
          <rPr>
            <sz val="8"/>
            <color indexed="81"/>
            <rFont val="Tahoma"/>
            <family val="2"/>
          </rPr>
          <t xml:space="preserve">
You can tell NodeXL to calculate this and other graph metrics by going to NodeXL, Analysis, Graph Metrics in the Ribbon.</t>
        </r>
        <r>
          <rPr>
            <sz val="9"/>
            <color indexed="81"/>
            <rFont val="Tahoma"/>
            <family val="2"/>
          </rPr>
          <t xml:space="preserve">
</t>
        </r>
      </text>
    </comment>
    <comment ref="P2" authorId="1" shapeId="0">
      <text>
        <r>
          <rPr>
            <b/>
            <sz val="8"/>
            <color indexed="81"/>
            <rFont val="Tahoma"/>
            <family val="2"/>
          </rPr>
          <t xml:space="preserve">Group Reciprocated Vertex Pair Ratio
</t>
        </r>
        <r>
          <rPr>
            <sz val="8"/>
            <color indexed="81"/>
            <rFont val="Tahoma"/>
            <family val="2"/>
          </rPr>
          <t>You can tell NodeXL to calculate this and other graph metrics by going to NodeXL, Analysis, Graph Metrics in the Ribbon.</t>
        </r>
        <r>
          <rPr>
            <b/>
            <sz val="9"/>
            <color indexed="81"/>
            <rFont val="Tahoma"/>
            <family val="2"/>
          </rPr>
          <t xml:space="preserve">
</t>
        </r>
        <r>
          <rPr>
            <sz val="9"/>
            <color indexed="81"/>
            <rFont val="Tahoma"/>
            <family val="2"/>
          </rPr>
          <t xml:space="preserve">
</t>
        </r>
      </text>
    </comment>
    <comment ref="Q2" authorId="1" shapeId="0">
      <text>
        <r>
          <rPr>
            <b/>
            <sz val="8"/>
            <color indexed="81"/>
            <rFont val="Tahoma"/>
            <family val="2"/>
          </rPr>
          <t xml:space="preserve">Group Reciprocated Edge Ratio
</t>
        </r>
        <r>
          <rPr>
            <sz val="8"/>
            <color indexed="81"/>
            <rFont val="Tahoma"/>
            <family val="2"/>
          </rPr>
          <t>You can tell NodeXL to calculate this and other graph metrics by going to NodeXL, Analysis, Graph Metrics in the Ribbon.</t>
        </r>
      </text>
    </comment>
    <comment ref="R2" authorId="1" shapeId="0">
      <text>
        <r>
          <rPr>
            <b/>
            <sz val="8"/>
            <color indexed="81"/>
            <rFont val="Tahoma"/>
            <family val="2"/>
          </rPr>
          <t>Group Connected Components</t>
        </r>
        <r>
          <rPr>
            <sz val="8"/>
            <color indexed="81"/>
            <rFont val="Tahoma"/>
            <family val="2"/>
          </rPr>
          <t xml:space="preserve">
You can tell NodeXL to calculate this and other graph metrics by going to NodeXL, Analysis, Graph Metrics in the Ribbon.</t>
        </r>
        <r>
          <rPr>
            <b/>
            <sz val="8"/>
            <color indexed="81"/>
            <rFont val="Tahoma"/>
            <family val="2"/>
          </rPr>
          <t xml:space="preserve">
</t>
        </r>
      </text>
    </comment>
    <comment ref="S2" authorId="1" shapeId="0">
      <text>
        <r>
          <rPr>
            <b/>
            <sz val="8"/>
            <color indexed="81"/>
            <rFont val="Tahoma"/>
            <family val="2"/>
          </rPr>
          <t>Group Single-Vertex Connected Components</t>
        </r>
        <r>
          <rPr>
            <sz val="8"/>
            <color indexed="81"/>
            <rFont val="Tahoma"/>
            <family val="2"/>
          </rPr>
          <t xml:space="preserve">
You can tell NodeXL to calculate this and other graph metrics by going to NodeXL, Analysis, Graph Metrics in the Ribbon.</t>
        </r>
        <r>
          <rPr>
            <b/>
            <sz val="9"/>
            <color indexed="81"/>
            <rFont val="Tahoma"/>
            <family val="2"/>
          </rPr>
          <t xml:space="preserve">
</t>
        </r>
        <r>
          <rPr>
            <sz val="9"/>
            <color indexed="81"/>
            <rFont val="Tahoma"/>
            <family val="2"/>
          </rPr>
          <t xml:space="preserve">
</t>
        </r>
      </text>
    </comment>
    <comment ref="T2" authorId="1" shapeId="0">
      <text>
        <r>
          <rPr>
            <b/>
            <sz val="8"/>
            <color indexed="81"/>
            <rFont val="Tahoma"/>
            <family val="2"/>
          </rPr>
          <t>Group Maximum Vertices in a Connected Component</t>
        </r>
        <r>
          <rPr>
            <sz val="8"/>
            <color indexed="81"/>
            <rFont val="Tahoma"/>
            <family val="2"/>
          </rPr>
          <t xml:space="preserve">
You can tell NodeXL to calculate this and other graph metrics by going to NodeXL, Analysis, Graph Metrics in the Ribbon.
</t>
        </r>
        <r>
          <rPr>
            <sz val="9"/>
            <color indexed="81"/>
            <rFont val="Tahoma"/>
            <family val="2"/>
          </rPr>
          <t xml:space="preserve">
</t>
        </r>
      </text>
    </comment>
    <comment ref="U2" authorId="1" shapeId="0">
      <text>
        <r>
          <rPr>
            <b/>
            <sz val="8"/>
            <color indexed="81"/>
            <rFont val="Tahoma"/>
            <family val="2"/>
          </rPr>
          <t>Group Maximum Edges in a Connected Component</t>
        </r>
        <r>
          <rPr>
            <sz val="8"/>
            <color indexed="81"/>
            <rFont val="Tahoma"/>
            <family val="2"/>
          </rPr>
          <t xml:space="preserve">
You can tell NodeXL to calculate this and other graph metrics by going to NodeXL, Analysis, Graph Metrics in the Ribbon.</t>
        </r>
        <r>
          <rPr>
            <b/>
            <sz val="9"/>
            <color indexed="81"/>
            <rFont val="Tahoma"/>
            <family val="2"/>
          </rPr>
          <t xml:space="preserve">
</t>
        </r>
      </text>
    </comment>
    <comment ref="V2" authorId="1" shapeId="0">
      <text>
        <r>
          <rPr>
            <b/>
            <sz val="8"/>
            <color indexed="81"/>
            <rFont val="Tahoma"/>
            <family val="2"/>
          </rPr>
          <t>Group Maximum Geodesic Distance (Diameter)</t>
        </r>
        <r>
          <rPr>
            <sz val="8"/>
            <color indexed="81"/>
            <rFont val="Tahoma"/>
            <family val="2"/>
          </rPr>
          <t xml:space="preserve">
You can tell NodeXL to calculate this and other graph metrics by going to NodeXL, Analysis, Graph Metrics in the Ribbon.</t>
        </r>
      </text>
    </comment>
    <comment ref="W2" authorId="1" shapeId="0">
      <text>
        <r>
          <rPr>
            <b/>
            <sz val="8"/>
            <color indexed="81"/>
            <rFont val="Tahoma"/>
            <family val="2"/>
          </rPr>
          <t>Group Average Geodesic Distance</t>
        </r>
        <r>
          <rPr>
            <sz val="8"/>
            <color indexed="81"/>
            <rFont val="Tahoma"/>
            <family val="2"/>
          </rPr>
          <t xml:space="preserve">
You can tell NodeXL to calculate this and other graph metrics by going to NodeXL, Analysis, Graph Metrics in the Ribbon.</t>
        </r>
      </text>
    </comment>
    <comment ref="X2" authorId="1" shapeId="0">
      <text>
        <r>
          <rPr>
            <b/>
            <sz val="8"/>
            <color indexed="81"/>
            <rFont val="Tahoma"/>
            <family val="2"/>
          </rPr>
          <t>Group Graph Density</t>
        </r>
        <r>
          <rPr>
            <sz val="8"/>
            <color indexed="81"/>
            <rFont val="Tahoma"/>
            <family val="2"/>
          </rPr>
          <t xml:space="preserve">
You can tell NodeXL to calculate this and other graph metrics by going to NodeXL, Analysis, Graph Metrics in the Ribbon.</t>
        </r>
        <r>
          <rPr>
            <b/>
            <sz val="9"/>
            <color indexed="81"/>
            <rFont val="Tahoma"/>
            <family val="2"/>
          </rPr>
          <t xml:space="preserve">
</t>
        </r>
      </text>
    </comment>
  </commentList>
</comments>
</file>

<file path=xl/comments4.xml><?xml version="1.0" encoding="utf-8"?>
<comments xmlns="http://schemas.openxmlformats.org/spreadsheetml/2006/main">
  <authors>
    <author>TonyAdmin</author>
    <author>Tony</author>
  </authors>
  <commentList>
    <comment ref="A1" authorId="0" shapeId="0">
      <text>
        <r>
          <rPr>
            <b/>
            <sz val="8"/>
            <color indexed="81"/>
            <rFont val="Tahoma"/>
            <family val="2"/>
          </rPr>
          <t>Group Name</t>
        </r>
        <r>
          <rPr>
            <sz val="8"/>
            <color indexed="81"/>
            <rFont val="Tahoma"/>
            <family val="2"/>
          </rPr>
          <t xml:space="preserve">
(In most cases, you should not edit this worksheet.  Instead, use the items on the NodeXL, Analysis, Groups menu to create and work with groups.)
Enter the name of the group.  The group name must also be entered on the Groups worksheet.
</t>
        </r>
        <r>
          <rPr>
            <u/>
            <sz val="8"/>
            <color indexed="81"/>
            <rFont val="Tahoma"/>
            <family val="2"/>
          </rPr>
          <t>Worksheet Overview</t>
        </r>
        <r>
          <rPr>
            <sz val="8"/>
            <color indexed="81"/>
            <rFont val="Tahoma"/>
            <family val="2"/>
          </rPr>
          <t xml:space="preserve">
A group is a set of related vertices.  Groups are usually indicated by vertex color and shape when the graph is refreshed.  All the vertices in one group might be blue disks, for example.
You can control how groups are shown using NodeXL, Analysis, Groups, Group Options.</t>
        </r>
        <r>
          <rPr>
            <b/>
            <sz val="8"/>
            <color indexed="81"/>
            <rFont val="Tahoma"/>
            <family val="2"/>
          </rPr>
          <t xml:space="preserve">
</t>
        </r>
      </text>
    </comment>
    <comment ref="B1" authorId="0" shapeId="0">
      <text>
        <r>
          <rPr>
            <b/>
            <sz val="8"/>
            <color indexed="81"/>
            <rFont val="Tahoma"/>
            <family val="2"/>
          </rPr>
          <t>Vertex Name</t>
        </r>
        <r>
          <rPr>
            <sz val="8"/>
            <color indexed="81"/>
            <rFont val="Tahoma"/>
            <family val="2"/>
          </rPr>
          <t xml:space="preserve">
(In most cases, you should not edit this worksheet.  Instead, use the items on the NodeXL, Analysis, Groups menu to create and work with groups.)
Enter the name of a vertex to include in this group.</t>
        </r>
      </text>
    </comment>
    <comment ref="C1" authorId="1" shapeId="0">
      <text>
        <r>
          <rPr>
            <b/>
            <sz val="8"/>
            <color indexed="81"/>
            <rFont val="Tahoma"/>
            <family val="2"/>
          </rPr>
          <t xml:space="preserve">Vertex ID
</t>
        </r>
        <r>
          <rPr>
            <sz val="8"/>
            <color indexed="81"/>
            <rFont val="Tahoma"/>
            <family val="2"/>
          </rPr>
          <t xml:space="preserve">
This gets filled in by the items on the NodeXL, Analysis, Groups menu.</t>
        </r>
        <r>
          <rPr>
            <b/>
            <sz val="9"/>
            <color indexed="81"/>
            <rFont val="Tahoma"/>
            <charset val="1"/>
          </rPr>
          <t xml:space="preserve">
</t>
        </r>
        <r>
          <rPr>
            <sz val="9"/>
            <color indexed="81"/>
            <rFont val="Tahoma"/>
            <charset val="1"/>
          </rPr>
          <t xml:space="preserve">
</t>
        </r>
      </text>
    </comment>
  </commentList>
</comments>
</file>

<file path=xl/comments5.xml><?xml version="1.0" encoding="utf-8"?>
<comments xmlns="http://schemas.openxmlformats.org/spreadsheetml/2006/main">
  <authors>
    <author>TonyAdmin</author>
  </authors>
  <commentList>
    <comment ref="A1" authorId="0" shapeId="0">
      <text>
        <r>
          <rPr>
            <b/>
            <sz val="8"/>
            <color indexed="81"/>
            <rFont val="Tahoma"/>
            <family val="2"/>
          </rPr>
          <t>Overall Metrics</t>
        </r>
        <r>
          <rPr>
            <sz val="8"/>
            <color indexed="81"/>
            <rFont val="Tahoma"/>
            <family val="2"/>
          </rPr>
          <t xml:space="preserve">
</t>
        </r>
        <r>
          <rPr>
            <u/>
            <sz val="8"/>
            <color indexed="81"/>
            <rFont val="Tahoma"/>
            <family val="2"/>
          </rPr>
          <t>Worksheet Overview</t>
        </r>
        <r>
          <rPr>
            <sz val="8"/>
            <color indexed="81"/>
            <rFont val="Tahoma"/>
            <family val="2"/>
          </rPr>
          <t xml:space="preserve">
This worksheet displays overall graph metrics, which can be calculated using NodeXL, Analysis, Graph Metrics in the Ribbon.  It also displays overall readability metrics, which can be calculated using NodeXL, Graph, Layout, Calculate Readability Metrics.</t>
        </r>
      </text>
    </comment>
  </commentList>
</comments>
</file>

<file path=xl/sharedStrings.xml><?xml version="1.0" encoding="utf-8"?>
<sst xmlns="http://schemas.openxmlformats.org/spreadsheetml/2006/main" count="29895" uniqueCount="14028">
  <si>
    <t>Vertex 1</t>
  </si>
  <si>
    <t>Vertex 2</t>
  </si>
  <si>
    <t>Color</t>
  </si>
  <si>
    <t>Width</t>
  </si>
  <si>
    <t>Opacity</t>
  </si>
  <si>
    <t>Vertex</t>
  </si>
  <si>
    <t>Valid Edge Visibilities</t>
  </si>
  <si>
    <t>Valid Vertex Visibilities</t>
  </si>
  <si>
    <t>Shape</t>
  </si>
  <si>
    <t>Valid Vertex Shapes</t>
  </si>
  <si>
    <t>Tooltip</t>
  </si>
  <si>
    <t>Visibility</t>
  </si>
  <si>
    <t>ID</t>
  </si>
  <si>
    <t>Locked?</t>
  </si>
  <si>
    <t>Valid Booleans Default False</t>
  </si>
  <si>
    <t>X</t>
  </si>
  <si>
    <t>Y</t>
  </si>
  <si>
    <t>Value</t>
  </si>
  <si>
    <t>Per-Workbook Setting</t>
  </si>
  <si>
    <t>Template Version</t>
  </si>
  <si>
    <t>Vertex Shape</t>
  </si>
  <si>
    <t>Vertex Color</t>
  </si>
  <si>
    <t>Table Name</t>
  </si>
  <si>
    <t>Column Name</t>
  </si>
  <si>
    <t>Selected Minimum</t>
  </si>
  <si>
    <t>Selected Maximum</t>
  </si>
  <si>
    <t>Add Your Own Columns Here</t>
  </si>
  <si>
    <t>Layout Order</t>
  </si>
  <si>
    <t>Polar R</t>
  </si>
  <si>
    <t>Polar Angle</t>
  </si>
  <si>
    <t>Graph Directedness</t>
  </si>
  <si>
    <t>Degree</t>
  </si>
  <si>
    <t>In-Degree</t>
  </si>
  <si>
    <t>Out-Degree</t>
  </si>
  <si>
    <t>Betweenness Centrality</t>
  </si>
  <si>
    <t>Closeness Centrality</t>
  </si>
  <si>
    <t>Eigenvector Centrality</t>
  </si>
  <si>
    <t>Clustering Coefficient</t>
  </si>
  <si>
    <t>Dynamic Filter</t>
  </si>
  <si>
    <t>Visual Properties</t>
  </si>
  <si>
    <t>Do Not Edit</t>
  </si>
  <si>
    <t>Other Columns</t>
  </si>
  <si>
    <t>Graph Metrics</t>
  </si>
  <si>
    <t>Labels</t>
  </si>
  <si>
    <t>Layout</t>
  </si>
  <si>
    <t>Size</t>
  </si>
  <si>
    <t>Label</t>
  </si>
  <si>
    <t>Label Fill Color</t>
  </si>
  <si>
    <t>Image File</t>
  </si>
  <si>
    <t>This worksheet is no longer used but is retained to allow older versions of NodeXL to open workbooks created with NodeXL version 1.0.1.96 or later.</t>
  </si>
  <si>
    <t>Do not delete this worksheet.</t>
  </si>
  <si>
    <t>Show</t>
  </si>
  <si>
    <t>Skip</t>
  </si>
  <si>
    <t>Hide</t>
  </si>
  <si>
    <t>Show if in an Edge</t>
  </si>
  <si>
    <t>Circle</t>
  </si>
  <si>
    <t>Disk</t>
  </si>
  <si>
    <t>Sphere</t>
  </si>
  <si>
    <t>Square</t>
  </si>
  <si>
    <t>Solid Square</t>
  </si>
  <si>
    <t>Diamond</t>
  </si>
  <si>
    <t>Solid Diamond</t>
  </si>
  <si>
    <t>Triangle</t>
  </si>
  <si>
    <t>Solid Triangle</t>
  </si>
  <si>
    <t>Image</t>
  </si>
  <si>
    <t>No</t>
  </si>
  <si>
    <t>Yes</t>
  </si>
  <si>
    <t>Valid Vertex Label Positions</t>
  </si>
  <si>
    <t>Top Left</t>
  </si>
  <si>
    <t>Top Center</t>
  </si>
  <si>
    <t>Top Right</t>
  </si>
  <si>
    <t>Middle Left</t>
  </si>
  <si>
    <t>Middle Center</t>
  </si>
  <si>
    <t>Middle Right</t>
  </si>
  <si>
    <t>Bottom Left</t>
  </si>
  <si>
    <t>Bottom Center</t>
  </si>
  <si>
    <t>Bottom Right</t>
  </si>
  <si>
    <t>Label Position</t>
  </si>
  <si>
    <t>Auto Layout on Open</t>
  </si>
  <si>
    <t>Degree Bin</t>
  </si>
  <si>
    <t>Degree Frequency</t>
  </si>
  <si>
    <t>Minimum Degree</t>
  </si>
  <si>
    <t>Maximum Degree</t>
  </si>
  <si>
    <t>Average Degree</t>
  </si>
  <si>
    <t>Median Degree</t>
  </si>
  <si>
    <t>Not Available</t>
  </si>
  <si>
    <t>In-Degree Bin</t>
  </si>
  <si>
    <t>In-Degree Frequency</t>
  </si>
  <si>
    <t>Minimum In-Degree</t>
  </si>
  <si>
    <t>Maximum In-Degree</t>
  </si>
  <si>
    <t>Average In-Degree</t>
  </si>
  <si>
    <t>Median In-Degree</t>
  </si>
  <si>
    <t>Out-Degree Bin</t>
  </si>
  <si>
    <t>Out-Degree Frequency</t>
  </si>
  <si>
    <t>Minimum Out-Degree</t>
  </si>
  <si>
    <t>Maximum Out-Degree</t>
  </si>
  <si>
    <t>Average Out-Degree</t>
  </si>
  <si>
    <t>Median Out-Degree</t>
  </si>
  <si>
    <t>Betweenness Centrality Bin</t>
  </si>
  <si>
    <t>Betweenness Centrality Frequency</t>
  </si>
  <si>
    <t>Minimum Betweenness Centrality</t>
  </si>
  <si>
    <t>Maximum Betweenness Centrality</t>
  </si>
  <si>
    <t>Average Betweenness Centrality</t>
  </si>
  <si>
    <t>Median Betweenness Centrality</t>
  </si>
  <si>
    <t>Closeness Centrality Bin</t>
  </si>
  <si>
    <t>Closeness Centrality Frequency</t>
  </si>
  <si>
    <t>Minimum Closeness Centrality</t>
  </si>
  <si>
    <t>Maximum Closeness Centrality</t>
  </si>
  <si>
    <t>Average Closeness Centrality</t>
  </si>
  <si>
    <t>Median Closeness Centrality</t>
  </si>
  <si>
    <t>Eigenvector Centrality Bin</t>
  </si>
  <si>
    <t>Eigenvector Centrality Frequency</t>
  </si>
  <si>
    <t>Minimum Eigenvector Centrality</t>
  </si>
  <si>
    <t>Maximum Eigenvector Centrality</t>
  </si>
  <si>
    <t>Average Eigenvector Centrality</t>
  </si>
  <si>
    <t>Median Eigenvector Centrality</t>
  </si>
  <si>
    <t>Clustering Coefficient Bin</t>
  </si>
  <si>
    <t>Clustering Coefficient Frequency</t>
  </si>
  <si>
    <t>Minimum Clustering Coefficient</t>
  </si>
  <si>
    <t>Maximum Clustering Coefficient</t>
  </si>
  <si>
    <t>Average Clustering Coefficient</t>
  </si>
  <si>
    <t>Median Clustering Coefficient</t>
  </si>
  <si>
    <t>Dynamic Filter Bin</t>
  </si>
  <si>
    <t>Dynamic Filter Frequency</t>
  </si>
  <si>
    <t>Bin Divisor</t>
  </si>
  <si>
    <t>No Metric Message</t>
  </si>
  <si>
    <t>Dynamic Filter Source Column Range</t>
  </si>
  <si>
    <t>Histogram Property</t>
  </si>
  <si>
    <t>TableName[ColumnName]</t>
  </si>
  <si>
    <t xml:space="preserve">The empty chart above is used to create histogram images for dynamic filters.  It is associated with two columns in the HistogramBins table on the Overall Metrics worksheet, and on the HistogramProperties table on that worksheet.  The chart is on this worksheet instead of the more logical Overall Metrics worksheet because the chart must be visible for a histogram image to be created.  If the chart where in Overall Metrics in a visible range the user would see it, whereas the user never sees this Misc worksheet because the entire worksheet is hidden. </t>
  </si>
  <si>
    <t>Style</t>
  </si>
  <si>
    <t>Valid Edge Styles</t>
  </si>
  <si>
    <t>Solid</t>
  </si>
  <si>
    <t>Dash</t>
  </si>
  <si>
    <t>Dot</t>
  </si>
  <si>
    <t>Dash Dot</t>
  </si>
  <si>
    <t>Dash Dot Dot</t>
  </si>
  <si>
    <t>PageRank</t>
  </si>
  <si>
    <t>PageRank Bin</t>
  </si>
  <si>
    <t>PageRank Frequency</t>
  </si>
  <si>
    <t>Minimum PageRank</t>
  </si>
  <si>
    <t>Maximum PageRank</t>
  </si>
  <si>
    <t>Average PageRank</t>
  </si>
  <si>
    <t>Median PageRank</t>
  </si>
  <si>
    <t>Group</t>
  </si>
  <si>
    <t>Collapsed?</t>
  </si>
  <si>
    <t>Vertices</t>
  </si>
  <si>
    <t>Vertex ID</t>
  </si>
  <si>
    <t>Unique Edges</t>
  </si>
  <si>
    <t>Edges With Duplicates</t>
  </si>
  <si>
    <t>Total Edges</t>
  </si>
  <si>
    <t>Self-Loops</t>
  </si>
  <si>
    <t>Connected Components</t>
  </si>
  <si>
    <t>Single-Vertex Connected Components</t>
  </si>
  <si>
    <t>Maximum Vertices in a Connected Component</t>
  </si>
  <si>
    <t>Maximum Edges in a Connected Component</t>
  </si>
  <si>
    <t>Maximum Geodesic Distance (Diameter)</t>
  </si>
  <si>
    <t>Average Geodesic Distance</t>
  </si>
  <si>
    <t>Graph Density</t>
  </si>
  <si>
    <t>Nowhere</t>
  </si>
  <si>
    <t>Label Text Color</t>
  </si>
  <si>
    <t>Label Font Size</t>
  </si>
  <si>
    <t>Graph Metric</t>
  </si>
  <si>
    <t>Readability Metric</t>
  </si>
  <si>
    <t>Valid Group Shapes</t>
  </si>
  <si>
    <t>Reciprocated?</t>
  </si>
  <si>
    <t>Collapsed Properties</t>
  </si>
  <si>
    <t>Collapsed X</t>
  </si>
  <si>
    <t>Collapsed Y</t>
  </si>
  <si>
    <t>Valid Group Visibilities</t>
  </si>
  <si>
    <t>Reciprocated Vertex Pair Ratio</t>
  </si>
  <si>
    <t>Reciprocated Edge Ratio</t>
  </si>
  <si>
    <t>Workbook Settings 1</t>
  </si>
  <si>
    <t>Workbook Settings Cell Count</t>
  </si>
  <si>
    <t>Autofill Workbook Results</t>
  </si>
  <si>
    <t>▓0▓0▓0▓True▓Black▓Black▓▓▓0▓0▓0▓0▓0▓False▓▓0▓0▓0▓0▓0▓False▓▓0▓0▓0▓True▓Black▓Black▓▓▓0▓0▓0▓0▓0▓False▓▓0▓0▓0▓0▓0▓False▓▓0▓0▓0▓0▓0▓False▓▓0▓0▓0▓0▓0▓False</t>
  </si>
  <si>
    <t>Graph History</t>
  </si>
  <si>
    <t>Relationship</t>
  </si>
  <si>
    <t>Relationship Date (UTC)</t>
  </si>
  <si>
    <t>Tweet</t>
  </si>
  <si>
    <t>URLs in Tweet</t>
  </si>
  <si>
    <t>Domains in Tweet</t>
  </si>
  <si>
    <t>Hashtags in Tweet</t>
  </si>
  <si>
    <t>Tweet Date (UTC)</t>
  </si>
  <si>
    <t>Twitter Page for Tweet</t>
  </si>
  <si>
    <t>Latitude</t>
  </si>
  <si>
    <t>Longitude</t>
  </si>
  <si>
    <t>Imported ID</t>
  </si>
  <si>
    <t>In-Reply-To Tweet ID</t>
  </si>
  <si>
    <t>cath_maymard</t>
  </si>
  <si>
    <t>vanbremeersch49</t>
  </si>
  <si>
    <t>clairedscps</t>
  </si>
  <si>
    <t>haminour5</t>
  </si>
  <si>
    <t>thedeveloperbot</t>
  </si>
  <si>
    <t>transform_sec</t>
  </si>
  <si>
    <t>iottogether</t>
  </si>
  <si>
    <t>tcybercast</t>
  </si>
  <si>
    <t>spy89515505</t>
  </si>
  <si>
    <t>chris_wheel</t>
  </si>
  <si>
    <t>womeninstemsa</t>
  </si>
  <si>
    <t>aprilorg</t>
  </si>
  <si>
    <t>edgtslfcbngq6sk</t>
  </si>
  <si>
    <t>rush_radar</t>
  </si>
  <si>
    <t>cluster_ia</t>
  </si>
  <si>
    <t>moustafa_diagne</t>
  </si>
  <si>
    <t>danverschaere</t>
  </si>
  <si>
    <t>mbange</t>
  </si>
  <si>
    <t>snowglobe_io</t>
  </si>
  <si>
    <t>benoithucq</t>
  </si>
  <si>
    <t>cauberger</t>
  </si>
  <si>
    <t>morolswediu</t>
  </si>
  <si>
    <t>2mabz57aaf6</t>
  </si>
  <si>
    <t>franckfrayer</t>
  </si>
  <si>
    <t>cybersecplace</t>
  </si>
  <si>
    <t>coderretweet</t>
  </si>
  <si>
    <t>_reactdev</t>
  </si>
  <si>
    <t>crismanceau</t>
  </si>
  <si>
    <t>flutterbyamey</t>
  </si>
  <si>
    <t>newbie_codes</t>
  </si>
  <si>
    <t>botkoshur</t>
  </si>
  <si>
    <t>whopcod</t>
  </si>
  <si>
    <t>synomegao</t>
  </si>
  <si>
    <t>juliennelkin</t>
  </si>
  <si>
    <t>guillaume_cbc</t>
  </si>
  <si>
    <t>1975jmr</t>
  </si>
  <si>
    <t>jgberthomes</t>
  </si>
  <si>
    <t>passageterre</t>
  </si>
  <si>
    <t>cedpradel</t>
  </si>
  <si>
    <t>fred_chesne</t>
  </si>
  <si>
    <t>adopte_co</t>
  </si>
  <si>
    <t>bylalee</t>
  </si>
  <si>
    <t>capeldenis</t>
  </si>
  <si>
    <t>developerbot_v1</t>
  </si>
  <si>
    <t>jsdimi</t>
  </si>
  <si>
    <t>titanhq</t>
  </si>
  <si>
    <t>nameshield</t>
  </si>
  <si>
    <t>allipsy</t>
  </si>
  <si>
    <t>cameleon3324</t>
  </si>
  <si>
    <t>ursaeminoris37</t>
  </si>
  <si>
    <t>f59276</t>
  </si>
  <si>
    <t>borzork</t>
  </si>
  <si>
    <t>duthoit92</t>
  </si>
  <si>
    <t>feodx</t>
  </si>
  <si>
    <t>flutterbot007</t>
  </si>
  <si>
    <t>steelpcnews</t>
  </si>
  <si>
    <t>garcimore228</t>
  </si>
  <si>
    <t>soultii1</t>
  </si>
  <si>
    <t>pcn_securite</t>
  </si>
  <si>
    <t>heckmannlydie</t>
  </si>
  <si>
    <t>vachoti</t>
  </si>
  <si>
    <t>durouirene</t>
  </si>
  <si>
    <t>bdekany</t>
  </si>
  <si>
    <t>jfmattioli</t>
  </si>
  <si>
    <t>georgesbossert</t>
  </si>
  <si>
    <t>darfeuilxav</t>
  </si>
  <si>
    <t>ncaproni</t>
  </si>
  <si>
    <t>zerotoexit1</t>
  </si>
  <si>
    <t>gaellerbn</t>
  </si>
  <si>
    <t>atuncert</t>
  </si>
  <si>
    <t>tixeo</t>
  </si>
  <si>
    <t>oazanjava</t>
  </si>
  <si>
    <t>vscybercrime</t>
  </si>
  <si>
    <t>mouhedinehab</t>
  </si>
  <si>
    <t>fmetifeux</t>
  </si>
  <si>
    <t>rakeshs49971376</t>
  </si>
  <si>
    <t>juliendevaureix</t>
  </si>
  <si>
    <t>fourchetchristi</t>
  </si>
  <si>
    <t>epitechnancy</t>
  </si>
  <si>
    <t>secu_internet</t>
  </si>
  <si>
    <t>chris88fr</t>
  </si>
  <si>
    <t>scotiabankhelps</t>
  </si>
  <si>
    <t>hacks4pancakes</t>
  </si>
  <si>
    <t>thedrpinky</t>
  </si>
  <si>
    <t>setsunael</t>
  </si>
  <si>
    <t>darkfyrewall</t>
  </si>
  <si>
    <t>rashelmedia</t>
  </si>
  <si>
    <t>flora34921110</t>
  </si>
  <si>
    <t>grimmo78</t>
  </si>
  <si>
    <t>ju_bouyer</t>
  </si>
  <si>
    <t>unbanlighter</t>
  </si>
  <si>
    <t>crcctoulouse</t>
  </si>
  <si>
    <t>pr_belfort</t>
  </si>
  <si>
    <t>serenicity_fr</t>
  </si>
  <si>
    <t>novipro</t>
  </si>
  <si>
    <t>club_ebios</t>
  </si>
  <si>
    <t>cci_du_tarn</t>
  </si>
  <si>
    <t>hacktechdev</t>
  </si>
  <si>
    <t>stratechno</t>
  </si>
  <si>
    <t>jagostini85</t>
  </si>
  <si>
    <t>monreseaudeau</t>
  </si>
  <si>
    <t>tracid56</t>
  </si>
  <si>
    <t>esnrecrutement</t>
  </si>
  <si>
    <t>monacocyber</t>
  </si>
  <si>
    <t>factorygroup_</t>
  </si>
  <si>
    <t>martine7lnwb</t>
  </si>
  <si>
    <t>noharintsafidy</t>
  </si>
  <si>
    <t>maltrakn</t>
  </si>
  <si>
    <t>rbaranger</t>
  </si>
  <si>
    <t>patbarbey</t>
  </si>
  <si>
    <t>eurogroupfr</t>
  </si>
  <si>
    <t>taniarosilio</t>
  </si>
  <si>
    <t>squareonech</t>
  </si>
  <si>
    <t>delphine_durget</t>
  </si>
  <si>
    <t>pvynckier</t>
  </si>
  <si>
    <t>lalettrea</t>
  </si>
  <si>
    <t>cwilly4</t>
  </si>
  <si>
    <t>jcdrpro</t>
  </si>
  <si>
    <t>immo_si</t>
  </si>
  <si>
    <t>guiguibasset</t>
  </si>
  <si>
    <t>___xscd</t>
  </si>
  <si>
    <t>rotaryauber</t>
  </si>
  <si>
    <t>entrenormands</t>
  </si>
  <si>
    <t>ccistore</t>
  </si>
  <si>
    <t>sophosfrance</t>
  </si>
  <si>
    <t>thudao76</t>
  </si>
  <si>
    <t>tlrdacteur</t>
  </si>
  <si>
    <t>erkenssebastien</t>
  </si>
  <si>
    <t>jdubois_it</t>
  </si>
  <si>
    <t>zhorwho</t>
  </si>
  <si>
    <t>offdecampagne</t>
  </si>
  <si>
    <t>deputesdem</t>
  </si>
  <si>
    <t>france_in_world</t>
  </si>
  <si>
    <t>uniondessavoirs</t>
  </si>
  <si>
    <t>revue2pressepm</t>
  </si>
  <si>
    <t>modemvar</t>
  </si>
  <si>
    <t>florentndinga</t>
  </si>
  <si>
    <t>simonismartine</t>
  </si>
  <si>
    <t>francetablet</t>
  </si>
  <si>
    <t>hecksuzanne2</t>
  </si>
  <si>
    <t>goandl</t>
  </si>
  <si>
    <t>maxime_petit</t>
  </si>
  <si>
    <t>clairel_com</t>
  </si>
  <si>
    <t>matissime</t>
  </si>
  <si>
    <t>diamylsow</t>
  </si>
  <si>
    <t>h3xi0t</t>
  </si>
  <si>
    <t>reseauspn</t>
  </si>
  <si>
    <t>christelabatut</t>
  </si>
  <si>
    <t>acn_secnum</t>
  </si>
  <si>
    <t>iotcybersec24</t>
  </si>
  <si>
    <t>marmeladesweet</t>
  </si>
  <si>
    <t>x19sq19f</t>
  </si>
  <si>
    <t>kabasanoh70</t>
  </si>
  <si>
    <t>a_la_campagne_</t>
  </si>
  <si>
    <t>gwedji</t>
  </si>
  <si>
    <t>shinto110</t>
  </si>
  <si>
    <t>fhilaireau</t>
  </si>
  <si>
    <t>sogeti_fr</t>
  </si>
  <si>
    <t>quent1_k</t>
  </si>
  <si>
    <t>bc2gaudit</t>
  </si>
  <si>
    <t>dylan_devillers</t>
  </si>
  <si>
    <t>bouyguestel_ent</t>
  </si>
  <si>
    <t>itsmeetings</t>
  </si>
  <si>
    <t>mzuppy</t>
  </si>
  <si>
    <t>laurentoparis</t>
  </si>
  <si>
    <t>gpostaire</t>
  </si>
  <si>
    <t>albors3</t>
  </si>
  <si>
    <t>arc_atlantique</t>
  </si>
  <si>
    <t>coudrieauf</t>
  </si>
  <si>
    <t>ajpjournalistes</t>
  </si>
  <si>
    <t>francoi4</t>
  </si>
  <si>
    <t>shakib680</t>
  </si>
  <si>
    <t>thomasbousson</t>
  </si>
  <si>
    <t>ocssimore</t>
  </si>
  <si>
    <t>cyberologue_fr</t>
  </si>
  <si>
    <t>pie_ferrari</t>
  </si>
  <si>
    <t>oppens_cyber</t>
  </si>
  <si>
    <t>xaelbot</t>
  </si>
  <si>
    <t>codeattbot</t>
  </si>
  <si>
    <t>valerieammirati</t>
  </si>
  <si>
    <t>ccideuxsevres</t>
  </si>
  <si>
    <t>the404code</t>
  </si>
  <si>
    <t>_oliviabot</t>
  </si>
  <si>
    <t>mondedartisans</t>
  </si>
  <si>
    <t>l_lambourdiere</t>
  </si>
  <si>
    <t>cmafrance_</t>
  </si>
  <si>
    <t>philippemichelk</t>
  </si>
  <si>
    <t>augouard</t>
  </si>
  <si>
    <t>oliviergafa</t>
  </si>
  <si>
    <t>tjmanadyflhj</t>
  </si>
  <si>
    <t>comandigital</t>
  </si>
  <si>
    <t>erwan_bonnet</t>
  </si>
  <si>
    <t>doccedef</t>
  </si>
  <si>
    <t>sikkasaibersec</t>
  </si>
  <si>
    <t>tilkaltech</t>
  </si>
  <si>
    <t>matthieuhug</t>
  </si>
  <si>
    <t>jesappellecrucq</t>
  </si>
  <si>
    <t>dle_so</t>
  </si>
  <si>
    <t>aurelienbossy</t>
  </si>
  <si>
    <t>dadideo</t>
  </si>
  <si>
    <t>bot_flutter</t>
  </si>
  <si>
    <t>1000dayscodingb</t>
  </si>
  <si>
    <t>abachirniang</t>
  </si>
  <si>
    <t>lienhardantoin1</t>
  </si>
  <si>
    <t>bills_bot</t>
  </si>
  <si>
    <t>hikvisioncanada</t>
  </si>
  <si>
    <t>betoobe6</t>
  </si>
  <si>
    <t>kakiesseaurelie</t>
  </si>
  <si>
    <t>alainassouline</t>
  </si>
  <si>
    <t>powerplatfrmbot</t>
  </si>
  <si>
    <t>boumediane</t>
  </si>
  <si>
    <t>ziwit</t>
  </si>
  <si>
    <t>codailychalleng</t>
  </si>
  <si>
    <t>ouasselb</t>
  </si>
  <si>
    <t>94_lxn</t>
  </si>
  <si>
    <t>mikybsn</t>
  </si>
  <si>
    <t>tomtenshichauve</t>
  </si>
  <si>
    <t>leblogduhacker</t>
  </si>
  <si>
    <t>bfm_tech</t>
  </si>
  <si>
    <t>01nettv</t>
  </si>
  <si>
    <t>rougesgorges</t>
  </si>
  <si>
    <t>maxenceb24</t>
  </si>
  <si>
    <t>dewolf_dirk</t>
  </si>
  <si>
    <t>hellparadyse</t>
  </si>
  <si>
    <t>marionduez3</t>
  </si>
  <si>
    <t>gencoulomb</t>
  </si>
  <si>
    <t>duke_unreal</t>
  </si>
  <si>
    <t>rtsinfo</t>
  </si>
  <si>
    <t>decio_o_o</t>
  </si>
  <si>
    <t>d3vcode88</t>
  </si>
  <si>
    <t>davidvienne31</t>
  </si>
  <si>
    <t>gaellecadot</t>
  </si>
  <si>
    <t>mathieuisaia</t>
  </si>
  <si>
    <t>tdmaverick_fr</t>
  </si>
  <si>
    <t>sophiefillet</t>
  </si>
  <si>
    <t>tnpdataprotect</t>
  </si>
  <si>
    <t>arisbee_cloud</t>
  </si>
  <si>
    <t>avdrst</t>
  </si>
  <si>
    <t>nacirasalvan</t>
  </si>
  <si>
    <t>ptitchou_9575</t>
  </si>
  <si>
    <t>costeslioneler</t>
  </si>
  <si>
    <t>azuerbot</t>
  </si>
  <si>
    <t>nvsdata</t>
  </si>
  <si>
    <t>leetcodeb</t>
  </si>
  <si>
    <t>e_nterdiscipl</t>
  </si>
  <si>
    <t>theangularbot</t>
  </si>
  <si>
    <t>lio26769061</t>
  </si>
  <si>
    <t>datasciencebot_</t>
  </si>
  <si>
    <t>fabriciosx</t>
  </si>
  <si>
    <t>didiergal</t>
  </si>
  <si>
    <t>girolles36</t>
  </si>
  <si>
    <t>angopascal</t>
  </si>
  <si>
    <t>cloud_cio_</t>
  </si>
  <si>
    <t>jeromekulling</t>
  </si>
  <si>
    <t>delabyyves</t>
  </si>
  <si>
    <t>titrespresse</t>
  </si>
  <si>
    <t>jilou99</t>
  </si>
  <si>
    <t>j_fk</t>
  </si>
  <si>
    <t>ometiers_num</t>
  </si>
  <si>
    <t>sunustartup</t>
  </si>
  <si>
    <t>sm_sylviemady</t>
  </si>
  <si>
    <t>westconfr</t>
  </si>
  <si>
    <t>noutfutur</t>
  </si>
  <si>
    <t>gerardlebihan</t>
  </si>
  <si>
    <t>simplongdo</t>
  </si>
  <si>
    <t>oodriveofficiel</t>
  </si>
  <si>
    <t>beatricelbb</t>
  </si>
  <si>
    <t>rique01900716</t>
  </si>
  <si>
    <t>dimotransgroup</t>
  </si>
  <si>
    <t>pole_scs</t>
  </si>
  <si>
    <t>franceprianto</t>
  </si>
  <si>
    <t>madoungou1er</t>
  </si>
  <si>
    <t>extremefrance</t>
  </si>
  <si>
    <t>elipluquet</t>
  </si>
  <si>
    <t>cfhonegger</t>
  </si>
  <si>
    <t>david_planchet</t>
  </si>
  <si>
    <t>labordeolivier</t>
  </si>
  <si>
    <t>itsjustmelucien</t>
  </si>
  <si>
    <t>bra70um</t>
  </si>
  <si>
    <t>stephanevast</t>
  </si>
  <si>
    <t>investinbx</t>
  </si>
  <si>
    <t>echosjg</t>
  </si>
  <si>
    <t>nxofrance</t>
  </si>
  <si>
    <t>herozenda</t>
  </si>
  <si>
    <t>anissa_bf95</t>
  </si>
  <si>
    <t>beainformatique</t>
  </si>
  <si>
    <t>dane_clermont</t>
  </si>
  <si>
    <t>benim_jbweb</t>
  </si>
  <si>
    <t>gipsilpc</t>
  </si>
  <si>
    <t>gloupin</t>
  </si>
  <si>
    <t>fanchguirriec</t>
  </si>
  <si>
    <t>oceanettechno</t>
  </si>
  <si>
    <t>nbs_system</t>
  </si>
  <si>
    <t>martine_f_pro</t>
  </si>
  <si>
    <t>alycscageorges</t>
  </si>
  <si>
    <t>krbkaisav</t>
  </si>
  <si>
    <t>helene_wiart</t>
  </si>
  <si>
    <t>arsouyes</t>
  </si>
  <si>
    <t>buildeuseslyon</t>
  </si>
  <si>
    <t>nicolasdegrotte</t>
  </si>
  <si>
    <t>michaelpagefr</t>
  </si>
  <si>
    <t>cutyowl</t>
  </si>
  <si>
    <t>eecs_versailles</t>
  </si>
  <si>
    <t>digorablog</t>
  </si>
  <si>
    <t>zoph_io</t>
  </si>
  <si>
    <t>regisleguennec</t>
  </si>
  <si>
    <t>risingsud</t>
  </si>
  <si>
    <t>vatesfr</t>
  </si>
  <si>
    <t>firsteu1</t>
  </si>
  <si>
    <t>vallesmaxime</t>
  </si>
  <si>
    <t>lauuhqt</t>
  </si>
  <si>
    <t>elodarm</t>
  </si>
  <si>
    <t>z4chburris</t>
  </si>
  <si>
    <t>pyleguen</t>
  </si>
  <si>
    <t>calcaware</t>
  </si>
  <si>
    <t>jmousqueton</t>
  </si>
  <si>
    <t>insurtrek</t>
  </si>
  <si>
    <t>magnifintech</t>
  </si>
  <si>
    <t>fhalbrey</t>
  </si>
  <si>
    <t>tamikofficiel</t>
  </si>
  <si>
    <t>aaubin</t>
  </si>
  <si>
    <t>capucinecouly</t>
  </si>
  <si>
    <t>sergerocchi</t>
  </si>
  <si>
    <t>don_oroni</t>
  </si>
  <si>
    <t>aragonesjj</t>
  </si>
  <si>
    <t>virginiejollois</t>
  </si>
  <si>
    <t>vonbrucken</t>
  </si>
  <si>
    <t>animaiart</t>
  </si>
  <si>
    <t>lallao_o</t>
  </si>
  <si>
    <t>mmeadamskhs</t>
  </si>
  <si>
    <t>glemsteph</t>
  </si>
  <si>
    <t>menachem_225</t>
  </si>
  <si>
    <t>nestazvc</t>
  </si>
  <si>
    <t>junjudapi</t>
  </si>
  <si>
    <t>sattse_</t>
  </si>
  <si>
    <t>encorse1</t>
  </si>
  <si>
    <t>identos_inc</t>
  </si>
  <si>
    <t>rmaziere_85</t>
  </si>
  <si>
    <t>sylvain_ferriol</t>
  </si>
  <si>
    <t>medef</t>
  </si>
  <si>
    <t>sfr_business</t>
  </si>
  <si>
    <t>monlio</t>
  </si>
  <si>
    <t>swapnil5979</t>
  </si>
  <si>
    <t>megajulien</t>
  </si>
  <si>
    <t>hassonthierry</t>
  </si>
  <si>
    <t>scocquet</t>
  </si>
  <si>
    <t>letscode15</t>
  </si>
  <si>
    <t>lebotpython</t>
  </si>
  <si>
    <t>jfkarcher</t>
  </si>
  <si>
    <t>ciscofrance</t>
  </si>
  <si>
    <t>mobillhome28</t>
  </si>
  <si>
    <t>altij_avocats</t>
  </si>
  <si>
    <t>mathieucandes</t>
  </si>
  <si>
    <t>finnfrance</t>
  </si>
  <si>
    <t>frumenceboroto</t>
  </si>
  <si>
    <t>robinthierry15</t>
  </si>
  <si>
    <t>dojoshield</t>
  </si>
  <si>
    <t>robertlassise</t>
  </si>
  <si>
    <t>olivier_brcn</t>
  </si>
  <si>
    <t>telecomsudparis</t>
  </si>
  <si>
    <t>riskandme</t>
  </si>
  <si>
    <t>appleretweetbot</t>
  </si>
  <si>
    <t>epicrelevance</t>
  </si>
  <si>
    <t>senatorenathal1</t>
  </si>
  <si>
    <t>dray_tek</t>
  </si>
  <si>
    <t>platombe</t>
  </si>
  <si>
    <t>pierre2c</t>
  </si>
  <si>
    <t>djangobot_</t>
  </si>
  <si>
    <t>cluster_africa</t>
  </si>
  <si>
    <t>sflouzat</t>
  </si>
  <si>
    <t>ollissya</t>
  </si>
  <si>
    <t>hs2formation</t>
  </si>
  <si>
    <t>uvm_uppkingui</t>
  </si>
  <si>
    <t>cschoolrennes</t>
  </si>
  <si>
    <t>instantrp</t>
  </si>
  <si>
    <t>proustnicolas</t>
  </si>
  <si>
    <t>rosiaxbot</t>
  </si>
  <si>
    <t>fluttbot</t>
  </si>
  <si>
    <t>satyajit1910</t>
  </si>
  <si>
    <t>devvibesbot</t>
  </si>
  <si>
    <t>gopalpr34038467</t>
  </si>
  <si>
    <t>processlenz</t>
  </si>
  <si>
    <t>lila_vtu</t>
  </si>
  <si>
    <t>pemasson</t>
  </si>
  <si>
    <t>roritto</t>
  </si>
  <si>
    <t>fafie95</t>
  </si>
  <si>
    <t>belhadj_fadwa</t>
  </si>
  <si>
    <t>menarama</t>
  </si>
  <si>
    <t>white_kingpin</t>
  </si>
  <si>
    <t>blf_paris</t>
  </si>
  <si>
    <t>sekoia_fr</t>
  </si>
  <si>
    <t>sns__security</t>
  </si>
  <si>
    <t>derutyf</t>
  </si>
  <si>
    <t>m___________56</t>
  </si>
  <si>
    <t>digitemis</t>
  </si>
  <si>
    <t>vendeefrtech</t>
  </si>
  <si>
    <t>emmanuelpug</t>
  </si>
  <si>
    <t>httpcs</t>
  </si>
  <si>
    <t>4tchat</t>
  </si>
  <si>
    <t>ntdtvfrance</t>
  </si>
  <si>
    <t>dbatut</t>
  </si>
  <si>
    <t>christiantiga</t>
  </si>
  <si>
    <t>workationland</t>
  </si>
  <si>
    <t>cephalopodluke2</t>
  </si>
  <si>
    <t>mdsarr</t>
  </si>
  <si>
    <t>anon22258</t>
  </si>
  <si>
    <t>homme_trouble</t>
  </si>
  <si>
    <t>seccoffeetime</t>
  </si>
  <si>
    <t>shalomelohim7</t>
  </si>
  <si>
    <t>sebastienfanti</t>
  </si>
  <si>
    <t>tursiops</t>
  </si>
  <si>
    <t>maazou2017</t>
  </si>
  <si>
    <t>prontoreunion</t>
  </si>
  <si>
    <t>le_vpn_france</t>
  </si>
  <si>
    <t>drambaldini</t>
  </si>
  <si>
    <t>pascalray1</t>
  </si>
  <si>
    <t>nicolasvivant</t>
  </si>
  <si>
    <t>cmemertens</t>
  </si>
  <si>
    <t>amelzenati</t>
  </si>
  <si>
    <t>infol4t</t>
  </si>
  <si>
    <t>geekbecois</t>
  </si>
  <si>
    <t>benoitfremont</t>
  </si>
  <si>
    <t>cnegrier</t>
  </si>
  <si>
    <t>laveilleweb</t>
  </si>
  <si>
    <t>brunorey16</t>
  </si>
  <si>
    <t>franck_hovha</t>
  </si>
  <si>
    <t>gchampeau</t>
  </si>
  <si>
    <t>thalessecurity</t>
  </si>
  <si>
    <t>antanof</t>
  </si>
  <si>
    <t>exmergere</t>
  </si>
  <si>
    <t>benottodavid</t>
  </si>
  <si>
    <t>alixcaz</t>
  </si>
  <si>
    <t>inesrechid</t>
  </si>
  <si>
    <t>choiseulmag</t>
  </si>
  <si>
    <t>delbreil_am</t>
  </si>
  <si>
    <t>olivierdmr</t>
  </si>
  <si>
    <t>nath_malicet</t>
  </si>
  <si>
    <t>stephane_ne</t>
  </si>
  <si>
    <t>ahugla</t>
  </si>
  <si>
    <t>ipgarde</t>
  </si>
  <si>
    <t>sonia_perso</t>
  </si>
  <si>
    <t>jmdarrigol</t>
  </si>
  <si>
    <t>krimmourad</t>
  </si>
  <si>
    <t>leafaure_</t>
  </si>
  <si>
    <t>jusnumerium</t>
  </si>
  <si>
    <t>ecommercemag_fr</t>
  </si>
  <si>
    <t>hj751</t>
  </si>
  <si>
    <t>fredopeaud</t>
  </si>
  <si>
    <t>innosecgr</t>
  </si>
  <si>
    <t>huyghefb</t>
  </si>
  <si>
    <t>lsamain</t>
  </si>
  <si>
    <t>pierres_it</t>
  </si>
  <si>
    <t>magikitkat1</t>
  </si>
  <si>
    <t>fcorrard</t>
  </si>
  <si>
    <t>jlaribaud</t>
  </si>
  <si>
    <t>ingras01</t>
  </si>
  <si>
    <t>eurekavox</t>
  </si>
  <si>
    <t>tardiffviolet</t>
  </si>
  <si>
    <t>shevabam</t>
  </si>
  <si>
    <t>fsamsarah</t>
  </si>
  <si>
    <t>gp_tonnelier</t>
  </si>
  <si>
    <t>storiesout</t>
  </si>
  <si>
    <t>bwasexo</t>
  </si>
  <si>
    <t>arcad_software</t>
  </si>
  <si>
    <t>ltregoures</t>
  </si>
  <si>
    <t>ylou_</t>
  </si>
  <si>
    <t>numik47</t>
  </si>
  <si>
    <t>archoad</t>
  </si>
  <si>
    <t>jblefevre60</t>
  </si>
  <si>
    <t>olivierhassid</t>
  </si>
  <si>
    <t>dinabassiri</t>
  </si>
  <si>
    <t>michaelbellon</t>
  </si>
  <si>
    <t>lindependant</t>
  </si>
  <si>
    <t>surrocahenri</t>
  </si>
  <si>
    <t>rafbe</t>
  </si>
  <si>
    <t>sylv1langlois</t>
  </si>
  <si>
    <t>transcripsi</t>
  </si>
  <si>
    <t>fchasteland</t>
  </si>
  <si>
    <t>pac1515</t>
  </si>
  <si>
    <t>manuelmoragues</t>
  </si>
  <si>
    <t>mjhn0711</t>
  </si>
  <si>
    <t>wandabarquin</t>
  </si>
  <si>
    <t>seurin_patrice</t>
  </si>
  <si>
    <t>jerome_herbinet</t>
  </si>
  <si>
    <t>expertime</t>
  </si>
  <si>
    <t>arfecformation</t>
  </si>
  <si>
    <t>cnccformation</t>
  </si>
  <si>
    <t>tristana_illes</t>
  </si>
  <si>
    <t>littlesysterapp</t>
  </si>
  <si>
    <t>acseldigital</t>
  </si>
  <si>
    <t>matthieumorang1</t>
  </si>
  <si>
    <t>j3st3rnrd</t>
  </si>
  <si>
    <t>hebersenegal</t>
  </si>
  <si>
    <t>oracle_france</t>
  </si>
  <si>
    <t>iamabot53933004</t>
  </si>
  <si>
    <t>abhibisht89</t>
  </si>
  <si>
    <t>radwarefr</t>
  </si>
  <si>
    <t>redactendances</t>
  </si>
  <si>
    <t>jdequebec</t>
  </si>
  <si>
    <t>apsici</t>
  </si>
  <si>
    <t>juanizza</t>
  </si>
  <si>
    <t>__ftk</t>
  </si>
  <si>
    <t>harvesterify</t>
  </si>
  <si>
    <t>cbultel_ecole</t>
  </si>
  <si>
    <t>vincentbach_</t>
  </si>
  <si>
    <t>veridik_off</t>
  </si>
  <si>
    <t>itw_officiel</t>
  </si>
  <si>
    <t>scibot6</t>
  </si>
  <si>
    <t>benin_retweet</t>
  </si>
  <si>
    <t>allezlombcit</t>
  </si>
  <si>
    <t>egu_philippe</t>
  </si>
  <si>
    <t>ppierra</t>
  </si>
  <si>
    <t>apbahuon</t>
  </si>
  <si>
    <t>infraservicesfr</t>
  </si>
  <si>
    <t>bincybersafe1</t>
  </si>
  <si>
    <t>madiopjoob</t>
  </si>
  <si>
    <t>johanna_sabys</t>
  </si>
  <si>
    <t>capenergies</t>
  </si>
  <si>
    <t>adec_corse</t>
  </si>
  <si>
    <t>bilbon98083596</t>
  </si>
  <si>
    <t>innopolisexpo</t>
  </si>
  <si>
    <t>carolinedelato1</t>
  </si>
  <si>
    <t>beyondtrust_d</t>
  </si>
  <si>
    <t>itsocial_fr</t>
  </si>
  <si>
    <t>clubfreelance</t>
  </si>
  <si>
    <t>almond_consult</t>
  </si>
  <si>
    <t>exn_na</t>
  </si>
  <si>
    <t>elizabot9</t>
  </si>
  <si>
    <t>thomas_jacobsen</t>
  </si>
  <si>
    <t>udem_cpu</t>
  </si>
  <si>
    <t>bretagnebdi</t>
  </si>
  <si>
    <t>eorlando83</t>
  </si>
  <si>
    <t>quentin_h_b</t>
  </si>
  <si>
    <t>cs85164491</t>
  </si>
  <si>
    <t>cybersec221</t>
  </si>
  <si>
    <t>qc_sec</t>
  </si>
  <si>
    <t>bssi_conseil</t>
  </si>
  <si>
    <t>digitalsummr</t>
  </si>
  <si>
    <t>digitaleague</t>
  </si>
  <si>
    <t>gconnectee</t>
  </si>
  <si>
    <t>devmy_fr</t>
  </si>
  <si>
    <t>sbh_france</t>
  </si>
  <si>
    <t>innovaud</t>
  </si>
  <si>
    <t>trustvalleych</t>
  </si>
  <si>
    <t>stedyfrance</t>
  </si>
  <si>
    <t>nivasintes</t>
  </si>
  <si>
    <t>parnasse</t>
  </si>
  <si>
    <t>bpelliercuit</t>
  </si>
  <si>
    <t>philippe_bonnin</t>
  </si>
  <si>
    <t>__dibah</t>
  </si>
  <si>
    <t>jdquien</t>
  </si>
  <si>
    <t>poleai</t>
  </si>
  <si>
    <t>reseausatt</t>
  </si>
  <si>
    <t>mathildemuratt</t>
  </si>
  <si>
    <t>manika_consult</t>
  </si>
  <si>
    <t>cyberterritoire</t>
  </si>
  <si>
    <t>proxi_numerique</t>
  </si>
  <si>
    <t>datalegaldrive</t>
  </si>
  <si>
    <t>amossys_labs</t>
  </si>
  <si>
    <t>_funbot</t>
  </si>
  <si>
    <t>phifla65</t>
  </si>
  <si>
    <t>varonisfr</t>
  </si>
  <si>
    <t>itego8</t>
  </si>
  <si>
    <t>garancemathias</t>
  </si>
  <si>
    <t>rocsy01</t>
  </si>
  <si>
    <t>vafc76</t>
  </si>
  <si>
    <t>michlebourgeoi2</t>
  </si>
  <si>
    <t>digitalxc</t>
  </si>
  <si>
    <t>guim</t>
  </si>
  <si>
    <t>botosynthesis</t>
  </si>
  <si>
    <t>rlerignier</t>
  </si>
  <si>
    <t>metal_pou</t>
  </si>
  <si>
    <t>fsecurite78</t>
  </si>
  <si>
    <t>fx_vincent</t>
  </si>
  <si>
    <t>kidaas</t>
  </si>
  <si>
    <t>phone12s_i</t>
  </si>
  <si>
    <t>colombe_academy</t>
  </si>
  <si>
    <t>papediaw</t>
  </si>
  <si>
    <t>laloidesours</t>
  </si>
  <si>
    <t>_redfrog</t>
  </si>
  <si>
    <t>cefcys_officiel</t>
  </si>
  <si>
    <t>fintechna</t>
  </si>
  <si>
    <t>emmanuellehoche</t>
  </si>
  <si>
    <t>secdevb</t>
  </si>
  <si>
    <t>simonwargniez</t>
  </si>
  <si>
    <t>blglaw</t>
  </si>
  <si>
    <t>prometheus_bot</t>
  </si>
  <si>
    <t>godfrey_g_</t>
  </si>
  <si>
    <t>uvugroup</t>
  </si>
  <si>
    <t>crazyaboutcloud</t>
  </si>
  <si>
    <t>kiroloszakher</t>
  </si>
  <si>
    <t>crip_asso</t>
  </si>
  <si>
    <t>deboissy_sylvie</t>
  </si>
  <si>
    <t>egea_blog</t>
  </si>
  <si>
    <t>fccagou</t>
  </si>
  <si>
    <t>yosoyavemaia</t>
  </si>
  <si>
    <t>estelle_cheval</t>
  </si>
  <si>
    <t>lovetru92414944</t>
  </si>
  <si>
    <t>tylerjeanpierr7</t>
  </si>
  <si>
    <t>jmarzola1</t>
  </si>
  <si>
    <t>andremarcq</t>
  </si>
  <si>
    <t>ramanoub</t>
  </si>
  <si>
    <t>titi_socrate</t>
  </si>
  <si>
    <t>numericatous</t>
  </si>
  <si>
    <t>andre0ani</t>
  </si>
  <si>
    <t>beviereboyer</t>
  </si>
  <si>
    <t>iamfresnel</t>
  </si>
  <si>
    <t>ericbarenzung</t>
  </si>
  <si>
    <t>shirste06</t>
  </si>
  <si>
    <t>haadi313</t>
  </si>
  <si>
    <t>minmorfr</t>
  </si>
  <si>
    <t>stprevost</t>
  </si>
  <si>
    <t>vloquet</t>
  </si>
  <si>
    <t>cesin_france</t>
  </si>
  <si>
    <t>frederi69172648</t>
  </si>
  <si>
    <t>backthebluefr</t>
  </si>
  <si>
    <t>merlingeek1</t>
  </si>
  <si>
    <t>jeannelorrayn</t>
  </si>
  <si>
    <t>erictixador</t>
  </si>
  <si>
    <t>tech38731</t>
  </si>
  <si>
    <t>thomassimon471</t>
  </si>
  <si>
    <t>appthisway</t>
  </si>
  <si>
    <t>peg21240</t>
  </si>
  <si>
    <t>guypgoldstein</t>
  </si>
  <si>
    <t>ronandbernard</t>
  </si>
  <si>
    <t>isabellemalher4</t>
  </si>
  <si>
    <t>audreyleroy19</t>
  </si>
  <si>
    <t>techninjaglobal</t>
  </si>
  <si>
    <t>ninalora87</t>
  </si>
  <si>
    <t>diez_95</t>
  </si>
  <si>
    <t>chboursin</t>
  </si>
  <si>
    <t>kevinpolizzi</t>
  </si>
  <si>
    <t>modisrecrutefr</t>
  </si>
  <si>
    <t>damien_jugie</t>
  </si>
  <si>
    <t>chidambara09</t>
  </si>
  <si>
    <t>prevention_web</t>
  </si>
  <si>
    <t>webbienat</t>
  </si>
  <si>
    <t>mlepargneux</t>
  </si>
  <si>
    <t>tetunicois</t>
  </si>
  <si>
    <t>nocodepediaa</t>
  </si>
  <si>
    <t>jeandoobs</t>
  </si>
  <si>
    <t>beefyspace</t>
  </si>
  <si>
    <t>securityxtv</t>
  </si>
  <si>
    <t>cybsecbot</t>
  </si>
  <si>
    <t>troph_licornes</t>
  </si>
  <si>
    <t>laveilletechno</t>
  </si>
  <si>
    <t>emmanuelbethoux</t>
  </si>
  <si>
    <t>actualites_nrv</t>
  </si>
  <si>
    <t>medfangar</t>
  </si>
  <si>
    <t>gendarmerie_076</t>
  </si>
  <si>
    <t>p_lartigue</t>
  </si>
  <si>
    <t>iotcert</t>
  </si>
  <si>
    <t>atos_security</t>
  </si>
  <si>
    <t>startupideabot</t>
  </si>
  <si>
    <t>crsi_paris</t>
  </si>
  <si>
    <t>kkuffars</t>
  </si>
  <si>
    <t>kd__kuffars</t>
  </si>
  <si>
    <t>gdprai</t>
  </si>
  <si>
    <t>chomel78066335</t>
  </si>
  <si>
    <t>watadenergy</t>
  </si>
  <si>
    <t>saad_al_fozan</t>
  </si>
  <si>
    <t>p_effantin</t>
  </si>
  <si>
    <t>coesteve1</t>
  </si>
  <si>
    <t>vernierb</t>
  </si>
  <si>
    <t>fourmeux</t>
  </si>
  <si>
    <t>mahuasflorence</t>
  </si>
  <si>
    <t>phantom_finance</t>
  </si>
  <si>
    <t>partiliberal</t>
  </si>
  <si>
    <t>sylvestrecedric</t>
  </si>
  <si>
    <t>gregoirebarbey</t>
  </si>
  <si>
    <t>heidi_news</t>
  </si>
  <si>
    <t>mplus93705382</t>
  </si>
  <si>
    <t>parenthesemag</t>
  </si>
  <si>
    <t>filippimichel</t>
  </si>
  <si>
    <t>adjanijimmy</t>
  </si>
  <si>
    <t>paulbardin14</t>
  </si>
  <si>
    <t>s4msecurity</t>
  </si>
  <si>
    <t>nourrycd</t>
  </si>
  <si>
    <t>nolnolnol</t>
  </si>
  <si>
    <t>mediafrance24</t>
  </si>
  <si>
    <t>elraf67</t>
  </si>
  <si>
    <t>blessedkfm</t>
  </si>
  <si>
    <t>issafricafr</t>
  </si>
  <si>
    <t>hernangraffe</t>
  </si>
  <si>
    <t>koenigstephane</t>
  </si>
  <si>
    <t>puthonm</t>
  </si>
  <si>
    <t>just1nedoc</t>
  </si>
  <si>
    <t>robmay70</t>
  </si>
  <si>
    <t>womencodersbot</t>
  </si>
  <si>
    <t>javageekbot</t>
  </si>
  <si>
    <t>thesecretjunio1</t>
  </si>
  <si>
    <t>sandstormdev</t>
  </si>
  <si>
    <t>pythonexpertbot</t>
  </si>
  <si>
    <t>javascriptd</t>
  </si>
  <si>
    <t>100daysof2020</t>
  </si>
  <si>
    <t>thedarkdweller</t>
  </si>
  <si>
    <t>jeancayeux</t>
  </si>
  <si>
    <t>kalistyan</t>
  </si>
  <si>
    <t>69_sben</t>
  </si>
  <si>
    <t>marketinglea</t>
  </si>
  <si>
    <t>arianebeldi</t>
  </si>
  <si>
    <t>simplecorrect</t>
  </si>
  <si>
    <t>apgallego</t>
  </si>
  <si>
    <t>virgincapo</t>
  </si>
  <si>
    <t>fabienval</t>
  </si>
  <si>
    <t>naimabiri</t>
  </si>
  <si>
    <t>l_guillet</t>
  </si>
  <si>
    <t>bbddpp</t>
  </si>
  <si>
    <t>froehlichert</t>
  </si>
  <si>
    <t>lo974</t>
  </si>
  <si>
    <t>derwasserspeier</t>
  </si>
  <si>
    <t>bfuzeau</t>
  </si>
  <si>
    <t>emsarcellesl</t>
  </si>
  <si>
    <t>aubade85emilie</t>
  </si>
  <si>
    <t>amatoraphael</t>
  </si>
  <si>
    <t>danybrisson</t>
  </si>
  <si>
    <t>24heuresch</t>
  </si>
  <si>
    <t>stephaniearboit</t>
  </si>
  <si>
    <t>helena_paiks</t>
  </si>
  <si>
    <t>coder_487</t>
  </si>
  <si>
    <t>edisonjsapps</t>
  </si>
  <si>
    <t>cont_learn</t>
  </si>
  <si>
    <t>mayassignment</t>
  </si>
  <si>
    <t>thecuriousluke</t>
  </si>
  <si>
    <t>prefpolice</t>
  </si>
  <si>
    <t>tisseringendarm</t>
  </si>
  <si>
    <t>lefevreg</t>
  </si>
  <si>
    <t>pgerard4</t>
  </si>
  <si>
    <t>blaadiallo</t>
  </si>
  <si>
    <t>com_tele_net</t>
  </si>
  <si>
    <t>lguezo</t>
  </si>
  <si>
    <t>cybercercle</t>
  </si>
  <si>
    <t>globbsecurityfr</t>
  </si>
  <si>
    <t>water_steve</t>
  </si>
  <si>
    <t>marclachapelle</t>
  </si>
  <si>
    <t>atomas72</t>
  </si>
  <si>
    <t>hackfest_ca</t>
  </si>
  <si>
    <t>dave_berg1</t>
  </si>
  <si>
    <t>ropigo16</t>
  </si>
  <si>
    <t>supben1981</t>
  </si>
  <si>
    <t>ubinox84</t>
  </si>
  <si>
    <t>pascalemasson</t>
  </si>
  <si>
    <t>linformatique</t>
  </si>
  <si>
    <t>csa_dvillamizar</t>
  </si>
  <si>
    <t>devlabs_</t>
  </si>
  <si>
    <t>mathew_osa</t>
  </si>
  <si>
    <t>jfsebastian146</t>
  </si>
  <si>
    <t>verinite</t>
  </si>
  <si>
    <t>botcybersec</t>
  </si>
  <si>
    <t>stevematindi</t>
  </si>
  <si>
    <t>amanciojsilvjr</t>
  </si>
  <si>
    <t>comidoc</t>
  </si>
  <si>
    <t>dussolalexis</t>
  </si>
  <si>
    <t>modjenn</t>
  </si>
  <si>
    <t>eficiens_cdj</t>
  </si>
  <si>
    <t>ceidig_fr</t>
  </si>
  <si>
    <t>parlonsrh</t>
  </si>
  <si>
    <t>montelspascal</t>
  </si>
  <si>
    <t>adngold</t>
  </si>
  <si>
    <t>formationcisco</t>
  </si>
  <si>
    <t>isabellepiel29</t>
  </si>
  <si>
    <t>benrudaz</t>
  </si>
  <si>
    <t>iliaspanchard</t>
  </si>
  <si>
    <t>soprasteriasecu</t>
  </si>
  <si>
    <t>lawign</t>
  </si>
  <si>
    <t>aazimath</t>
  </si>
  <si>
    <t>djeanprost</t>
  </si>
  <si>
    <t>_schmielewski</t>
  </si>
  <si>
    <t>bf_techservices</t>
  </si>
  <si>
    <t>val_cappelli</t>
  </si>
  <si>
    <t>niortnumeric</t>
  </si>
  <si>
    <t>dangelstory</t>
  </si>
  <si>
    <t>basset_pro</t>
  </si>
  <si>
    <t>cnrs_centre_est</t>
  </si>
  <si>
    <t>beta_economics</t>
  </si>
  <si>
    <t>risk_insight</t>
  </si>
  <si>
    <t>wavestonefr</t>
  </si>
  <si>
    <t>cyberterritoir1</t>
  </si>
  <si>
    <t>itforb</t>
  </si>
  <si>
    <t>vertsvd</t>
  </si>
  <si>
    <t>mel_economie</t>
  </si>
  <si>
    <t>maryselille</t>
  </si>
  <si>
    <t>abbakanfrance</t>
  </si>
  <si>
    <t>jmgrimaldi</t>
  </si>
  <si>
    <t>awinnovate</t>
  </si>
  <si>
    <t>franckohrel</t>
  </si>
  <si>
    <t>hubofml</t>
  </si>
  <si>
    <t>mentalurbain</t>
  </si>
  <si>
    <t>kalemachris</t>
  </si>
  <si>
    <t>stormshield</t>
  </si>
  <si>
    <t>nathcybsec</t>
  </si>
  <si>
    <t>anneberguerand</t>
  </si>
  <si>
    <t>huaweirdc</t>
  </si>
  <si>
    <t>cybersec_feeds</t>
  </si>
  <si>
    <t>ikoula</t>
  </si>
  <si>
    <t>telecomevol</t>
  </si>
  <si>
    <t>newsoft</t>
  </si>
  <si>
    <t>sandrine_pertin</t>
  </si>
  <si>
    <t>eficiens</t>
  </si>
  <si>
    <t>bolyons29</t>
  </si>
  <si>
    <t>benoitmarionpro</t>
  </si>
  <si>
    <t>flesueur</t>
  </si>
  <si>
    <t>in_machina_sana</t>
  </si>
  <si>
    <t>soprasteria_fr</t>
  </si>
  <si>
    <t>joanfoulex</t>
  </si>
  <si>
    <t>alceesfr</t>
  </si>
  <si>
    <t>cbrocas</t>
  </si>
  <si>
    <t>hchambo</t>
  </si>
  <si>
    <t>pcrehange</t>
  </si>
  <si>
    <t>sifaris_france</t>
  </si>
  <si>
    <t>orsys</t>
  </si>
  <si>
    <t>michaeltalk2me</t>
  </si>
  <si>
    <t>labo_loria</t>
  </si>
  <si>
    <t>lue_digitrust</t>
  </si>
  <si>
    <t>vertslausannois</t>
  </si>
  <si>
    <t>daraedler</t>
  </si>
  <si>
    <t>bfmbusiness</t>
  </si>
  <si>
    <t>rldi_lamy</t>
  </si>
  <si>
    <t>francenumfr</t>
  </si>
  <si>
    <t>sourcitecsas</t>
  </si>
  <si>
    <t>hostine10</t>
  </si>
  <si>
    <t>manuelortiz95</t>
  </si>
  <si>
    <t>didiertestot</t>
  </si>
  <si>
    <t>cybersecurite_m</t>
  </si>
  <si>
    <t>flavienauffret</t>
  </si>
  <si>
    <t>laurentgia</t>
  </si>
  <si>
    <t>userhq__</t>
  </si>
  <si>
    <t>apixit_france</t>
  </si>
  <si>
    <t>ablogix</t>
  </si>
  <si>
    <t>lucasgrumiaux</t>
  </si>
  <si>
    <t>interdatagpe</t>
  </si>
  <si>
    <t>inc_tys</t>
  </si>
  <si>
    <t>it_partners</t>
  </si>
  <si>
    <t>jeromeoxileo</t>
  </si>
  <si>
    <t>arnaud_marti</t>
  </si>
  <si>
    <t>squadtw</t>
  </si>
  <si>
    <t>_techco_</t>
  </si>
  <si>
    <t>secureic</t>
  </si>
  <si>
    <t>vadesecure</t>
  </si>
  <si>
    <t>amossys</t>
  </si>
  <si>
    <t>globalntt_fr</t>
  </si>
  <si>
    <t>advansgroup</t>
  </si>
  <si>
    <t>cci28</t>
  </si>
  <si>
    <t>pascal_carrere</t>
  </si>
  <si>
    <t>africacybermag</t>
  </si>
  <si>
    <t>esbd_fr</t>
  </si>
  <si>
    <t>cncc_audit</t>
  </si>
  <si>
    <t>paul78627073</t>
  </si>
  <si>
    <t>espaceit</t>
  </si>
  <si>
    <t>stewofficiel</t>
  </si>
  <si>
    <t>securityaffairs</t>
  </si>
  <si>
    <t>yourcyberskills</t>
  </si>
  <si>
    <t>sismiquepodcast</t>
  </si>
  <si>
    <t>annececilepetit</t>
  </si>
  <si>
    <t>maelsama27</t>
  </si>
  <si>
    <t>reussirenfr</t>
  </si>
  <si>
    <t>wekeyjob</t>
  </si>
  <si>
    <t>orangebusiness</t>
  </si>
  <si>
    <t>f_innov</t>
  </si>
  <si>
    <t>sofiyan_ifren</t>
  </si>
  <si>
    <t>ssuitesoftware</t>
  </si>
  <si>
    <t>societegenerale</t>
  </si>
  <si>
    <t>severinepicault</t>
  </si>
  <si>
    <t>globalid3d</t>
  </si>
  <si>
    <t>globalsign_fr</t>
  </si>
  <si>
    <t>redalertlabs</t>
  </si>
  <si>
    <t>souverainetech</t>
  </si>
  <si>
    <t>patricelopez83</t>
  </si>
  <si>
    <t>benoitlessard</t>
  </si>
  <si>
    <t>fedjf</t>
  </si>
  <si>
    <t>borislecoeur</t>
  </si>
  <si>
    <t>globalhrtalents</t>
  </si>
  <si>
    <t>ecoreseau</t>
  </si>
  <si>
    <t>numrdv</t>
  </si>
  <si>
    <t>investirontario</t>
  </si>
  <si>
    <t>thegreenbow</t>
  </si>
  <si>
    <t>sg_etvous</t>
  </si>
  <si>
    <t>imagesreseaux</t>
  </si>
  <si>
    <t>ibm_france</t>
  </si>
  <si>
    <t>galg_fr</t>
  </si>
  <si>
    <t>majorcorp_</t>
  </si>
  <si>
    <t>deveryware</t>
  </si>
  <si>
    <t>lematinch</t>
  </si>
  <si>
    <t>akerva_fr</t>
  </si>
  <si>
    <t>niguilloux</t>
  </si>
  <si>
    <t>ilv_formations</t>
  </si>
  <si>
    <t>drissaityoussef</t>
  </si>
  <si>
    <t>atheocommunity</t>
  </si>
  <si>
    <t>usinenouvelle</t>
  </si>
  <si>
    <t>corinnehenin</t>
  </si>
  <si>
    <t>channelnewsfr</t>
  </si>
  <si>
    <t>paperjam_lu</t>
  </si>
  <si>
    <t>talcunningham</t>
  </si>
  <si>
    <t>digit_office</t>
  </si>
  <si>
    <t>archimagredac</t>
  </si>
  <si>
    <t>tv5mondeinfo</t>
  </si>
  <si>
    <t>bernycraze</t>
  </si>
  <si>
    <t>tehtris</t>
  </si>
  <si>
    <t>tehtris_elena</t>
  </si>
  <si>
    <t>veillecyber3</t>
  </si>
  <si>
    <t>innovalead</t>
  </si>
  <si>
    <t>infos_defense</t>
  </si>
  <si>
    <t>numerique_corse</t>
  </si>
  <si>
    <t>arscorse1</t>
  </si>
  <si>
    <t>coffeecoachingf</t>
  </si>
  <si>
    <t>banquierscdn</t>
  </si>
  <si>
    <t>serene_risc</t>
  </si>
  <si>
    <t>campusregion</t>
  </si>
  <si>
    <t>yannickneuder</t>
  </si>
  <si>
    <t>auvergnerhalpes</t>
  </si>
  <si>
    <t>bluemegateam</t>
  </si>
  <si>
    <t>itrackr_fr</t>
  </si>
  <si>
    <t>groupe_onx</t>
  </si>
  <si>
    <t>terranova_isa</t>
  </si>
  <si>
    <t>investperso</t>
  </si>
  <si>
    <t>ccinordisere</t>
  </si>
  <si>
    <t>businessfrance</t>
  </si>
  <si>
    <t>ericcambolieu</t>
  </si>
  <si>
    <t>esante_gouv_fr</t>
  </si>
  <si>
    <t>bretagnecyber</t>
  </si>
  <si>
    <t>phdieudonne</t>
  </si>
  <si>
    <t>iamkrishnamali</t>
  </si>
  <si>
    <t>jbourdelin</t>
  </si>
  <si>
    <t>cea_list</t>
  </si>
  <si>
    <t>eurotechconseil</t>
  </si>
  <si>
    <t>mesdatasetmoi</t>
  </si>
  <si>
    <t>de_bevec</t>
  </si>
  <si>
    <t>adaliddafra</t>
  </si>
  <si>
    <t>infobrefqc</t>
  </si>
  <si>
    <t>leguidedusysops</t>
  </si>
  <si>
    <t>rampar_fr</t>
  </si>
  <si>
    <t>knolinfos</t>
  </si>
  <si>
    <t>mcken</t>
  </si>
  <si>
    <t>ouestvalo</t>
  </si>
  <si>
    <t>kasperskyfrance</t>
  </si>
  <si>
    <t>inwebotech</t>
  </si>
  <si>
    <t>docapost</t>
  </si>
  <si>
    <t>aucae1</t>
  </si>
  <si>
    <t>sdellea</t>
  </si>
  <si>
    <t>fred_clemente</t>
  </si>
  <si>
    <t>modisfrance</t>
  </si>
  <si>
    <t>diprima_a</t>
  </si>
  <si>
    <t>jpierre76</t>
  </si>
  <si>
    <t>_magali_noe</t>
  </si>
  <si>
    <t>francktimbert</t>
  </si>
  <si>
    <t>eni_kao</t>
  </si>
  <si>
    <t>kevinnoascone</t>
  </si>
  <si>
    <t>highnewsfrance</t>
  </si>
  <si>
    <t>gabrielfoffano</t>
  </si>
  <si>
    <t>websmartcode</t>
  </si>
  <si>
    <t>fic_eu</t>
  </si>
  <si>
    <t>a_tenhaeff</t>
  </si>
  <si>
    <t>vigilance_fr</t>
  </si>
  <si>
    <t>sandrabocciolin</t>
  </si>
  <si>
    <t>juaye</t>
  </si>
  <si>
    <t>redazitouni</t>
  </si>
  <si>
    <t>partipiratevaud</t>
  </si>
  <si>
    <t>minddata1</t>
  </si>
  <si>
    <t>grandsmeaulnes</t>
  </si>
  <si>
    <t>juliennocetti</t>
  </si>
  <si>
    <t>les_assises</t>
  </si>
  <si>
    <t>synetis</t>
  </si>
  <si>
    <t>diiagecucdb</t>
  </si>
  <si>
    <t>capcdi</t>
  </si>
  <si>
    <t>sabekoumaima</t>
  </si>
  <si>
    <t>securitevflit</t>
  </si>
  <si>
    <t>ipsteel</t>
  </si>
  <si>
    <t>eucyberweek</t>
  </si>
  <si>
    <t>catherinemoal</t>
  </si>
  <si>
    <t>soteria_lab</t>
  </si>
  <si>
    <t>tactis_group</t>
  </si>
  <si>
    <t>herve_schauer</t>
  </si>
  <si>
    <t>eset_france</t>
  </si>
  <si>
    <t>it_numeric</t>
  </si>
  <si>
    <t>anssi_fr</t>
  </si>
  <si>
    <t>ozssisudest</t>
  </si>
  <si>
    <t>larochellenum</t>
  </si>
  <si>
    <t>ciberobs</t>
  </si>
  <si>
    <t>chanfimao</t>
  </si>
  <si>
    <t>anthonyrochand</t>
  </si>
  <si>
    <t>3itcom</t>
  </si>
  <si>
    <t>enjoydigitall</t>
  </si>
  <si>
    <t>jplarger</t>
  </si>
  <si>
    <t>mayassignment1</t>
  </si>
  <si>
    <t>discovertech3</t>
  </si>
  <si>
    <t>_arifchaudhary</t>
  </si>
  <si>
    <t>nolimitsecu</t>
  </si>
  <si>
    <t>jpgaulier</t>
  </si>
  <si>
    <t>sebastienlett</t>
  </si>
  <si>
    <t>pascal_baratoux</t>
  </si>
  <si>
    <t>stephanehalimi</t>
  </si>
  <si>
    <t>htpros</t>
  </si>
  <si>
    <t>negonetech</t>
  </si>
  <si>
    <t>thedomainbot</t>
  </si>
  <si>
    <t>cybersecura</t>
  </si>
  <si>
    <t>christofgerard</t>
  </si>
  <si>
    <t>abxpofficiel</t>
  </si>
  <si>
    <t>cauber</t>
  </si>
  <si>
    <t>alliancy_lemag</t>
  </si>
  <si>
    <t>corix_jc</t>
  </si>
  <si>
    <t>swisslife_fr</t>
  </si>
  <si>
    <t>apr</t>
  </si>
  <si>
    <t>andaolvras</t>
  </si>
  <si>
    <t>josquindebaz</t>
  </si>
  <si>
    <t>maliciarogue</t>
  </si>
  <si>
    <t>morandim77</t>
  </si>
  <si>
    <t>dgentreprises</t>
  </si>
  <si>
    <t>openbugbounty</t>
  </si>
  <si>
    <t>letelegramme</t>
  </si>
  <si>
    <t>helloregionalit</t>
  </si>
  <si>
    <t>le985fm</t>
  </si>
  <si>
    <t>paulhoudewe</t>
  </si>
  <si>
    <t>frsilicon</t>
  </si>
  <si>
    <t>techrepublic</t>
  </si>
  <si>
    <t>trendmicro</t>
  </si>
  <si>
    <t>numerama</t>
  </si>
  <si>
    <t>parcoor1</t>
  </si>
  <si>
    <t>bleepincomputer</t>
  </si>
  <si>
    <t>siemens_france</t>
  </si>
  <si>
    <t>hexatrust</t>
  </si>
  <si>
    <t>journaldunet</t>
  </si>
  <si>
    <t>vinayprajapati</t>
  </si>
  <si>
    <t>hello_lille</t>
  </si>
  <si>
    <t>cardcash2</t>
  </si>
  <si>
    <t>cash2cardoffi</t>
  </si>
  <si>
    <t>lesmillseuromed</t>
  </si>
  <si>
    <t>lesmills</t>
  </si>
  <si>
    <t>cybervictimes</t>
  </si>
  <si>
    <t>ubcomch</t>
  </si>
  <si>
    <t>cyberdefensemag</t>
  </si>
  <si>
    <t>siliconangle</t>
  </si>
  <si>
    <t>wef</t>
  </si>
  <si>
    <t>frandroid</t>
  </si>
  <si>
    <t>numeum_</t>
  </si>
  <si>
    <t>vince_laurens</t>
  </si>
  <si>
    <t>barbier_bernard</t>
  </si>
  <si>
    <t>jacquessalognon</t>
  </si>
  <si>
    <t>fredzone</t>
  </si>
  <si>
    <t>gendarmerie</t>
  </si>
  <si>
    <t>porteparolemi</t>
  </si>
  <si>
    <t>porteparolegn</t>
  </si>
  <si>
    <t>cybergend</t>
  </si>
  <si>
    <t>corptkm</t>
  </si>
  <si>
    <t>zenconnect_fr</t>
  </si>
  <si>
    <t>beyondtrust_fr</t>
  </si>
  <si>
    <t>samsungfr</t>
  </si>
  <si>
    <t>fortinet</t>
  </si>
  <si>
    <t>societegen</t>
  </si>
  <si>
    <t>cloudflare</t>
  </si>
  <si>
    <t>lellouchenico</t>
  </si>
  <si>
    <t>joebiden</t>
  </si>
  <si>
    <t>techradar</t>
  </si>
  <si>
    <t>lemondefr</t>
  </si>
  <si>
    <t>malizensecurity</t>
  </si>
  <si>
    <t>paloaltontwks</t>
  </si>
  <si>
    <t>tenerrdis</t>
  </si>
  <si>
    <t>lyceedelasalle</t>
  </si>
  <si>
    <t>yeswehack</t>
  </si>
  <si>
    <t>sibsante</t>
  </si>
  <si>
    <t>teamdls_</t>
  </si>
  <si>
    <t>nvelleaquitaine</t>
  </si>
  <si>
    <t>adi_n_a</t>
  </si>
  <si>
    <t>brunodelas</t>
  </si>
  <si>
    <t>beuginhamon</t>
  </si>
  <si>
    <t>olivierlamber12</t>
  </si>
  <si>
    <t>thalesgroup</t>
  </si>
  <si>
    <t>magnetforensics</t>
  </si>
  <si>
    <t>tracip_sas</t>
  </si>
  <si>
    <t>oakbranchd</t>
  </si>
  <si>
    <t>cydefcorp</t>
  </si>
  <si>
    <t>mongolcyber</t>
  </si>
  <si>
    <t>awnetworks</t>
  </si>
  <si>
    <t>1password</t>
  </si>
  <si>
    <t>lizziec_l</t>
  </si>
  <si>
    <t>linkedin</t>
  </si>
  <si>
    <t>gpeliks</t>
  </si>
  <si>
    <t>gitlab</t>
  </si>
  <si>
    <t>idc</t>
  </si>
  <si>
    <t>proofpoint</t>
  </si>
  <si>
    <t>wired</t>
  </si>
  <si>
    <t>mypierrebillet</t>
  </si>
  <si>
    <t>douglasmbiandou</t>
  </si>
  <si>
    <t>amadoudiawaraml</t>
  </si>
  <si>
    <t>sputnik_fr</t>
  </si>
  <si>
    <t>phcourcier</t>
  </si>
  <si>
    <t>secinnovation</t>
  </si>
  <si>
    <t>hospitalia_mag</t>
  </si>
  <si>
    <t>advens</t>
  </si>
  <si>
    <t>lusinedigitale</t>
  </si>
  <si>
    <t>proofp</t>
  </si>
  <si>
    <t>netwrix</t>
  </si>
  <si>
    <t>le_fig</t>
  </si>
  <si>
    <t>mondeinformatiq</t>
  </si>
  <si>
    <t>lavenir_net</t>
  </si>
  <si>
    <t>radiflowsec</t>
  </si>
  <si>
    <t>microsoft</t>
  </si>
  <si>
    <t>knowbe4</t>
  </si>
  <si>
    <t>clubic</t>
  </si>
  <si>
    <t>umontreal</t>
  </si>
  <si>
    <t>vandenbergheocd</t>
  </si>
  <si>
    <t>cedric_o</t>
  </si>
  <si>
    <t>campuscyberfr</t>
  </si>
  <si>
    <t>salutbonjour</t>
  </si>
  <si>
    <t>guillaumpaul</t>
  </si>
  <si>
    <t>lorrainegoumot</t>
  </si>
  <si>
    <t>fbi</t>
  </si>
  <si>
    <t>actuiafr</t>
  </si>
  <si>
    <t>riskntic</t>
  </si>
  <si>
    <t>uttroyes</t>
  </si>
  <si>
    <t>grandenov</t>
  </si>
  <si>
    <t>chu_montpellier</t>
  </si>
  <si>
    <t>olivier</t>
  </si>
  <si>
    <t>undernews_fr</t>
  </si>
  <si>
    <t>nxoexperts</t>
  </si>
  <si>
    <t>ti</t>
  </si>
  <si>
    <t>jerome_ntech</t>
  </si>
  <si>
    <t>colleccitoyen06</t>
  </si>
  <si>
    <t>gbhackers_news</t>
  </si>
  <si>
    <t>csoonline</t>
  </si>
  <si>
    <t>lesechos</t>
  </si>
  <si>
    <t>_barbhack_</t>
  </si>
  <si>
    <t>afternic</t>
  </si>
  <si>
    <t>undeveloped</t>
  </si>
  <si>
    <t>sedo</t>
  </si>
  <si>
    <t>cyberscoopnews</t>
  </si>
  <si>
    <t>europol</t>
  </si>
  <si>
    <t>olvid</t>
  </si>
  <si>
    <t>thomasbaigneres</t>
  </si>
  <si>
    <t>cyber_duedil</t>
  </si>
  <si>
    <t>olvid_io</t>
  </si>
  <si>
    <t>argevise</t>
  </si>
  <si>
    <t>auth0</t>
  </si>
  <si>
    <t>github</t>
  </si>
  <si>
    <t>mediaeduca</t>
  </si>
  <si>
    <t>lexpress</t>
  </si>
  <si>
    <t>intrinsec</t>
  </si>
  <si>
    <t>certxmco</t>
  </si>
  <si>
    <t>ncsc</t>
  </si>
  <si>
    <t>gendarmeriepjgn</t>
  </si>
  <si>
    <t>flschu</t>
  </si>
  <si>
    <t>lagazettefr</t>
  </si>
  <si>
    <t>flawdm</t>
  </si>
  <si>
    <t>step</t>
  </si>
  <si>
    <t>fredgouth</t>
  </si>
  <si>
    <t>gendarmerie_078</t>
  </si>
  <si>
    <t>acetum</t>
  </si>
  <si>
    <t>cnet</t>
  </si>
  <si>
    <t>tmobile</t>
  </si>
  <si>
    <t>forbes</t>
  </si>
  <si>
    <t>reuters</t>
  </si>
  <si>
    <t>cpmenationale</t>
  </si>
  <si>
    <t>arnaultchatel</t>
  </si>
  <si>
    <t>alfahimaya</t>
  </si>
  <si>
    <t>sbskalan</t>
  </si>
  <si>
    <t>ablogui</t>
  </si>
  <si>
    <t>threatpost</t>
  </si>
  <si>
    <t>latribune</t>
  </si>
  <si>
    <t>bpifrance</t>
  </si>
  <si>
    <t>lararouyres</t>
  </si>
  <si>
    <t>gbillois</t>
  </si>
  <si>
    <t>hiscoxsmallbiz</t>
  </si>
  <si>
    <t>s</t>
  </si>
  <si>
    <t>bitdefender</t>
  </si>
  <si>
    <t>skyboxsecurity</t>
  </si>
  <si>
    <t>kaspersky</t>
  </si>
  <si>
    <t>zdnet</t>
  </si>
  <si>
    <t>entrepreneur</t>
  </si>
  <si>
    <t>indiatimes</t>
  </si>
  <si>
    <t>videolan</t>
  </si>
  <si>
    <t>chanperco</t>
  </si>
  <si>
    <t>siecledigital</t>
  </si>
  <si>
    <t>potus</t>
  </si>
  <si>
    <t>it</t>
  </si>
  <si>
    <t>zdnetfr</t>
  </si>
  <si>
    <t>club</t>
  </si>
  <si>
    <t>fsecure</t>
  </si>
  <si>
    <t>wasabi_cloud</t>
  </si>
  <si>
    <t>wasabi_david</t>
  </si>
  <si>
    <t>fsorel</t>
  </si>
  <si>
    <t>pypopihn</t>
  </si>
  <si>
    <t>cnp_assurances</t>
  </si>
  <si>
    <t>wakedxy1</t>
  </si>
  <si>
    <t>geoffroyrdb</t>
  </si>
  <si>
    <t>gavaudanj</t>
  </si>
  <si>
    <t>cnbarreaux</t>
  </si>
  <si>
    <t>yasminedouadi</t>
  </si>
  <si>
    <t>lebigdata_fr</t>
  </si>
  <si>
    <t>oxiboxfr</t>
  </si>
  <si>
    <t>itso</t>
  </si>
  <si>
    <t>cio_france</t>
  </si>
  <si>
    <t>firefox_fr</t>
  </si>
  <si>
    <t>mac4ever</t>
  </si>
  <si>
    <t>bunkerity</t>
  </si>
  <si>
    <t>bboostcon</t>
  </si>
  <si>
    <t>knocknockfr</t>
  </si>
  <si>
    <t>unitec_bdx</t>
  </si>
  <si>
    <t>sciences_avenir</t>
  </si>
  <si>
    <t>Mentions</t>
  </si>
  <si>
    <t>Replies to</t>
  </si>
  <si>
    <t>RT @orangebusiness: #Cybersecurite 🔒 Avec Micro SOC protégez-vous des cyber-menaces de manière proactive. 
Une solution pour vous aider à r…</t>
  </si>
  <si>
    <t>RT @FIRSTEU1: "📢""Les menaces liées au nom de domaine""
Une conférence animée par @christofgerard, Security Product Manager chez Nameshield…</t>
  </si>
  <si>
    <t>RT @ABXPOfficiel: De nombreux entrepreneurs pensent que les petites entreprises ne sont pas la cible des cybercriminels. Qu’il s’agisse de…</t>
  </si>
  <si>
    <t>RT @ABlogiX: Pour une gestion des risques et une hiérarchisation des menaces efficace 👉
#ablogix #hclswlobp #nocode #lowcode #javascript #…</t>
  </si>
  <si>
    <t>RT @Corix_JC: La #sécurité doit accompagner le déploiement de la #5G et non la suivre &amp;gt; https://t.co/i6xt18j80G via @Alliancy_LeMag @cauber…</t>
  </si>
  <si>
    <t>RT @SwissLife_Fr: #TPE/#PME, vous n’êtes pas à l’abri de cyberattaques. Etat des lieux &amp;amp; bonnes pratiques à mettre en place pour sécuriser…</t>
  </si>
  <si>
    <t>RT @ANSSI_FR: [#VendrediLecture] 💻 Adoptez une démarche de maîtrise du risque #numérique en 15 étapes !
Retrouvez les conseils et les resso…</t>
  </si>
  <si>
    <t>RT @kasperskyfrance: 🎙️Podcast #CyberPop 👉 https://t.co/c0u0W8Ss3Q
Dans ce troisième épisode de Cyber Pop, nous organisons une table-ronde…</t>
  </si>
  <si>
    <t>RT @morandim77: « La #cybersécurité sans clichés » sujet de l'échange  entre @MaliciaRogue et @josquindebaz @AnDaolVras
 transcrit par @apr…</t>
  </si>
  <si>
    <t>RT @Cyberterritoir1: Les cyberattaques prennent une tout autre dimension lorsqu’elles touchent les hôpitaux et par conséquent à la sécurité…</t>
  </si>
  <si>
    <t>NordVPN Review: Is NordVPN Worth It?
#vpnunlimited #VPN #vpn推荐 #vpnreview #vpnreviews #Review #reviews… https://t.co/WX2rEgOYjH</t>
  </si>
  <si>
    <t>NordVPN Coupon Code: 72% OFF + 3 Free Months
#HolaVPN #VPN #vpn推荐 #vpnreview #vpnreviews #Review #reviews… https://t.co/yFt5HN9Uys</t>
  </si>
  <si>
    <t>RT @DGEntreprises: #FranceRelance | Grand Défi #cybersécurité : participez l'appel à projets « Mutualisation et valorisation des données d’…</t>
  </si>
  <si>
    <t>RT @Colombe_academy: Quelle est la différence entre la Cybersécurité et la Cyberdefense?
#cybersecurite #cloudcomputing #hacking #academy #…</t>
  </si>
  <si>
    <t>RT @Risk_Insight: #FIC2021 📅 J-15 avant le @FIC_eu 
🤝 RDV sur notre stand A5 @wavestoneFR
 pour échanger avec nos experts !
🎙️ Nous vous…</t>
  </si>
  <si>
    <t>Les plus grands hackers de tous les temps https://t.co/lUQa4Aox3I #cybersécurité</t>
  </si>
  <si>
    <t>@LeTelegramme vous avez plusieurs vulnérabilités remontées par @openbugbounty depuis...trop longtemps. Il serait pe… https://t.co/7kFDL6Qgw7</t>
  </si>
  <si>
    <t>RT @helloregionalit: 10 septembre - #CyberNight by #digitalwallonia: infos et compétition #capturetheflag “tous publics” sur le thème de la…</t>
  </si>
  <si>
    <t>RT @Mayassignment: We guarantee the best results
Pay on delivery
ESSAYS HELP
EXAMS
FULL COURSE
RESEARCH PAPERS
PROJECT MANAGEMENT
#javascr…</t>
  </si>
  <si>
    <t>RT @Water_Steve: Des failles techniques qui inquiètent à quelques jours de l'implantation du #passeportvaccinal à @PaulHoudeWE  au @le985fm…</t>
  </si>
  <si>
    <t>A l'heure des débats autour de la #cybersécurité, @frsilicon traite la question de la #signature #électronique et d… https://t.co/UmXfaFWoea</t>
  </si>
  <si>
    <t>RT @_SChmielewski: .@TrendMicro Linux Threat Report identifies the most #vulnerable distributions @TechRepublic 
#cybersecurity #cyberatta…</t>
  </si>
  <si>
    <t>#cybersecurite https://t.co/pnDS5myirf via @Numerama</t>
  </si>
  <si>
    <t>RT @MAYASSIGNMENT1: We guarantee the best results
Pay on delivery
ESSAYS HELP
EXAMS
FULL COURSE
RESEARCH PAPERS
PROJECT MANAGEMENT
#javasc…</t>
  </si>
  <si>
    <t>☂ Un FireWall, c'est quoi ? 
👉 https://t.co/k2yIBdwwgN  
😎 Synoméga filtre votre réseau grâce à la technologie Fort… https://t.co/23GsuRc66w</t>
  </si>
  <si>
    <t>[PRÉVENTION] Dans le train ou au bord de la piscine de l'hôtel, soyez vigilant si vous vous connectez à un réseau… https://t.co/iJ4c819DVO</t>
  </si>
  <si>
    <t>RT @JulienNelkin: [PRÉVENTION] Dans le train ou au bord de la piscine de l'hôtel, soyez vigilant si vous vous connectez à un réseau #wifi o…</t>
  </si>
  <si>
    <t>#zoom "Développons la #résilience grâce à l'accès aux données"
Rejoignez-nous pour la deuxième session du forum ce… https://t.co/ZYLmJjniTS</t>
  </si>
  <si>
    <t>RT @usinenouvelle: A la Une de l'industrie ce matin :
1⃣ Conserver des sauvegardes, sensibiliser les employés, cesser de payer les rançons.…</t>
  </si>
  <si>
    <t>RT @Cyberterritoir1: Au cours des 12 derniers mois, 30 % des demandes de rançon ont dépassé les 30 millions de dollars, mais les victimes q…</t>
  </si>
  <si>
    <t>🚀 Qui dit rentrée dit nouveau projet, et l'opportunité d'initier votre #transformation ! 
🙌 Découvrez nos Adoptés… https://t.co/pBRsmMRFKo</t>
  </si>
  <si>
    <t>RT @Adopte_co: 🚀 Qui dit rentrée dit nouveau projet, et l'opportunité d'initier votre #transformation ! 
🙌 Découvrez nos Adoptés : 
Une 10…</t>
  </si>
  <si>
    <t>RT @Parcoor1: [NEWS PARCOOR]📢
M-1 avant le SIDO Lyon - IoT, AI, Robotics &amp;amp; XR! ⏳
1er salon de l'année pour Parcoor et 1er salon dans lequ…</t>
  </si>
  <si>
    <t>RT @StephaneHalimi: #Hacking #cybersecurite #CyberSecurity
#hacker https://t.co/qUJ2Dnytww</t>
  </si>
  <si>
    <t>RT @_SChmielewski: AT&amp;amp;T denies data #breach after hacker auctions 70 million user database @BleepinComputer
#cybersecurity #cyberattacks #…</t>
  </si>
  <si>
    <t>RT @nameshield: Nameshield sera présent à l'IT and IT Security Meetings du 31 août au 2 septembre 2021 à Cannes ! Venez nous rencontrer sta…</t>
  </si>
  <si>
    <t>RT @ANSSI_FR: [#MardiConseil] 💾 Adoptez les bons réflexes !
Pour vos usages personnels et professionnels, faites des sauvegardes de vos don…</t>
  </si>
  <si>
    <t>Découvrez la trousse de premiers soins numériques #DigitalFirstAidKit 👉 auto-diagnostic &amp;amp; solutions face aux… https://t.co/685Vq3yzap</t>
  </si>
  <si>
    <t>RT @CyberSecura: Les fournisseurs sont désormais une porte d'entrée privilégiée pour les cybercriminels qui ciblent une entreprise. 👤
👉 htt…</t>
  </si>
  <si>
    <t>RT @Siemens_France: #SaveTheDate – RDV sur le salon Security/Safety &amp;amp; Prevention Meetings du 31/08 au 02/09
Au programme de notre stand J59…</t>
  </si>
  <si>
    <t>RT @jpierre76: Si vous pouvez installer notre rançongiciel Demonware sur les  serveurs Windows d’une entreprise, vous aurez 40 %, un millio…</t>
  </si>
  <si>
    <t>RT @thalessecurity: [#Cybersecurité] Guillaume Poupard, directeur général de l'@ANSSI_FR, est revenu sur l'explosion du nombre de #cyberatt…</t>
  </si>
  <si>
    <t>RT @sekoia_fr: Hier midi, notre HRBP Manon VAN DER MEY prenait la parole sur @bfmbusiness pour parler #jobs !
🚀https://t.co/CIZqRDCMWD rec…</t>
  </si>
  <si>
    <t>As a product-first leader, Sumedh shares his philosophies on how to build market-leading products.
Listen to our p… https://t.co/VmDcoPw5nE</t>
  </si>
  <si>
    <t>RT @Tixeo: 🗓 Retrouvez nos solutions de vidéocollaboration sécurisée au #FIC2021 @FIC_eu du 7⃣ au 9⃣ septembre, pavillon @Hexatrust, stand…</t>
  </si>
  <si>
    <t>Dans le cadre du suivi de la stratégie #nationale de la #cybersécurité (https://t.co/Q50OEWMliq), principalement, d… https://t.co/eIbhtYJk8d</t>
  </si>
  <si>
    <t>@Tixeo : la #visioconférence à la française ultra-sécurisée, par @journaldunet : https://t.co/LV9MZTHFME via… https://t.co/TCVW41X7gW</t>
  </si>
  <si>
    <t>RT @Tixeo: @Tixeo : la #visioconférence à la française ultra-sécurisée, par @journaldunet : https://t.co/LV9MZTHFME via @journaldunet #cybe…</t>
  </si>
  <si>
    <t>🗓 Retrouvez nos solutions de vidéocollaboration sécurisée au #FIC2021 @FIC_eu du 7⃣ au 9⃣ septembre, pavillon… https://t.co/WKNkJEV4Hi</t>
  </si>
  <si>
    <t>RT @yourcyberskills: L’industrie du jeu a connu une croissance des cyberattaques. Le temps pour les sociétés de jeux d’avoir les profession…</t>
  </si>
  <si>
    <t>#microsoft #misconfiguration #cybersecurite #cybersecurity #infosec #cyberattack #security #dataprotection… https://t.co/8Z9dAGsLwi</t>
  </si>
  <si>
    <t>RT @SismiquePodcast: Si vous l'aviez raté, vous avez une seconde chance ! 
On parle cyber-attaques, piraterie, sécurité et même géopolitiq…</t>
  </si>
  <si>
    <t>RT @vinayprajapati: How to Protect Your Business from Ransomware Attacks
#ransomware #cybersecurity #CyberAttack #Cybersecurite  #cyberpunk…</t>
  </si>
  <si>
    <t>RT @BretagneCyber: 👉 Rendez-vous @FIC_eu @Hello_Lille du 7 au 9 sept. sur le stand Bretagne.
Profitez de la grande diversité des spécialist…</t>
  </si>
  <si>
    <t>#Cybersécurité ou #ObjetsConnectés ? Piscine ou projets ? 
🎥 Zoom sur le Fast &amp;amp; Tech de Rafik, étudiant à… https://t.co/WsaTj0Ub92</t>
  </si>
  <si>
    <t>Dans le monde de l'arnaque sur Internet, vous avez Cash2Card sur Twitter @cash2cardoffi et @CardCash2. Ils prétende… https://t.co/oOYasSdmvh</t>
  </si>
  <si>
    <t>RT @banquiersCDN: À la recherche de produits d’été en solde? Voyez comment reconnaître les applications mobiles et les sites Web frauduleux…</t>
  </si>
  <si>
    <t>RT @_SChmielewski: Internet Systems Consortium (ISC) fixes High-Severity #DoS flaw in BIND #DNS @securityaffairs
#cybersecurity #cyberatta…</t>
  </si>
  <si>
    <t>Bjr @LesMillsEuromed Sur votre form de connexion, vs transformez ts les caractères en majuscules. Du coup, impossib… https://t.co/cnKSBtNzqG</t>
  </si>
  <si>
    <t>Bjr @LesMills Sur votre form de connexion, vs transformez ts les caractères en majuscules. Du coup, impossible de s… https://t.co/PZxWLT6369</t>
  </si>
  <si>
    <t>RT @cybervictimes: [🛡️#Cybersécurité] Des centaines de #failles de #sécurité corrigées dans les mises à jour d'août
⚠️Certaines de ces fai…</t>
  </si>
  <si>
    <t>RT @Digitemis: ☀🌈Toute l'équipe de #Digitemis est de retour au bureau après des vacances bien méritées ! Nous avons fait le plein d'énergie…</t>
  </si>
  <si>
    <t>RT @CNCC_audit: Les #Cyberattaques auraient coûté près de 1000 milliards de dollars à l'économie en 2020. Il est essentiel pour chaque #ent…</t>
  </si>
  <si>
    <t>Rien de tel qu'un témoignage de partenaire dont les clients sont pleinement satisfaits. 
Merci @UBCOMch  
Retrouve… https://t.co/5xwxiTYfNa</t>
  </si>
  <si>
    <t>🛡 #CYBERSÉCURITÉ 20/20:  Rejoignez nos #experts les 26-27 octobre prochains!
Découvrez l'agenda et les conférencie… https://t.co/lbefo5wNJY</t>
  </si>
  <si>
    <t>Comment être prévenu en cas d’attaque informatique majeure ? Le dispositif Alertecyber, vous alerte !… https://t.co/UfPu0hAlVT</t>
  </si>
  <si>
    <t>Participez à notre session d'information mensuelle pour comprendre quels bénéfices vous apportent nos services de R… https://t.co/pJyB7Duykl</t>
  </si>
  <si>
    <t>#LMDE 💧💦| #Cybersécurité #IOT | ► Rendez-vous 𝗺𝗮𝗿𝗱𝗶 𝟬𝟳 𝘀𝗲𝗽𝘁𝗲𝗺𝗯𝗿𝗲 𝟮𝟬𝟮𝟭 pour la Matinale de l'Eau dédiée à la cybersé… https://t.co/ZYoer3loQV</t>
  </si>
  <si>
    <t>Pour recruter vos futurs collaborateurs en #cybersécurité Une solution existe - Découvrez le Conseil en… https://t.co/v36OaDCd38</t>
  </si>
  <si>
    <t>Pour recruter vos futurs collaborateurs en #cybersécurité Une solution existe - Découvrez le Conseil en… https://t.co/dnyKyIR19t</t>
  </si>
  <si>
    <t>[#CyberSécurité] 🔎
Comment être sûr que votre système Informatique est suffisamment sécurisé ? Réalisez un audit… https://t.co/FFcMYP1EwK</t>
  </si>
  <si>
    <t>#cybersécurité #BugBounty
https://t.co/I56nvFSV8t</t>
  </si>
  <si>
    <t>Visite de l'Etat Major de l'armée pour créer la #reservecyber. C'est une base de données  des jeunes spécialisés da… https://t.co/IgO3PqFWQg</t>
  </si>
  <si>
    <t>RT @_SChmielewski: New analysis of Diavol #ransomware reinforces the link to TrickBot gang @cyberdefensemag
#cybersecurity #cyberattacks #…</t>
  </si>
  <si>
    <t>RT @simonwargniez: Researchers Warn of 4 Emerging Ransomware Groups That Can Cause Havoc
#Warn #Emerging #Group #Havoc #CyberSecurity
 #Cyb…</t>
  </si>
  <si>
    <t>RT @_SChmielewski: Misconfigured #Microsoft Power Apps applications found to expose 38M records @SiliconANGLE 
#cybersecurity #cyberattack…</t>
  </si>
  <si>
    <t>RT @_SChmielewski: Why the energy industry needs a robust cybersecurity culture @wef
#cybersecurity #cyberattacks #infosec #infosecurity…</t>
  </si>
  <si>
    <t>Et les mots de passe 🔒 les plus piratés en France sont…
👉https://t.co/IMl1RgopTf via @Frandroid 
#motdepasse… https://t.co/RpyC8dgPXM</t>
  </si>
  <si>
    <t>RT @SBH_France: 🔎@TrustValleyCH @Innovaud sur le Pavillon #Suisse F38, @FIC_eu du 7 au 9 sept !
Un pôle d’excellence qui promeut toute l’ex…</t>
  </si>
  <si>
    <t>#Digital | De la sécurisation technique à la sensibilisation des équipes, en passant par la gestion de crise : focu… https://t.co/Cm74VXyN0K</t>
  </si>
  <si>
    <t>RT @EurogroupFR: #Digital | De la sécurisation technique à la sensibilisation des équipes, en passant par la gestion de crise : focus sur l…</t>
  </si>
  <si>
    <t>La France se place dans le Top 10 des pays les plus attractifs pour l'installation de #datacenters avec de bonnes i… https://t.co/gfexwvbdmU</t>
  </si>
  <si>
    <t>Souvent présentée comme une future licorne, la firme française de #cybersécurité @VadeSecure vient de perdre son br… https://t.co/iONUbBhLvy</t>
  </si>
  <si>
    <t>RT @LaLettreA: Souvent présentée comme une future licorne, la firme française de #cybersécurité @VadeSecure vient de perdre son bras de fer…</t>
  </si>
  <si>
    <t>RT @ESET_France: Protéger son lieu de travail hybride c'est possible ? 
La réponse est oui !  Le modèle Zéro Trust offre un moyen de plus e…</t>
  </si>
  <si>
    <t>RT @SourcitecSAS: Venez nous rencontrer du 7 au 9 septembre à #Lille pour le #FIC2021
Pavillon #Bretagne stand D2
#cyber #cybersecurite #…</t>
  </si>
  <si>
    <t>[Le chiffre du jour] @numeum_ vous propose de découvrir les tendances, analyses et zooms du secteur #numérique en F… https://t.co/LT16ny0ALq</t>
  </si>
  <si>
    <t>🏖️ #SophosSummerTips N°6 : Naviguez uniquement sur des sites sécurisés !
Retrouvez chaque mercredi un nouveau conse… https://t.co/QYZCPgeeVJ</t>
  </si>
  <si>
    <t>RT @sogeti_fr: #TechShowwithSogeti Etat des lieux et futur de la #cybersécurité par nos invités @barbier_bernard et @Vince_Laurens 
Replay…</t>
  </si>
  <si>
    <t>RT @JacquesSalognon: Des données de 700 millions de membres de LinkedIn à vendre  #donnéepersonnelles #cybersecurite https://t.co/UiKHpmgc7T</t>
  </si>
  <si>
    <t>#risques #rançongiciel #cybersécurité Intel, AMD &amp;amp; Gigabyte https://t.co/MonkjkrAeG</t>
  </si>
  <si>
    <t>Article intéressant sur @frsilicon sur la protection des identités et des accès : "Repenser la sécurité d’Active Di… https://t.co/wekjBRFX79</t>
  </si>
  <si>
    <t>RT @PhilippeMichelK: #Cybersecurite Heureux de me retrouver le 7/9 prochain à #Lille au #FIC2021 avec @augouard et mes camarades #RSSI et #…</t>
  </si>
  <si>
    <t>🎉 C’est notre 6e rentrée ➡️ Notre programme de visioconférences 2021/2022: #burnout #cybersecurite   #biomimétisme… https://t.co/p0I9gExXb3</t>
  </si>
  <si>
    <t>RT @AnthonyRochand: 📱WhatsApp a toujours un problème avec la fraude et le phishing https://t.co/xyWfZbdxmf via @Fredzone #cybersecurite #So…</t>
  </si>
  <si>
    <t>RT @ajpjournalistes: Récolter, visualiser, construire : en OSINT (Open Source Intelligence) : "Il faut TOUT tester." 
La formation de Gaëta…</t>
  </si>
  <si>
    <t>RT @GConnectee: #numerique #cybersecurite 🦊 comme sur #Google chrome, #firefox annonce qu'il va bloquer des fichiers non sécurisés sur des…</t>
  </si>
  <si>
    <t>RT @mesdatasetmoi: Depuis 1 mois on ne parle que de lui : #Pegasus, le logiciel-espion capable de franchir les plus solides sécurités des #…</t>
  </si>
  <si>
    <t>RT @CiscoFrance: La #cybersécurité est une priorité majeure pour 87 % des dirigeants de #PME 🔒 selon une étude que nous avions menée en 202…</t>
  </si>
  <si>
    <t>RT @SocieteGenerale: [#Innovation #Cybersécurité 💻⚡️] Le saviez-vous ? 💡 Le phishing est impliqué dans 90% des cyberattaques. @oppens_cyber…</t>
  </si>
  <si>
    <t>@CyberGEND @cybervictimes @PorteparoleGN @PorteParoleMI @Gendarmerie Pour votre #cybersecurite ne faites pas de pas… https://t.co/s8UudufzPn</t>
  </si>
  <si>
    <t>RT @CorpTkm: [#kakemono] Nous aidons les entreprise dans la conception et l'impression de leur kakemono.
#tkmcorp #tkm #cybersécurité #dig…</t>
  </si>
  <si>
    <t>RT @CorpTkm: Des lois et réglementations relatives à la protection des données personnelles ont été mises en place (RGPD ou la loi 2008-12…</t>
  </si>
  <si>
    <t>RT @RedAlertLabs: Red Alert Labs - le pari gagnant de l'export des solutions de #cybersécurité https://t.co/NEAfbSPDC6 #podcast #success_st…</t>
  </si>
  <si>
    <t>Vous êtes adhérent du SPN et spécialiste sur les sujets de la #cybersécurité ? 🔐 Dès la rentrée, le SPN souhaite me… https://t.co/U4YWn3FsMK</t>
  </si>
  <si>
    <t>RT @reseauSPN: Vous êtes adhérent du SPN et spécialiste sur les sujets de la #cybersécurité ? 🔐 Dès la rentrée, le SPN souhaite mettre en p…</t>
  </si>
  <si>
    <t>RT @WEKEYJob: 💡Vous êtes un.e expert en #Cybersécurité et vous recherchez une mission longue durée ?
🌊Vous souhaitez vivre dans une ville r…</t>
  </si>
  <si>
    <t>RT @FIRSTEU1: "350 000 professionnels de la cybersécurité manqueront à l’appel en 2022"
La croissance des cyberattaques comme l'accélératio…</t>
  </si>
  <si>
    <t>RT @SandraBocciolin: #Cybersécurité : le rapport semestriel Cyber Risk Index (CRI) de Trend Micro confirme la nécessité de se concentrer su…</t>
  </si>
  <si>
    <t>RT @ANSSI_FR: [#Recrutement] 📢 Rejoignez nos équipes et agissons ensemble pour la sécurité du #numérique. #cybersécurité
Retrouvez toutes n…</t>
  </si>
  <si>
    <t>RT @zenconnect_fr: #Webinar
Aujourd'hui, la #Cybersécurité dépasse de loin le simple #MotDePasse. La combinaison du #SingleSignOn et d l'#a…</t>
  </si>
  <si>
    <t>#TechShowwithSogeti Etat des lieux et futur de la #cybersécurité par nos invités @barbier_bernard et @Vince_Laurens… https://t.co/EjUIoS4ASc</t>
  </si>
  <si>
    <t>QR code : quelle sécurité et quelles précautions prendre #cybersecurite #covid #passsanitaire  https://t.co/0pVFumuwtO</t>
  </si>
  <si>
    <t>RT @Beyondtrust_FR: Elle n’est ni israélienne, ni américaine, se nomme @tehtris : cette pépite française de la #cybersécurité est capable d…</t>
  </si>
  <si>
    <t>[RDV 📅] J-8 avant le salon @ITSMeetings ! 
Il est encore temps de vous inscrire pour échanger avec nos experts… https://t.co/T1sindovF5</t>
  </si>
  <si>
    <t>RT @BouyguesTel_Ent: [RDV 📅] J-8 avant le salon @ITSMeetings ! 
Il est encore temps de vous inscrire pour échanger avec nos experts #mobil…</t>
  </si>
  <si>
    <t>RT @KKuffars: #Afghanistan #USA #TalibanTerror #Talibans #databases #cybersecurite @KD__Kuffars 
https://t.co/CJOUBJH8kU</t>
  </si>
  <si>
    <t>RT @IT_Partners: Dans 1 mois se tiendra la prochaine édition du salon #ITPartners ! Vous n'avez pas encore demandé votre badge ?
Par ici 👉…</t>
  </si>
  <si>
    <t>RT @prefpolice: #CyberSécurité | 🖥️ Pour votre sécurité sur internet et éviter de mauvaises surprises, il est nécessaire de changer réguliè…</t>
  </si>
  <si>
    <t>RT @SFR_Business: SFR Business et ses partenaires @Fortinet  et @SamsungFR vous attendent à #LaREF21. Rejoignez-nous sur le stand #SFRBusin…</t>
  </si>
  <si>
    <t>Récolter, visualiser, construire : en OSINT (Open Source Intelligence) : "Il faut TOUT tester." 
La formation de Ga… https://t.co/uZMbFJkq2A</t>
  </si>
  <si>
    <t>This idea behind this project is amazing and definitely this is a project with a lot of potential and projection to… https://t.co/ovXuCQdfv1</t>
  </si>
  <si>
    <t>C'est la rentrée chez ON-X Groupe, venez rejoindre nos équipes en #cybersécurité. https://t.co/YsSjREoW3N</t>
  </si>
  <si>
    <t>RT @francenumfr: ✅ Nouveau▶️ Guide pratique de sécurité numérique pour les PME-PMI, collectivités et petites organisations 🔒
👉 A télécharg…</t>
  </si>
  <si>
    <t>RT @Martine_F_Pro: [#LaREF21] Rencontre des Entrepreneurs de France 🇫🇷 Visite et soutien de @brunodelas, COO des réseaux France @SocieteGen…</t>
  </si>
  <si>
    <t>RT @inc_tys: Il est d’autant plus urgent de sensibiliser les usagers aux bonnes pratiques 
#formation #cybersecurite #prevention
ENQUÊTE. C…</t>
  </si>
  <si>
    <t>#Cybersecurite Heureux de me retrouver le 7/9 prochain à #Lille au #FIC2021 avec @augouard et mes camarades #RSSI e… https://t.co/G74eMpOtrc</t>
  </si>
  <si>
    <t>RT @SandraBocciolin: #IoT &amp;amp; #Cybersécurité : l'alliance FIDO propose une nouvelle norme IoT ouverte pour la connexion sécurisée des apparei…</t>
  </si>
  <si>
    <t>RT @BF_TechServices: Les #levées de fonds 2021 en #cybersécurité atteignent un nouveau record dans le 🌏 et particulièrement aux #EtatsUnis…</t>
  </si>
  <si>
    <t>RT @CyberCercle: #cybersecurite - Les #GAFAM et Washington s'allient pour protéger les infrastructures critiques https://t.co/nLOZD8JSui vi…</t>
  </si>
  <si>
    <t>Au Forum International de la #Cybersécurité, retrouvez notre CEO @matthieuhug pour une table ronde "Rétablir la con… https://t.co/C4MibdOjf4</t>
  </si>
  <si>
    <t>RT @tilkaltech: Au Forum International de la #Cybersécurité, retrouvez notre CEO @matthieuhug pour une table ronde "Rétablir la confiance p…</t>
  </si>
  <si>
    <t>RT @J3st3rNRD: Je recherche toujours une #alternance en #cybersécurité dans le Nord (59) proche de #Cambrai #Valenciennes #Maubeuge #Lille…</t>
  </si>
  <si>
    <t>RT @BorisLecoeur: Ravi d'être partenaire de @ITSMeetings à Cannes du 31 août au 2 sept. Venez rencontrer les équipes France de @Cloudflare…</t>
  </si>
  <si>
    <t>Faire des choix judicieux de #cybersécurité vous aidera à #protéger plus efficacement les #biensdevaleur que vous p… https://t.co/WXyyYeUrbj</t>
  </si>
  <si>
    <t>📢 J-6 avant le salon IT &amp;amp; IT Security Meetings à Cannes !
Venez rencontrer nous rencontrer au stand H50 afin d’éch… https://t.co/SO3UUdkbJm</t>
  </si>
  <si>
    <t>RT @simonwargniez: 38 Million Records Exposed from Microsoft Power Apps of Dozens of Organisations
#Microsoft #PowerApps 
#CyberSecurity
 #…</t>
  </si>
  <si>
    <t>RT @httpcs: Utiliser L’OSINT Et Le SOCMINT Pour Se Protéger Des Pirates Informatiques
#cybersecurite #OSINT
https://t.co/JJHzykYlTO</t>
  </si>
  <si>
    <t>RT @itsjustmelucien: Se défendre contre les spams et sécuriser votre adresse e-mail devrait être un prérequis pour utiliser Internet serein…</t>
  </si>
  <si>
    <t>RT @_Techco_: #Cybersécurité : @JoeBiden réunit les meilleurs experts du pays pour trouver des solutions communes. 
🎙- @LelloucheNico, jou…</t>
  </si>
  <si>
    <t>L'édition Power+ du mois d’août est consacrée aux véhicules électriques (VE) et aux batteries domestiques.… https://t.co/JDqTwzjrOL</t>
  </si>
  <si>
    <t>Clasrüm Formation, notre nouvelle compagnie, est en campagne de socio financement. On a besoin de vous!
#formation… https://t.co/U7F7qP0PVt</t>
  </si>
  <si>
    <t>RT @_SChmielewski: #Cyberterrorism: One of the modern world’s biggest threats
#cybersecurity #cyberattacks #infosec #infosecurity  #malwar…</t>
  </si>
  <si>
    <t>RT @_SChmielewski: When #ransomware gets deadly: Attack brings down hospital system
 #cybersecurity #cyberattacks #infosec #infosecurity…</t>
  </si>
  <si>
    <t>Un #centre de compétence pour tester la sécurité des produits numériques voit le jour dans le canton de #Zoug. Le g… https://t.co/fG854EXncg</t>
  </si>
  <si>
    <t>RT @RTSinfo: Un #centre de compétence pour tester la sécurité des produits numériques voit le jour dans le canton de #Zoug. Le gouvernement…</t>
  </si>
  <si>
    <t>#cloud  #cybersécurité https://t.co/sNBSgwJ7ip</t>
  </si>
  <si>
    <t>Rendez-vous à Lille dans deux semaines sur le stand TheGreenBow  A7-4 (Pavillon HEXATRUST) pour échanger sur vos… https://t.co/oVZdHrbM10</t>
  </si>
  <si>
    <t>👉 Les équipes de TNP Data protection et TNP IT Security vous attendent du 7 au 9 septembre au Forum International d… https://t.co/QpFChsnenR</t>
  </si>
  <si>
    <t>Btw, as this got retweeted, if you're looking for a new #infosecjobs in #Amsterdam with low amount of spreadsheets.… https://t.co/GdqSL1D88R</t>
  </si>
  <si>
    <t>RT @ArisBee_Cloud: Btw, as this got retweeted, if you're looking for a new #infosecjobs in #Amsterdam with low amount of spreadsheets. Get…</t>
  </si>
  <si>
    <t>La technologie #Iot s'étend aux campagnes avec l'adaptation du logiciel #FuelIt, afin de contrôler les niveaux des… https://t.co/rz6Pt9UCjq</t>
  </si>
  <si>
    <t>RT @_SChmielewski: Nasty new #malware targets #Microsoft Exchange servers @techradar 
#cybersecurity #cyberattacks #infosec #infosecurity…</t>
  </si>
  <si>
    <t>Problèmes de #cybersécurité : Biden et les patrons de la tech cherchent des « solutions concrètes » https://t.co/nsVrSTaOgY via @lemondefr</t>
  </si>
  <si>
    <t>@BretagneCyber @FIC_eu @Hello_Lille c'est plutôt red cap pour la #cybersécurité bretonne... https://t.co/6186bcgvrr</t>
  </si>
  <si>
    <t>RT @girolles36: @BretagneCyber @FIC_eu @Hello_Lille c'est plutôt red cap pour la #cybersécurité bretonne... https://t.co/6186bcgvrr</t>
  </si>
  <si>
    <t>RT @LeGuideDuSysOps: Découverte et installation guidée du VPN Wireguard https://t.co/Alcq8MsoEp #cybersécurité #debian #linux #networks #sy…</t>
  </si>
  <si>
    <t>RT @BorisLecoeur: Les hackers ne partent pas en vacance et profitent de cette période. Découvrez comment @Cloudflare  a contré durant l'été…</t>
  </si>
  <si>
    <t>RT @Ikoula: #cybersecurity  🔒 : le marché européen de la #cybersécurité devrait croître de plus de 8% par an en moyenne, pour franchir les…</t>
  </si>
  <si>
    <t>RT @huaweirdc: Le saviez-vous? 
Chez #Huawei, la #cybersécurité est une de nos priorités. Nous devons à nos clients de nous assurer que les…</t>
  </si>
  <si>
    <t>RT @telecomevol: [#Formation]
Maîtrisez les fondamentaux de #RétroIngénierie et acquérez les compétences en analyse statique et dynamique.…</t>
  </si>
  <si>
    <t>RT @CyberSecurite_M: Escalation de privilèges avec une souris Razor !
#cybersecurite #CyberSecurity https://t.co/M9tkrqoLcU</t>
  </si>
  <si>
    <t>RT @SecCoffeeTime: Le dernier Security Coffee Time est disponible ! https://t.co/Kn7TLPdv5A #cyber #cybersecurite Merci à @MalizenSecurity…</t>
  </si>
  <si>
    <t>(L'express): #ENQUÊTE. #Cybersécurité : quand les géants de la tech draguent les talents français : Les cyber-exper… https://t.co/AxeO0QouOI</t>
  </si>
  <si>
    <t>RT @ISSAfricaFR: ISS Today &amp;gt; #Blanchiment #Cybersécurité #Cybercriminalité https://t.co/5itwdaKeYQ https://t.co/mOHspWfgib</t>
  </si>
  <si>
    <t>Un plaisir de contribuer aux enjeux de la #cybersecurité en Afrique à travers #AdopteSYNI 
Vous souhaitez vous form… https://t.co/TGbJhiB2hu</t>
  </si>
  <si>
    <t>RT @ometiers_num: Un plaisir de contribuer aux enjeux de la #cybersecurité en Afrique à travers #AdopteSYNI 
Vous souhaitez vous former aux…</t>
  </si>
  <si>
    <t>RT @Aazimath: #LaMétéoDuNumériqueEnAfrique présente l'état des lieux de la Protection du Cyberespace Africain. Plus de détails ici:
https:/…</t>
  </si>
  <si>
    <t>[ 🆕 Produit ] @paloaltontwks lance Cortex XDR 3.0 #Cybersecurité</t>
  </si>
  <si>
    <t>RT @imagesreseaux: [📣Webinaire] La #cybersécurité est devenue incontournable dans le secteur de l'#énergie. En partenariat avec @TENERRDIS…</t>
  </si>
  <si>
    <t>Dans quelques mois nos Analystes en #Cybersécurité de #Rennes auront fini leur #formation intensive ! 
Ils sont to… https://t.co/1K9zUGAJ01</t>
  </si>
  <si>
    <t>⏰Petit rappel pour les amatrices et amateurs de #cybersecurite !
Nous participons au #FIC2021
📅Du 7 au 9 septembr… https://t.co/sLgh4B7uDv</t>
  </si>
  <si>
    <t>Le Latium, la région où se situe Rome, est touché par une #cyberattaque de grande ampleur qui paralyse ses services… https://t.co/KWL6EVYMTl</t>
  </si>
  <si>
    <t>Problèmes de #cybersécurité : Biden et les patrons de la tech cherchent des « solutions concrètes » https://t.co/ELxoE7l6Xc</t>
  </si>
  <si>
    <t>RT @beatriceLBB: Problèmes de #cybersécurité : Biden et les patrons de la tech cherchent des « solutions concrètes » https://t.co/ELxoE7l6Xc</t>
  </si>
  <si>
    <t>Supply chain et RGPD : un enjeu de taille : Le RGPD oblige à mieux prendre en compte le risque cyber notamment pour… https://t.co/JnkSZI0t8h</t>
  </si>
  <si>
    <t>- Contre la fuite ou le vol des données.
- Protections contre les ransomware et afin de récupérer les plus récentes… https://t.co/TbKAhNyQ45</t>
  </si>
  <si>
    <t>La sécurité est l'une des principales préoccupations des entreprises qui souhaitent migrer leurs infrastructures ve… https://t.co/I7h4YEovP5</t>
  </si>
  <si>
    <t>La sécurité est l'une des principales préoccupations des entreprises qui souhaitent migrer leurs infrastructures ve… https://t.co/f64MfjiaKZ</t>
  </si>
  <si>
    <t>À penser pour la #cybersécurité... Via Siècle Digital 
https://t.co/K4K4pyExfJ</t>
  </si>
  <si>
    <t>RT @LyceedeLaSalle: #Cybersécurité Recruteurs, étudiants, vous avez des questions sur la Filière Sécurité Informatique en alternance ?
Pour…</t>
  </si>
  <si>
    <t>RT @TeamDLS_: Après SPIE ICS et @sibsante, @yeswehack rejoint l'aventure #TeamDLS ! 🟣⚫
La plateforme de Bug Bounty nous accompagne dans no…</t>
  </si>
  <si>
    <t>RT @pascal_baratoux: #CyberSécurité : Une solution simple et économique pour sécuriser vos accès à des services internet critiques. 
https:…</t>
  </si>
  <si>
    <t>Se défendre contre les spams et sécuriser votre adresse e-mail devrait être un prérequis pour utiliser Internet ser… https://t.co/eSJViN3QfG</t>
  </si>
  <si>
    <t>#cybersécurité Une nouvelle agence à #Bordeaux à la Cité Numérique  ! https://t.co/jUPuhkDx1W</t>
  </si>
  <si>
    <t>RT @InvestinBx: #cybersécurité Une nouvelle agence à #Bordeaux à la Cité Numérique  !</t>
  </si>
  <si>
    <t>👉 L’utilisateur est au cœur des enjeux de la #Cybersécurité. Sensibiliser vos #collaborateurs est une 1ère barrière… https://t.co/hftsTLBYkr</t>
  </si>
  <si>
    <t>RT @CapCdi: [#Cybersecurite #Hameconnage] #Phishing au colis, attention aux "frais de douane", "frais de reprogrammation"... /@CyberguerreF…</t>
  </si>
  <si>
    <t>États-Unis - Réunion d’urgence sur la cybersécurité à la Maison-Blanche https://t.co/2EQ8NYPCxa #cybersécurité</t>
  </si>
  <si>
    <t>#cybersecurite Comment la pandémie a transformé le paysage mondial des cyberattaques https://t.co/9RQ2bGUuyf</t>
  </si>
  <si>
    <t>📅Retrouvez nos équipes au @FIC_eu sur le stand E2-8 avec @ADI_N_A @NvelleAquitaine les 7, 8, 9 sept à Lille pour pa… https://t.co/OYfDBHiWQ1</t>
  </si>
  <si>
    <t>RT @GipSilpc: 📅Retrouvez nos équipes au @FIC_eu sur le stand E2-8 avec @ADI_N_A @NvelleAquitaine les 7, 8, 9 sept à Lille pour parler #cybe…</t>
  </si>
  <si>
    <t>RT @IBM_France: 🔒La #cybersécurité sera l'enjeu de cette décennie.
🔥📣Notre CEO, Arvind Krishna, s'est engagé hier sur 5 initiatives clés s…</t>
  </si>
  <si>
    <t>[#EVENT] Rencontrez nos experts @nbs_system au Forum International de la #Cybersécurité (@FIC_eu) 2021 à Lille, du… https://t.co/WOsBR9hAXU</t>
  </si>
  <si>
    <t>[#EVENT] Nous sommes fiers de vous annoncer notre retour au Forum International de la #Cybersécurité (@FIC_eu), à L… https://t.co/vnEIxQh97n</t>
  </si>
  <si>
    <t>[#LaREF21] Rencontre des Entrepreneurs de France 🇫🇷 Visite et soutien de @brunodelas, COO des réseaux France… https://t.co/jEHi9EiD6L</t>
  </si>
  <si>
    <t>[#CyberProtection] 
🔴 En matière de phishing votre faille c’est l’humain ! La menace est forte ! 
✅ Dans chaque ema… https://t.co/YITowG8Yi4</t>
  </si>
  <si>
    <t>[#CyberSécurité] ⚠️ Quelle que soit leur taille, les #entreprises sont de plus en plus souvent confrontées à des… https://t.co/dEOq0Fdbhg</t>
  </si>
  <si>
    <t>гарно так йобнули по фінсектору #cybersécurité
а у нас й не треба, в нас зелені вилупки зроблять все без кібератак,… https://t.co/qKFS35NmNy</t>
  </si>
  <si>
    <t>RT @CorinneHenin: Heureuse d'avoir contribué à l'article spécial #rentrée de @BeuginHamon  (@usinenouvelle) sur le thème de la #cybersécuri…</t>
  </si>
  <si>
    <t>[#Emploi IT] Conséquence de la crise sanitaire, les experts #cloud, #cybersécurité et #data sur-sollicités sont enc… https://t.co/DtsYE3HmxW</t>
  </si>
  <si>
    <t>RT @GP_Tonnelier: #CyberSecurity #CyberSécurité #virus</t>
  </si>
  <si>
    <t>#cybersécurité #actualité
https://t.co/mph6p5alXp</t>
  </si>
  <si>
    <t>Comment sécuriser vos accès dans le cloud 𝗔𝗪𝗦, 𝗔𝘇𝘂𝗿𝗲 𝗼𝘂 𝗢𝗖𝗜 ? 🔒
📅 RDV le 21/9pour notre webinaravec de véritables… https://t.co/wvwsZhr8zu</t>
  </si>
  <si>
    <t>Comment sécuriser vos accès dans le cloud 𝗔𝗪𝗦, 𝗔𝘇𝘂𝗿𝗲 𝗼𝘂 𝗢𝗖𝗜 ? 🔒
📅 RDV le 21/9pour notre webinaravec de véritables… https://t.co/BRVAmU7Qgv</t>
  </si>
  <si>
    <t>RT @DigoraBlog: Comment sécuriser vos accès dans le cloud 𝗔𝗪𝗦, 𝗔𝘇𝘂𝗿𝗲 𝗼𝘂 𝗢𝗖𝗜 ? 🔒
📅 RDV le 21/9pour notre webinaravec de véritables cas d'us…</t>
  </si>
  <si>
    <t>RT @jpierre76: Même si les développeurs savent ce qu’il ne faut pas faire, ils ne savent pas toujours ce qu’ils devraient faire à la place…</t>
  </si>
  <si>
    <t>RT @Capenergies: 🗓RDV le 16/09 pour décrypter les enjeux de la #cybersécurité🌐et de l'#énergie⚡️Programme : témoignages d'entreprises et pr…</t>
  </si>
  <si>
    <t>RT @FIRSTEU1: 📢"Maîtriser la sécurité des machines virtuelles"
Une conférence animée par @OlivierLamber12, CEO de @vatesfr pour le centre d…</t>
  </si>
  <si>
    <t>📢"Maîtriser la sécurité des machines virtuelles"
Une conférence animée par @OlivierLamber12, CEO de @vatesfr pour l… https://t.co/7qoNm7U9ZY</t>
  </si>
  <si>
    <t>RT @ITforB: ▶[REPLAY] Revivez l'intervention de @thalesgroup "Chiffrement et identité, les deux clefs de la protection du SI", lors de notr…</t>
  </si>
  <si>
    <t>RT @VeilleCyber3: When to Use #OneHot #Encoding in #DeepLearning? 
https://t.co/EaQDeTk1uB
#fintech #insurtech #insurance #ArtificialIntel…</t>
  </si>
  <si>
    <t>RT @Deveryware: 📅 Deveryware, #Crisotech, @OakbranchD, @TRACIP_SAS et @MagnetForensics seront présents au @FIC_eu du 7 au 9 septembre à Lil…</t>
  </si>
  <si>
    <t>[Blog] Rapport VMware sur la cybersécurité en 2021 https://t.co/5C2dArfeiM #cybersecurite</t>
  </si>
  <si>
    <t>RT @Oracle_France: 🚨Nous sommes sponsor du #FIC2021 les 7,8 et 9 septembre prochains à Lille Grand Palais !
👥Retrouvez nos experts et équi…</t>
  </si>
  <si>
    <t>RT @numeum_: +4,3 %, c’est la croissance du marché de la #cybersécurité en France en 2020 alors que l’économie française affiche un fort re…</t>
  </si>
  <si>
    <t>RT @ILV_Formations: «Jamais un pays allié n'a espionné la France ainsi.»  Suite à l'affaire #Pegasus, @drissaityoussef, Président @ILV_Form…</t>
  </si>
  <si>
    <t>RT @SouveraineTech: "En témoigne, cet analyste senior en #cybersécurité, rémunéré 60 000 euros brut par an à Paris, et débauché pour 500 00…</t>
  </si>
  <si>
    <t>RT @tehtris: 🤩 On va (enfin) se revoir ! 🚀
🔜 Nous sommes heureux de vous retrouver sur le Salon @FIC_eu les 7, 8 et 9 Septembre prochain à…</t>
  </si>
  <si>
    <t>RT @TV5MONDEINFO: 🌐#Cybersécurité : La population entière d'une petite ville suisse🇨🇭a vu ses données personnelles exposées suite à une cyb…</t>
  </si>
  <si>
    <t>[EVENT] - La Maison Blanche organise ce-jour, mercredi 25 août, un événement qui réunira les plus grandes entrepris… https://t.co/JX7NOzoPdA</t>
  </si>
  <si>
    <t>[Cybersécurité] - Arvind Krishna, Chairman et CEO d'IBM a participé hier au sommet de la Maison Blanche sur la… https://t.co/L0cCeybzy1</t>
  </si>
  <si>
    <t>RT @numerique_corse: [Offre d'emploi] L'@ARSCORSE1 recrute un(e) chef de projet #eSanté #Cybersécurité ! 
Details du poste : https://t.co/Y…</t>
  </si>
  <si>
    <t>RT @InvestirOntario: Dix entreprises de #cybersécurité à surveiller en 2021 : @1Password, @AWNetworks, @MongolCyber, @CydefCorp, @DigitalBo…</t>
  </si>
  <si>
    <t>Cybersécurité : pénurie mondiale de talents.
Il manquerait près de 3,5 millions de professionnels dans le monde en… https://t.co/mERUv4CdAr</t>
  </si>
  <si>
    <t>Combien c'est sensé durée dans le Temps, un Canular, plus gros que moi?... que je prévienne ma prévention obsèques… https://t.co/hbGe1Fei2v</t>
  </si>
  <si>
    <t>SFR Business et ses partenaires @Fortinet  et @SamsungFR vous attendent à #LaREF21. Rejoignez-nous sur le stand… https://t.co/AK6ooKJABt</t>
  </si>
  <si>
    <t>#Laref21, 2ème jours de rencontres sur le stand, avec nos partenaires ⁦@Fortinet⁩ et ⁦@SamsungFR⁩ @medef.… https://t.co/WkIk5imaKt</t>
  </si>
  <si>
    <t>RT @SFR_Business: Le direct du plateau TV de #LaREF21 avec @LizzieC_L, VP South EMEA @Fortinet et @EmmanuelPUG, DG SFR Business à suivre ic…</t>
  </si>
  <si>
    <t>Global #automotive #cybersecurity #market (2020-2025)
https://t.co/kXpx4RYdCD
#AutomotiveIndustry #Cybersecurite… https://t.co/3RBBCdOD4W</t>
  </si>
  <si>
    <t>https://t.co/wMbMpOU3rU
#dns #cybersecurite</t>
  </si>
  <si>
    <t>@GPeliks @LinkedIn Pour tous ceux intéressés par la #cybersecurite ne manquez pas l’évènement de la rentrée, la con… https://t.co/UzIwYpn0gL</t>
  </si>
  <si>
    <t>RT @VeilleCyber3: Fintech veteran gears #neobank toward #musicians 
https://t.co/iAMvqD5bN0
#fintech #insurtech #insurance #ArtificialInte…</t>
  </si>
  <si>
    <t>La #cybersécurité est une priorité majeure pour 87 % des dirigeants de #PME 🔒 selon une étude que nous avions menée… https://t.co/ZB8q0LOa9E</t>
  </si>
  <si>
    <t>RT @CoffeeCoachingF: Un modèle économique qui évolue rapidement nécessite l'appui d'une technologie innovante. Les #HPE Small Business Solu…</t>
  </si>
  <si>
    <t>RT @SG_etvous: 🚀Une #cybersécurité accessible ? @oppens_cyber propose des solutions en freemium et plateforme adaptée aux #PME #TPE qui ne…</t>
  </si>
  <si>
    <t>RT @CoffeeCoachingF: Une solution évolutive pour du #télétravail productif et sécurisé.
#HPE #TransfoNum #PME #cybersécurité
https://t.co/Z…</t>
  </si>
  <si>
    <t>#Cybersecurite : Une étude de @gitlab indique qu’un système de collecte de statistiques intégré dans l’application… https://t.co/muQemUUhJ6</t>
  </si>
  <si>
    <t>Rapport @IDC : Les dépenses européennes en produits de #cybersecurite devrait croître de 8,3 % par rapport à 2020.… https://t.co/Mfns2VPx7W</t>
  </si>
  <si>
    <t>#Cybersecurite : le dernier rapport de @proofpoint rapporte une croissance considérable des cybermenaces en 2020. L… https://t.co/51NzyopxK3</t>
  </si>
  <si>
    <t>#Cybersecurite : Le président des Etats-Unis @JoeBiden a reçu à la Maison Blanche les #GAFAM afin de discuter les n… https://t.co/6Cn6pOvgMi</t>
  </si>
  <si>
    <t>RT @Akerva_FR: [ #EVENT J-12 ] : Toute notre équipe sera présente au @FIC_eu à #Lille pour échanger sur votre actualité #cybersécurité et v…</t>
  </si>
  <si>
    <t>➡️ Une grande chaîne de supermarchés a été condamnée à 2 250 000 pour non-respect des règles du RGPD !
#cyberdojo… https://t.co/8ZwiQ2Aasd</t>
  </si>
  <si>
    <t>Salaire, disponibilité des emplois et coût de la vie, découvrez les 10 villes où il fait le mieux vivre lorsqu'on e… https://t.co/GKYHOhMWEO</t>
  </si>
  <si>
    <t>RT @iTrackr_fr: iPhonote : Apple prévoit des améliorations dans la sécurité de la chaîne d’approvisionnement et au-delà #Apple #News #cyber…</t>
  </si>
  <si>
    <t>RT @_SChmielewski: #Hackers Could Increase Medication Doses Through Infusion Pump Flaws @WIRED 
#cybersecurity #cyberattacks #infosec #inf…</t>
  </si>
  <si>
    <t>RT @tehtris_elena: Je serai présente au @FIC_eu 😉. Heureuse de retrouver physiquement l'écosystème #cybersecurite et de vous y rencontrer,…</t>
  </si>
  <si>
    <t>RT @mypierrebillet: [Mardi Conseil]
⚠️ Pour ce #MardiConseil parlons #cybersecurite 💻
Il est primordial pour toute entreprise de se prému…</t>
  </si>
  <si>
    <t>RT @Digitemis: 📆 [SAVE THE DATE] À la rentrée, nous serons au @FIC_eu (International #Cybersecurity Forum) à Lille sur le stand A7-12 dans…</t>
  </si>
  <si>
    <t>Nos membres du #ClusterDigitalAfrica @AmadouDiawaraMl et @douglasmbiandou ont participé à la journée portes ouverte… https://t.co/l6iTuK6XwC</t>
  </si>
  <si>
    <t>#Cybersécurité: #Apple, #Amazon et #Microsoft annoncent d'importants investissements: https://t.co/Rpucj7JY5S via @sputnik_fr</t>
  </si>
  <si>
    <t>📆 30 septembre-1er octobre 2021 en 100% Distanciel | Prochaine @HS2formation  SECUPROJET - Security by Design
👉… https://t.co/5ZqJRqe4F6</t>
  </si>
  <si>
    <t>Ce jeudi 26 août, le président de #uvm M. @AmadouDiawaraMl a participé à la journée portes ouvertes organisée par l… https://t.co/EgfAVfA2pl</t>
  </si>
  <si>
    <t>RT @FIC_eu: Nous en discuterons lors du #FIC2021, dont le thème cette année est "Pour une #cybersécurité coopérative et collaborative". 
RD…</t>
  </si>
  <si>
    <t>SentinelOne  la plateforme autonome de #Cybersecurite  dévoile SentinelOne Storyline Active Response (STAR)™, son m… https://t.co/iimBE6iRX7</t>
  </si>
  <si>
    <t>RT @VeilleCyber3: The #AI #Revolution Is Happening Now 
https://t.co/LyxUhXWlqb
#fintech #insurtech #insurance #ArtificialIntelligence #Ma…</t>
  </si>
  <si>
    <t>RT CoffeeCoachingF: Des solutions pour gagner en résilience dans un monde d’incertitudes.
#DSI #cybersécurité #hyperautomation #EdgeComput…</t>
  </si>
  <si>
    <t>RT @SNS__SECURITY: Notre partenaire @sekoia_fr est à l’honneur du nouvel épisode de notre chronique PAROLE D’#EXPERT. Pour ce premier volet…</t>
  </si>
  <si>
    <t>RT @niguilloux: La communauté cyber du Grand Ouest sera-t-elle présente en nombre au @FIC_eu ?
J'y serai les mardi 7 et mercredi 8 septemb…</t>
  </si>
  <si>
    <t>RT @BF_TechServices: [#Podcast] 🎙️Les Chroniques de l'#Export, by @businessfrance #Tech &amp;amp; Services innovants.
🆕Nouvel épisode: @RedAlertLa…</t>
  </si>
  <si>
    <t>#cybersecurité: Apple, Amazon et Microsoft annoncent d'importants investissements https://t.co/TtZ41DcHU7 via @menarama</t>
  </si>
  <si>
    <t>Pensez-vous que l’Europe devrait prendre exemple sur les Etats-Unis en matière de cybersécurité pour les entreprise… https://t.co/1qCynBoUcf</t>
  </si>
  <si>
    <t>Hier midi, notre HRBP Manon VAN DER MEY prenait la parole sur @bfmbusiness pour parler #jobs !
🚀… https://t.co/vJUVlnG59e</t>
  </si>
  <si>
    <t>Notre partenaire @sekoia_fr est à l’honneur du nouvel épisode de notre chronique PAROLE D’#EXPERT. Pour ce premier… https://t.co/Uu3qWywYUg</t>
  </si>
  <si>
    <t>RT @bernycraze: #cybersecurite
La fuite des données c'est hélas aussi la fuite des talents.</t>
  </si>
  <si>
    <t>☀🌈Toute l'équipe de #Digitemis est de retour au bureau après des vacances bien méritées ! Nous avons fait le plein… https://t.co/LrCbJ68CZr</t>
  </si>
  <si>
    <t>📆 [SAVE THE DATE] À la rentrée, nous serons au @FIC_eu (International #Cybersecurity Forum) à Lille sur le stand A7… https://t.co/kwP32kqhdL</t>
  </si>
  <si>
    <t>Le direct du plateau TV de #LaREF21 avec @LizzieC_L, VP South EMEA @Fortinet et @EmmanuelPUG, DG SFR Business à sui… https://t.co/tebsJ1ffMj</t>
  </si>
  <si>
    <t>Utiliser L’OSINT Et Le SOCMINT Pour Se Protéger Des Pirates Informatiques
#cybersecurite #OSINT
https://t.co/JJHzykYlTO</t>
  </si>
  <si>
    <t>Les Européens s’empressent d'évacuer Kaboul ; Des experts s'inquiètent de la menace du PCC
#Europe #Kaboul… https://t.co/Ta7B4f7FZn</t>
  </si>
  <si>
    <t>RT @NTDTVFrance: Les Européens s’empressent d'évacuer Kaboul ; Des experts s'inquiètent de la menace du PCC
#Europe #Kaboul #Allemagne #Bel…</t>
  </si>
  <si>
    <t>RT @ISSAfricaFR: L’économie relativement restreinte des #cryptomonnaies en #Afrique n’empêche pas les criminels d’escroquer des investisseu…</t>
  </si>
  <si>
    <t>Mais l'affaire là montre la légèreté de Sénac pour passer des commandes. Comment on peut valider une commande à par… https://t.co/TrS8wRCPLV</t>
  </si>
  <si>
    <t>RT @CyberGEND: [#Prévention] 
Pour votre #Cybersécurité ne partagez pas vos attestations de vaccination et vos QR code anti #COVID19 sur I…</t>
  </si>
  <si>
    <t>RT @L_Guillet: #cybersécurité #cyberdéfense
Cyber coercition à l’ordre du jour du Lundi de la cybersécurité de la rentrée, le 20 septembre…</t>
  </si>
  <si>
    <t>Le dernier Security Coffee Time est disponible ! https://t.co/nUYi2CLR8I #cyber #cybersecurite Merci à @PhCourcier… https://t.co/z8e6GqRJ9H</t>
  </si>
  <si>
    <t>RT @StephaneHalimi: Le sommet de la #cybersecurite  aux #USA débouche sur 30 milliards de dollars d’investissements https://t.co/FwJdpqoXaY</t>
  </si>
  <si>
    <t>Zoug ouvre un centre de compétence pour tester la cybersécurité. Superbe initiative. #cybersecurity #cybersecurite  https://t.co/YDrMcK5k9V</t>
  </si>
  <si>
    <t>RT @sebastienfanti: Zoug ouvre un centre de compétence pour tester la cybersécurité. Superbe initiative. #cybersecurity #cybersecurite  htt…</t>
  </si>
  <si>
    <t>Selon un rapport établi par l'IC3 du FBI, le taux de cybercriminalité répertorié a doublé par rapport à 2019.
Déco… https://t.co/lt6VxnkOkL</t>
  </si>
  <si>
    <t>Pour les grandes sociétés, détecter un #cryptojacking est encore plus complexe. https://t.co/8yzNKdsHou… https://t.co/NFLZ262ZpV</t>
  </si>
  <si>
    <t>Kaspersky a détecté le plus grand nombre de sites Web frauduleux au Brésil, en Colombie et au Mexique pendant la pa… https://t.co/Jq6rcdJNLO</t>
  </si>
  <si>
    <t>Éviter les restrictions géographiques numériques est utile pour regarder des séries, et pour bien d’autres raisons.… https://t.co/Bn0Cxf8mJT</t>
  </si>
  <si>
    <t>Ne manquez pas notre promotion d'été : 72% de réduction pour 2 ans + 1 mois gratuit ! 😲🧳
👉 https://t.co/mmNI8q4fcD… https://t.co/P3Je6GRPpu</t>
  </si>
  <si>
    <t>En quête du Graal : la sécurité par défaut. 
Reçus par Biden, les leaders de la tech annoncent des formations et de… https://t.co/nA2FQ10YFr</t>
  </si>
  <si>
    <t>RT @CampusRegion: Lors du @DigitalSummR, @yannickneuder , VP @auvergnerhalpes était sur le @CampusRegion pour évoquer les grands sujets de…</t>
  </si>
  <si>
    <t>RT @pascal_baratoux: #CyberSécurité: Les bases de données de milliers de clients du "cloud" de #Microsoft exposées https://t.co/95C3moyx95…</t>
  </si>
  <si>
    <t>RT @GConnectee: #intelligenceartificielle #securite 📹 un rapport du gouvernement américain met en lumière l'utilisation massive de la recon…</t>
  </si>
  <si>
    <t>Des cybercriminels s'immiscent dans l’IT de la commune de Rolle #Suisse #Rolle #Administration #Communal… https://t.co/QPX5y3htL5</t>
  </si>
  <si>
    <t>Faille critique dans Confluence d'Atlassian #Cybersécurité #Atlassian #Confluence #Alerte #Faille #Sécurité https://t.co/SddeQezjy2</t>
  </si>
  <si>
    <t>.@terranova_isa et @SecInnovation s'allient pour offrir des formations en cybersécurité répondant aux enjeux actuel… https://t.co/WTeRKqTJLd</t>
  </si>
  <si>
    <t>(Rappel) .@terranova_isa et @SecInnovation s'allient pour offrir des formations en cybersécurité répondant aux enje… https://t.co/czEamN7mkk</t>
  </si>
  <si>
    <t>Sept bonnes résolutions cybersécurité à adopter en entreprise dès la rentrée https://t.co/wfwEJHfgjO
#resolutions… https://t.co/YnGKrHQmjN</t>
  </si>
  <si>
    <t>[#Cybersécurité] Cybersécurité : l’#hôpital contre-attaque 📰 via @Hospitalia_Mag ➡ https://t.co/9Jlf1e5Fp4
Les hôpi… https://t.co/jDdOzz0eEv</t>
  </si>
  <si>
    <t>RT @thalessecurity: [#Cybersécurité] Cybersécurité : l’#hôpital contre-attaque 📰 via @Hospitalia_Mag ➡ https://t.co/9Jlf1e5Fp4
Les hôpitaux…</t>
  </si>
  <si>
    <t>RT @itsocial_fr: #Cybersécurité : les dangers de la #gestion défaillante des #identités et des #privilèges
https://t.co/TpRTzjbI1Y https://…</t>
  </si>
  <si>
    <t>Avec une croissance de 30% par an, le leader français de la #cybersécurité @advens accélère son développement en Eu… https://t.co/RMRSc8Wn3s</t>
  </si>
  <si>
    <t>RT @lindependant: Cybersécurité - Les bases de données de milliers de clients du "cloud" de Microsoft exposées https://t.co/fX3jnAGaYv #cyb…</t>
  </si>
  <si>
    <t>RT @vloquet: Espionnage, la menace est colossale — APT31 sont partout où on les cherche, ils exploitent tous les angles morts. 
Guillaume P…</t>
  </si>
  <si>
    <t>Microsoft et Google vont investir 30 milliards de dollars dans la #cybersecurite  sur 5 ans https://t.co/2pqxFKPlu5 via @LUsineDigitale</t>
  </si>
  <si>
    <t>📰 💥🔐 Sept bonnes résolutions #cybersécurité à adopter en #entreprise dès la rentrée ! via L'Usine Nouvelle
Afin d'… https://t.co/AYnkOw1LYG</t>
  </si>
  <si>
    <t>RT @ipgarde: 📰 💥🔐 Sept bonnes résolutions #cybersécurité à adopter en #entreprise dès la rentrée ! via L'Usine Nouvelle
Afin d'entamer la…</t>
  </si>
  <si>
    <t>RT @CyberCercle: 📚#VendrediLecture
Retrouvez dans notre ouvrage «#securitenumerique &amp;amp; #collectivites» la contribution de @lguezo de @proofp…</t>
  </si>
  <si>
    <t>RT @itsocial_fr: Comprendre les avantages et limites du #SIEM
https://t.co/a6qVh8nhMU #Cybersécurité 
@Netwrix https://t.co/9UPem2klyI</t>
  </si>
  <si>
    <t>RT @StPrevost: Joe Biden presse les géants de la tech et de la finance d’investir dans la cybersécurité https://t.co/9OLt83xnK7 via @Le_Fig…</t>
  </si>
  <si>
    <t>[Etude] 51% des détaillants constatent une augmentation des tentatives de #fraude #cybersecurite #ecommerce https://t.co/YAakYKT9NS</t>
  </si>
  <si>
    <t>RT @CESIN_France: Guillaume Poupard ⁦@ANSSI_FR⁩ ouvre l’université d’été du CESIN sur les menaces : « si un hôpital peut être attaqué, tout…</t>
  </si>
  <si>
    <t>RT @ArchimagRedac: Découvrez un dossier en ligne complet dédié aux tendances de la gouvernance de l'information, ainsi que 6 fiches détaill…</t>
  </si>
  <si>
    <t>Η InnoSec παρέχει υπηρεσίες ασφάλειας πληροφοριακών συστημάτων και προτείνει αντίστοιχες τεχνολογικές λύσεις για τη… https://t.co/n8k7DTYxry</t>
  </si>
  <si>
    <t>RT @Les_Assises: RSSI, DSI, Directeur technique, Responsable infrastructure / réseaux / télécom, Risk manager...  Chaque année, les top déc…</t>
  </si>
  <si>
    <t>RT @BretagneCyber: Des spécialistes de la #GestionDeCrise en #cybersécurité vous attendent sur le Pavillon Bretagne au @FIC_eu.
🚩RDV stand…</t>
  </si>
  <si>
    <t>RT @nivasintes: Quand les entreprises jouent leur survie en cas de cyberattaque  https://t.co/QEv9qCuttt v/ @MondeInformatiq #Cybersécurité…</t>
  </si>
  <si>
    <t>RT @Docapost: #Evénement 📅|Retrouvez notre expert W. Sampietro, RSSI Docaposte, le 01.09 lors de cette 2ème édition digitale sur la #Cybers…</t>
  </si>
  <si>
    <t>Dans le milieu de la #cybersécurité les talents sont rares et les #BigTech sont prêtes à tout pour les récupérer !… https://t.co/fRMiw1DyLv</t>
  </si>
  <si>
    <t>Joe Biden organise un sommet de la #cybersécurité avec le secteur privé https://t.co/2RVT2cGPAG</t>
  </si>
  <si>
    <t>Le sommet de la #cybersécurité américain débouche sur 30 milliards de dollars d’investissements https://t.co/mLJGG03GK0</t>
  </si>
  <si>
    <t>RT @SandraBocciolin: IT&amp;amp; IT Security Meetings, le salon dédié à l’#informatique, aux #données et à la #cybersécurité,  se tiendra au @Canne…</t>
  </si>
  <si>
    <t>Des escrocs usurpent l’identité de la présidente d’Europol #CyberSecurity #CyberSécurité https://t.co/uuzcGoIYZm via @lavenir_net</t>
  </si>
  <si>
    <t>Microsoft et Google vont investir 30 milliards de dollars dans la #cybersecurite  sur 5 ans https://t.co/q1Pau8f4v6 via @LUsineDigitale</t>
  </si>
  <si>
    <t>RT @AfricaCyberMag: #Cybersécurité🇧🇯 : De sources officielles, la #Chine et le #Bénin ont renforcé leurs liens sur le plan de la cybersécur…</t>
  </si>
  <si>
    <t>[Webinar] Données personnelles : attention aux échanges clients/fournisseurs !
📆 Jeudi 2 Septembre 
⌚ à 11h
Inscri… https://t.co/WOY7rKjHj7</t>
  </si>
  <si>
    <t>RT @CESIN_France: « Pour les certifications cloud de niveau élevé, seul le droit européen doit s’appliquer » -Guillaume Poupard @ANSSI_FR #…</t>
  </si>
  <si>
    <t>RT @CESIN_France: Pour les acteurs critiques @ANSSI_FR va avoir un pouvoir d’injonction #patch  « Notre rôle est d’aider et d’accompagner m…</t>
  </si>
  <si>
    <t>Contrairement à ce que la commune vaudoise avait affirmé, les données de plus de 5000 habitants sont en ligne à la… https://t.co/8330rdlXTv</t>
  </si>
  <si>
    <t>RT @JBourdelin: 🌐 "Par rapport à l’année dernière, les investissements dans des sociétés de cybersécurité ont connu des chiffres records du…</t>
  </si>
  <si>
    <t>Cybersécurité - Les bases de données de milliers de clients du "cloud" de Microsoft exposées… https://t.co/QOV4XzdSmM</t>
  </si>
  <si>
    <t>Un jeu gratuit pour sensibiliser à la #cybersécurité… en #espagnol pour aussi travailler ses langues en s'amusant. https://t.co/2Gm90qdmTk</t>
  </si>
  <si>
    <t>RT @RLDI_Lamy: Les investissements dans les #startups spécialisées en #cybersécurité ont plus que doublé lors du 1er semestre 2021 : https:…</t>
  </si>
  <si>
    <t>RT @jpierre76: 30 ans déjà et on continue d'avoir "A Lot Of Fun" https://t.co/DdssS1MfRo #NUI #rouen #cybersecurite #CIPA #Pharos #HautLesA…</t>
  </si>
  <si>
    <t>Comment CIARA, de @RadiflowSec, offre aux industriels un moyen non-invasif de tester la robustesse de leurs système… https://t.co/yX8SV0oced</t>
  </si>
  <si>
    <t>#Microsoft a corrigé la faille et pense qu'elle n'a pas été exploitée. 
🤡😂😉
🙏🌞
2/2
#Sécurité #Cybersécurité #Failles #Alertes
.</t>
  </si>
  <si>
    <t>#Cybersécurité : des mails frauduleux circulent au nom d'un organisme inexistant de la police -… https://t.co/3wh62x0gtc</t>
  </si>
  <si>
    <t>#Microsoft poursuit ses emplettes dans la #cybersécurité et s'offre #CloudKnox
https://t.co/1byzC5tGNR</t>
  </si>
  <si>
    <t>🖥️🔐 [ Découvrir et maitriser les fondamentaux de l’informatique et de la cybersécurité ] #formationcac 
Séminaire… https://t.co/IgPS0ArFWa</t>
  </si>
  <si>
    <t>RT @ARFECFormation: 🖥️🔐 [ Découvrir et maitriser les fondamentaux de l’informatique et de la cybersécurité ] #formationcac 
Séminaire sur…</t>
  </si>
  <si>
    <t>RT @CEA_List: 🗓Retrouvez-nous au @FIC_eu  (Forum international de la #cybersécurité), l'#événement de référence en Europe sur la confiance…</t>
  </si>
  <si>
    <t>A noter dans vos agendas : le Club Confiance &amp;amp; Date de l'@AcselDigital organise une réunion de réflexion le 1er sep… https://t.co/JdD0lrynpR</t>
  </si>
  <si>
    <t>RT @LittleSysterApp: A noter dans vos agendas : le Club Confiance &amp;amp; Date de l'@AcselDigital organise une réunion de réflexion le 1er septem…</t>
  </si>
  <si>
    <t>Je recherche toujours une #alternance en #cybersécurité dans le Nord (59) proche de #Cambrai #Valenciennes… https://t.co/VoIMmvk0wG</t>
  </si>
  <si>
    <t>🚨Nous sommes sponsor du #FIC2021 les 7,8 et 9 septembre prochains à Lille Grand Palais !
👥Retrouvez nos experts et… https://t.co/Kru1Ak6HDY</t>
  </si>
  <si>
    <t>RT @VeilleCyber3: Why #CentralBanks need to go slow on #DigitalCurrencies
https://t.co/gSjWDw8cWr
#fintech #insurtech #insurance #Artifici…</t>
  </si>
  <si>
    <t>👀 Voulez-vous connaître la différence entre les volumes d'attaques #DDoS du premier et du deuxième trimestre ? 
💡… https://t.co/x6cRmtZvLx</t>
  </si>
  <si>
    <t>❓ Les secteurs les plus ciblés par les #DDoSAttacks étaient la technologie, la santé et la finance au dernier trime… https://t.co/QNRGX8EGA7</t>
  </si>
  <si>
    <t>@Microsoft a dû avertir jeudi des milliers d'entreprises clientes de son service d'informatique à distance, d'une f… https://t.co/qC6a7V4rPW</t>
  </si>
  <si>
    <t>#cybersecurite Des hackers ont facilement réussi à télécharger les codes QR d’au moins six politiciens, dont… https://t.co/a1axJJZXFh</t>
  </si>
  <si>
    <t>🎯 OBJECTIF  5 🎯
Au plan national comme au plan régional, nous voulons développer une culture de la cybersécurité a… https://t.co/bhZazgeAst</t>
  </si>
  <si>
    <t>RT @actualites_nrv: Les investissements dans les #startups spécialisées en #cybersécurité ont plus que doublé lors du 1er semestre 2021 : h…</t>
  </si>
  <si>
    <t>RT @mesdatasetmoi: Suite au sommet sur la #cybersécurité organisé par @JoeBiden avec plusieurs PDG de #GAFA, 30 milliards de dollars d'inve…</t>
  </si>
  <si>
    <t>RT @VERIDIK_off: 🔻🚨 #Microsoft découvre une faille informatique sur son #cloud. Des milliers d'entreprises prévenues depuis jeudi soir. C'e…</t>
  </si>
  <si>
    <t>🔻🚨 #Microsoft découvre une faille informatique sur son #cloud. Des milliers d'entreprises prévenues depuis jeudi so… https://t.co/Sp2nYasjOX</t>
  </si>
  <si>
    <t>RT @AdaliddaFRA: Appel à projets: Améliorer la sécurité des #AppareilsConnectés #OpenSource et à #SpécificationOuverte #IoT #IdO #Cybersécu…</t>
  </si>
  <si>
    <t>$IRNT $DFNS August 27, 2021 7:30 AM "IronNet Completes Business Combination with LGL Systems Acquisition Corp."… https://t.co/jWMaXiN6Tp</t>
  </si>
  <si>
    <t>RT @Tisseringendarm: #Cybersécurité : des #mails frauduleux circulent au nom d'un organisme inexistant de la #police
#PhishingScam #Emails…</t>
  </si>
  <si>
    <t>RT @InfoBrefQc: #Biden a demandé aux dirigeants des grandes entreprises d'augmenter leurs efforts pour répondre aux menaces de #cybersecuri…</t>
  </si>
  <si>
    <t>RT @L_Guillet: #cybersécurité #cyberdéfense Utiliser #OSINT Et Le SOCMINT Pour Se Protéger Des Pirates Informatiques https://t.co/pxwizFwaSj</t>
  </si>
  <si>
    <t>RT @CNCCFormation: 📢 Dernières sessions du programme d’été !
#cybersécurité #risques professionnels continuité d’#exploitation et audit des…</t>
  </si>
  <si>
    <t>🚨 Un nouveau #malware différent des autres vient d'être détecté ! 
Surnommé Pandemic Pulse, il utilise le contexte… https://t.co/QMZVpVvoWC</t>
  </si>
  <si>
    <t>🚨 Attention !
Une nouvelle faille de sécurité a été détecté dans le #logiciel des souris USB de la marque #Razer .… https://t.co/SeTb2FviYJ</t>
  </si>
  <si>
    <t>Plus de 38 millions de données personnelles exposées !
La cause ? Un défaut de configuration dans le #logiciel… https://t.co/eWAkdWAQsZ</t>
  </si>
  <si>
    <t>RT @AfricaCyberMag: 🚨#Cybersécurité 🔐: 
▶️Pour vérifier le niveau de sécurité de votre système, on vous présente cinq outils de @KnowBe4,pl…</t>
  </si>
  <si>
    <t>RT @AfricaCyberMag: 📕#CyberJuridiction 🇲🇦⚖️: L’écosystème marocain de la cybersécurité se consolide. De nouvelles dispositions prennent for…</t>
  </si>
  <si>
    <t>RT @LeGuideDuSysOps: Cryptographie moderne (Chiffrement symétrique) – Théorie et mise en place https://t.co/ztrBZvYiMN #cybersécurité #hors…</t>
  </si>
  <si>
    <t>🗓RDV le 16/09 pour décrypter les enjeux de la #cybersécurité🌐et de l'#énergie⚡️Programme : témoignages d'entreprise… https://t.co/RBrR7BkXdP</t>
  </si>
  <si>
    <t>📢 Dernières sessions du programme d’été !
#cybersécurité #risques professionnels continuité d’#exploitation et audi… https://t.co/sQ5gqcX9kW</t>
  </si>
  <si>
    <t>#innopolis21 #repenserlaville #smartcity #villeintelligente #développementdurable #villes #cybersécurité #numérique… https://t.co/ttaouEj0Ex</t>
  </si>
  <si>
    <t>📆 Mercredi 22 septembre 2021
🕓 10h15 - 11h05
Pour assister à son intervention: https://t.co/MWy3Dm6iMR… https://t.co/vQitwMOO4l</t>
  </si>
  <si>
    <t>RT @Beyondtrust_FR: Nous vous donnons RDV au salon @Les_Assises de la #Cybersécurité 2021 à Monaco du 14 au 17 octobre 2021 https://t.co/DB…</t>
  </si>
  <si>
    <t>Comprendre les avantages et limites du #SIEM
https://t.co/a6qVh8nhMU #Cybersécurité 
@Netwrix https://t.co/9UPem2klyI</t>
  </si>
  <si>
    <t>#Cybersécurité : les dangers de la #gestion défaillante des #identités et des #privilèges
https://t.co/TpRTzjbI1Y https://t.co/MRtfPHzt3b</t>
  </si>
  <si>
    <t>Cybersécurité : les attaques par ransomware ont explosé partout dans le monde en 2021 https://t.co/NOv1ogUf22 via @Clubic #cybersécurité</t>
  </si>
  <si>
    <t>🇨🇦🇫🇷 Voici une vue en profondeur des défis en #cybersécurité des PME en 2021. https://t.co/0FdPBEUtlk… https://t.co/iKJ04pOtL6</t>
  </si>
  <si>
    <t>RT @SERENE_RISC: Découvrez les 5️⃣raisons de suivre le cours #Mooc « La cybersécurité en milieu universitaire» de l'@UMontreal @UdeM_CPU…</t>
  </si>
  <si>
    <t>RT @SERENE_RISC: Découvrez le contenu du cours "La cybersécurité en milieu universitaire" avec Benoît Dupont, professeur en criminologie de…</t>
  </si>
  <si>
    <t>RT @CampusCyberFr: @cedric_o officialise ce 6 juillet 2021, l’entrée de l’Etat au capital du Campus Cyber avec @VanDenBergheOCD. 🇫🇷#CampusC…</t>
  </si>
  <si>
    <t>RT @BlaaDiallo: mais également impliquer les utilisateurs et leur apprendre à manipuler l’outil informatique avec vigilance.
#cybersecurite…</t>
  </si>
  <si>
    <t>RT @Water_Steve: Beau travail de Julien Teste-Harnois ! 
Présenté à @salutbonjour 
https://t.co/xCu3AjEFMh
#infosec #cybersecurite #medias…</t>
  </si>
  <si>
    <t>BSSI - EVA Group c’est une équipe de 300 consultants spécialisés en #cybersécurité et #performanceduSI. 
C’est la… https://t.co/ebuxU4MtBe</t>
  </si>
  <si>
    <t>RT @Digitaleague: #Atelier #Hacklihood 
Le jeu qui sensibilise sur la #cybersecurite avec David Noury @BSSI_Conseil 
La sensibilisation pa…</t>
  </si>
  <si>
    <t>#Atelier #Hacklihood 
Le jeu qui sensibilise sur la #cybersecurite avec David Noury @BSSI_Conseil 
La sensibilisat… https://t.co/Ohb7fJGD4L</t>
  </si>
  <si>
    <t>#numerique #cybersecurite 🦊 comme sur #Google chrome, #firefox annonce qu'il va bloquer des fichiers non sécurisés… https://t.co/lqeuzQfwOr</t>
  </si>
  <si>
    <t>#intelligenceartificielle #securite 📹 un rapport du gouvernement américain met en lumière l'utilisation massive de… https://t.co/YD5ZAMn34u</t>
  </si>
  <si>
    <t>🔎@TrustValleyCH @Innovaud sur le Pavillon #Suisse F38, @FIC_eu du 7 au 9 sept !
Un pôle d’excellence qui promeut to… https://t.co/e63YG9R20u</t>
  </si>
  <si>
    <t>📺Merci @bfmbusiness @LorraineGoumot &amp;amp; @GuillaumPAUL d’avoir mis en lumière notre approche innovante du métier de… https://t.co/t5AAxJSSZc</t>
  </si>
  <si>
    <t>RT @StedyFrance: 📺Merci @bfmbusiness @LorraineGoumot &amp;amp; @GuillaumPAUL d’avoir mis en lumière notre approche innovante du métier de #conseil…</t>
  </si>
  <si>
    <t>Quand les entreprises jouent leur survie en cas de cyberattaque  https://t.co/QEv9qCuttt v/ @MondeInformatiq… https://t.co/nj2XUTdaIL</t>
  </si>
  <si>
    <t>RT @InWeboTech: 📅 Voici enfin venu le temps de se retrouver au @FIC_eu ! #FIC
inWebo sera présent stand A7-5 pour vous rencontrer du 7 au 9…</t>
  </si>
  <si>
    <t>RT @Stormshield: Le @FBI vient de publier une alerte sur le #ransomware #Hive, après deux #cyberattaques virulentes menées par le groupe su…</t>
  </si>
  <si>
    <t>RT @OuestValo: [Webinaire] Vous êtes chercheur dans le domaine de la #Cybersécurité ? dans un laboratoire en Bretagne/Pays de la Loire ?
D…</t>
  </si>
  <si>
    <t>#AI #cybersécurité #CyberSecurity #data #IA #IntelligenceArtificielle #ITSecurity #MachineLearning #RT @ActuIAFr https://t.co/wgqGvS8VQ3</t>
  </si>
  <si>
    <t>[Talk] Rendez-vous au #FIC à Lille le 7 septembre à 11H sur le stand de @RisknTic (F16-9) pour un #Talk sur l'analy… https://t.co/WIyVDEsKc4</t>
  </si>
  <si>
    <t>RT @ModisFrance: 97% : C'est le % des entreprises 🇫🇷 qui ont souffert d’au moins une brèche de sécurité sur les 12 derniers mois selon l'en…</t>
  </si>
  <si>
    <t>#Monde #GDPR #privacy #fuite #piratage #Europe #USA #DataCenter #Exchange #outlook #faille #Banque #autorités #data… https://t.co/t4LH0rqwFo</t>
  </si>
  <si>
    <t>RT @Amossys: Comment optimiser la veille des #vulnérabilités affectant les produits de vos infrastructures IT ? 
RDV au @FIC_eu Stand D1 po…</t>
  </si>
  <si>
    <t>RT @VeilleCyber3: China's #Microsoft #Hack May Have Had A Bigger Purpose Than Just Spying 
https://t.co/2nw0g4Iu39
#fintech #insurtech #in…</t>
  </si>
  <si>
    <t>RT @VeilleCyber3: Weary of #passwords, #MobileBanking users warm to #biometrics
https://t.co/Ge0A737Zxh
#fintech #insurtech #insurance #Ar…</t>
  </si>
  <si>
    <t>Les équipes Varonis étaient présentes aux Universités du @CESIN_France 2021 !
Merci à l'organisation et aux partici… https://t.co/tYUtttG9IU</t>
  </si>
  <si>
    <t>RT @UTTroyes: 📆RDV les 7,8 et 9 Septembre 2021 au #FIC2021 ! Venez rencontrer notre équipe au stand F40_9 et découvrez nos formations  en #…</t>
  </si>
  <si>
    <t>RT @GrandENov: [APPEL A PROJETS]
Développement de technologies innovantes critiques
🔐Vous avez un projet de recherche et développement por…</t>
  </si>
  <si>
    <t>RT @BF_TechServices: #Cybersécurité : Comment les #cybercriminels ont profité de la pandémie de la #Covid19 https://t.co/poznU1zury via @la…</t>
  </si>
  <si>
    <t>RT @CRiP_asso: [#Cybersécurité]
Découvrez comment le @CHU_Montpellier lutte contre les #ransomwares en sécurisant ses données à la conféren…</t>
  </si>
  <si>
    <t>RT @gendarmerie_076: #cybersecurite 
La Gendarmerie n’envoie pas de mails 💻
Soit on vous convoque 📜
Soit on tape à votre porte 🏠 à 6h du ma…</t>
  </si>
  <si>
    <t>RT @CESIN_France: « La coopération internationale et la réglementation aident à lutter contre les groupes criminels, ce n’est pas suffisant…</t>
  </si>
  <si>
    <t>Accelerate Digitization &amp;amp; enable Catalog Centric Delivery through #DigitalXC Service Cloud
https://t.co/9itzq4XijD… https://t.co/EAbRsybR5a</t>
  </si>
  <si>
    <t>RT @Docapost: #CyberSécurité 🔐| L'informatique #quantique augure un grand bouleversement. Comment gérer ce virage post-quantique ? @Olivier…</t>
  </si>
  <si>
    <t>RT @VeilleCyber3: Bringing #People Back To #Life With The Power Of #AI #Chatbots 
https://t.co/JzvJuDFvWN
#fintech #insurtech #insurance #…</t>
  </si>
  <si>
    <t>RT @fourmeux: Avis aux #bibliothèques : faisons des sauvegardes ! Nous ne sommes pas à l'abri d'une cyberattaque !
#cybersecurite</t>
  </si>
  <si>
    <t>RT @fourmeux: Avis aux #bibliothèques : faisons des sauvegardes ! Nous ne sommes pas à l'abri d'une cyberattaque !
#cybersecurite https://…</t>
  </si>
  <si>
    <t>#cybersecurite
⚠️Attention ⚠️
La Gendarmerie n’envoie pas de mails
Soit on vous convoque ,Soit on tape à votre port… https://t.co/1sjvB3GxNb</t>
  </si>
  <si>
    <t>RT @Cyberterritoir1: Un artiste a créé un malware pour faire subir aux ordinateurs la pandémie Covid-19.
Et si le fonctionnement de votre o…</t>
  </si>
  <si>
    <t>#Google et #Microsoft promettent des milliards pour aider à renforcer la #cybersécurité américaine, #Apple, #Amazon… https://t.co/vWSn80tOdO</t>
  </si>
  <si>
    <t>RT @Kidaas: #Google et #Microsoft promettent des milliards pour aider à renforcer la #cybersécurité américaine, #Apple, #Amazon et #IBM ont…</t>
  </si>
  <si>
    <t>Quelle est la différence entre la Cybersécurité et la Cyberdefense?
#cybersecurite #cloudcomputing #hacking… https://t.co/hJxOm715MA</t>
  </si>
  <si>
    <t>La Cyberdéfense, un métier d'avenir!
#cybersecurite #cyberdefense #hacking #clouds #cloudcomputing  #robotique… https://t.co/c0FArimW4Q</t>
  </si>
  <si>
    <t>De la théorie à la pratique, faites un pas!
#académy #school #technology #cyberdefense #cybersecurite #hacking… https://t.co/qZO1VcUrfP</t>
  </si>
  <si>
    <t>RT @Colombe_academy: La Cyberdéfense, un métier d'avenir!
#cybersecurite #cyberdefense #hacking #clouds #cloudcomputing  #robotique #dakars…</t>
  </si>
  <si>
    <t>RT @Colombe_academy: De la théorie à la pratique, faites un pas!
#académy #school #technology #cyberdefense #cybersecurite #hacking #cloudc…</t>
  </si>
  <si>
    <t>RT @AcselDigital: RDV 0️⃣1️⃣/0️⃣9️⃣ à 9️⃣H 
@AcselDigital  #cybersecurité #Confiance #Data
Le Club Confiance &amp;amp; Data poursuit son cycle de r…</t>
  </si>
  <si>
    <t>RT @simonwargniez: SmokeLoader, FormBook, Trickbot et Snake : malwares les + actifs en France en juillet 2021 
#Trickbot #FormBook #Snake
#…</t>
  </si>
  <si>
    <t>RT @simonwargniez: Kaseya Issues Patches for Two New 0-Day Flaws Affecting Unitrends Servers
#Kaseya #ZeroDay #Flaws 
#CyberSecurity
 #Cybe…</t>
  </si>
  <si>
    <t>1 entreprise sur 6 visée par des cyberattaques https://t.co/u4RsDbQ80v via @UnderNews_fr #Entreprise #CyberSecurity… https://t.co/EwRsfQa6hU</t>
  </si>
  <si>
    <t>La Commission des institutions de l’Assemblée nationale du Québec a terminé l’étude détaillée du projet de loi n° 6… https://t.co/P8fH7iMy96</t>
  </si>
  <si>
    <t>RT @Ipsteel: Webroot propose cette semaine de découvrir le profil du hacker et son évolution dans le temps. N'hésitez plus et téléchargez v…</t>
  </si>
  <si>
    <t>{69}   Recrute #DSI disposant d'une #expertisetechnique sur #Azure et tout particulièrement #Intune (F/H)
Création… https://t.co/uIh2eCDjLb</t>
  </si>
  <si>
    <t>{44, 59 ou 75)    Recrute #RSO    (F/H)
Responsable #Sécurité #Opérationnelle avec dimension #Cybersécurité et… https://t.co/yIWeNiSAlp</t>
  </si>
  <si>
    <t>{69} Recrute #TechLead #Microsoft #Endpoint #Manager (F/H) 
Grosse ambition, projet international, forte accélérat… https://t.co/SmHdwxXF6T</t>
  </si>
  <si>
    <t>{IDF ou 44} Recrute pour grand acteur du E-Commerce un(e) #Data #Security #Officer (F/H)
Participer à un projet… https://t.co/Ll1AVXidrj</t>
  </si>
  <si>
    <t>RT @uVuGroup: {69}   Recrute #DSI disposant d'une #expertisetechnique sur #Azure et tout particulièrement #Intune (F/H)
Création de poste…</t>
  </si>
  <si>
    <t>Oups 🤷🏻‍♂️
A votre avis, combien d'entreprises utilisent Microsoft Azure ? 
#Microsoft #Azure #cybersecurite… https://t.co/Ic6PZ7j8IG</t>
  </si>
  <si>
    <t>RT @KirolosZakher: Oups 🤷🏻‍♂️
A votre avis, combien d'entreprises utilisent Microsoft Azure ? 
#Microsoft #Azure #cybersecurite
#CyberSec…</t>
  </si>
  <si>
    <t>RT @simonwargniez: Un bug dans CosmoDB sur Azure impacte des milliers de clients
#Microsoft #Azure #Flaw #CosmoDB
#CyberSecurity
 #CyberSec…</t>
  </si>
  <si>
    <t>[#Cybersécurité]
Découvrez comment le @CHU_Montpellier lutte contre les #ransomwares en sécurisant ses données à la… https://t.co/kdpfUKqYlr</t>
  </si>
  <si>
    <t>RT @mcken: L'application #VaxiCode et son code QR attestent de la vaccination contre la Covid-19.
Ils attestent aussi d'un vilain syndrome…</t>
  </si>
  <si>
    <t>RT @BF_TechServices: #Cybersécurité : @Advens se déploie en #Europe https://t.co/GgbgfUxuJ3 via @EchosExecutives</t>
  </si>
  <si>
    <t>RT @BF_TechServices: #Cybersecurite au #Danemark #Finlande: un marché aux nombreux enjeux, ouvert aux sociétés🇫🇷 qui jouissent d’une bonne…</t>
  </si>
  <si>
    <t>La Cyber sécurité  compromise par les hackers
#cybersecurite
#QRCode
https://t.co/VO5ajO9t94</t>
  </si>
  <si>
    <t>RT @LoveTru92414944: La Cyber sécurité  compromise par les hackers
#cybersecurite
#QRCode
https://t.co/VO5ajO9t94</t>
  </si>
  <si>
    <t>#Cybercriminalité #Cybersécurité :  Le saviez-vous ? parfois on doit se faire humble et écouter « plus malin que so… https://t.co/NsR7Yw78l2</t>
  </si>
  <si>
    <t>RT @lefevreg: #Cybersécurité : le #risque au plus haut.
Mairies et hôpitaux pris pour cible, entreprises rançonnées, comptes bancaires pira…</t>
  </si>
  <si>
    <t>Cher réseau, si vous êtes responsable de #SOC, si possible, accordez une heure de votre temps à un étudiant en mast… https://t.co/oai5L2YkEp</t>
  </si>
  <si>
    <t>Alors que les géants de la tech US 🇺🇸 cherchent  à attirer les talents européens 🇪🇺, l'importance de l'#humain dans… https://t.co/ckzq3E42Dh</t>
  </si>
  <si>
    <t>Les 7 recommendations de L'Usine Nouvelle dans cette article sur la #cybersécurité.
1 - Isoler ce qui peut l'être… https://t.co/96U1frtXnP</t>
  </si>
  <si>
    <t>🇨🇭 #Suisse: Le centre de compétence national pour les #audits de #cybersécurité 🔎🛡️ (#NTC) a pour mission de tester… https://t.co/yL1oLx9Scb</t>
  </si>
  <si>
    <t>Un récent rapport d’ AllegisCyber Capital, Momentum Cyber, ​​et NightDragon , vient de dévoiler que le… https://t.co/5UaO62wD7d</t>
  </si>
  <si>
    <t>RT @KoenigStephane: ENQUÊTE #cybersécurité : quand les géants de la tech draguent les talents français cc @NxoExperts #recrutement https://…</t>
  </si>
  <si>
    <t>Problèmes de cybersécurité : Biden et les patrons de la tech cherchent des « solutions concrètes » – via @lemondefr… https://t.co/dizNJr9WKz</t>
  </si>
  <si>
    <t>Joe Biden presse les géants de la tech et de la finance d’investir dans la cybersécurité https://t.co/9OLt83xnK7 vi… https://t.co/c4ILSTREG0</t>
  </si>
  <si>
    <t>Espionnage, la menace est colossale — APT31 sont partout où on les cherche, ils exploitent tous les angles morts.… https://t.co/nobJOXwyLO</t>
  </si>
  <si>
    <t>RT @ModisFrance: #Industry40 : Les défis de la sécurité des environnements IoT industriels (#IIoT) ⤵️
📚 6 axes de réflexion vous permettan…</t>
  </si>
  <si>
    <t>RT @VeilleCyber3: #Cybersécurité : des mails frauduleux circulent au nom d’un organisme inexistant de la #police
https://t.co/MFKZe2Wkhi
#…</t>
  </si>
  <si>
    <t>RT @Cyberterritoir1: Cyberassurances : Face aux ransomwares, les prix augmentent et les professionnels s'inquiètent
#Cyberfront2021 #INCRT…</t>
  </si>
  <si>
    <t>RT @_SChmielewski: Fake #DMCA complaints, #DDoS threats lead to BazaLoader #malware 
#cybersecurity #cyberattacks #infosec #infosecurity…</t>
  </si>
  <si>
    <t>RT @esante_gouv_fr: #TousCybervigilants En France, la #esanté, ça avance… La #cybersécurité est indispensable pour transformer notre systèm…</t>
  </si>
  <si>
    <t>Les investissements dans les startups spécialisées en cybersécurité ont plus que doublé lors du 1er semestre 2021… https://t.co/4FzI3Y8du6</t>
  </si>
  <si>
    <t>RT @chboursin: Les investissements dans les startups spécialisées en cybersécurité ont plus que doublé lors du 1er semestre 2021 https://t.…</t>
  </si>
  <si>
    <t>RT @fred_clemente: Il ne manquait plus que ça...
#cybersecurité #anssi #microsoft #azure #cloudsecurity https://t.co/Y2x61i3IED</t>
  </si>
  <si>
    <t>En exploitant les #deeptechs comme l’#IntelligenceArtificielle, le #BigData et la #Cybersécurité, Thales innove dan… https://t.co/XztCCmm7RP</t>
  </si>
  <si>
    <t>RT @Damien_JUGIE: En exploitant les #deeptechs comme l’#IntelligenceArtificielle, le #BigData et la #Cybersécurité, Thales innove dans le d…</t>
  </si>
  <si>
    <t>RT @SecCoffeeTime: Le dernier Security Coffee Time est disponible ! https://t.co/fzwFFkZIY6 #cyber #cybersecurite Merci à @Jerome_nTech @Ti…</t>
  </si>
  <si>
    <t>Le dernier Security Coffee Time est disponible ! https://t.co/Kn7TLPdv5A #cyber #cybersecurite Merci à… https://t.co/tXB1Ee9bEn</t>
  </si>
  <si>
    <t>Le dernier Security Coffee Time est disponible ! https://t.co/fzwFFkZIY6 #cyber #cybersecurite Merci à… https://t.co/Y1Y706y54v</t>
  </si>
  <si>
    <t>RT @Verinite: Here is how Verinite helps organizations ensure their #IT systems and #operations are functioning securely and optimally.
ht…</t>
  </si>
  <si>
    <t>RT @CoffeeCoachingF: Des solutions pour gagner en résilience dans un monde d’incertitudes.
#DSI #cybersécurité #hyperautomation #EdgeComput…</t>
  </si>
  <si>
    <t>RT @CyberCercle: #cyberassurance - Face aux #ransomwares, les prix augmentent et les professionnels s'inquiètent. 
Alors que le risque est…</t>
  </si>
  <si>
    <t>RT @actualites_nrv: @CollecCitoyen06 Parce que la sécurité des villes par la techno est une illusion comme la #cybersecurité de nos système…</t>
  </si>
  <si>
    <t>RT @VeilleCyber3: L'étrange histoire du #hacker qui aurait piraté les données de 60 millions de clients de T-Mobile
https://t.co/5MvVamvjwm…</t>
  </si>
  <si>
    <t>RT @simonwargniez: Modified Version of WhatsApp for Android Spotted Installing Triada Trojan
#CyberSecurity #WhatsApp 
 #CyberSecurityNews…</t>
  </si>
  <si>
    <t>RT @_SChmielewski: #DLL side-loading Attack Takes Advantage of #Windows Search Order @gbhackers_news
#cybersecurity #cyberattacks #infosec…</t>
  </si>
  <si>
    <t>RT @_SChmielewski: Researchers Uncover #FIN8’s New #Backdoor Targeting Financial Institutions 
#cybersecurity #cyberattacks #infosec #info…</t>
  </si>
  <si>
    <t>RT @_SChmielewski: OnePercent #ransomware group hits companies via IceID banking #Trojan @CSOonline 
#cybersecurity #cyberattacks #infosec…</t>
  </si>
  <si>
    <t>RT @_SChmielewski: Academics bypass PINs for #Mastercard and #Maestro contactless #payments
#cybersecurity #cyberattacks #infosec #infosec…</t>
  </si>
  <si>
    <t>Quelles actions pour se prémunir face à la multiplication des cyberattaques ?  #Tech #Cybersécurité Merci @LesEchos… https://t.co/BUd3PymFgx</t>
  </si>
  <si>
    <t>RT @Troph_Licornes: Quelles actions pour se prémunir face à la multiplication des cyberattaques ?  #Tech #Cybersécurité Merci @LesEchos…</t>
  </si>
  <si>
    <t>RT @GabrielFoffano: Hep pas si vite ! Tu as loupé ce sujet 👇
Microsoft et Google investissent 30 milliards de dollars pour la cybersécurit…</t>
  </si>
  <si>
    <t>@CollecCitoyen06 Parce que la sécurité des villes par la techno est une illusion comme la #cybersecurité de nos sys… https://t.co/wP07ZAhfUa</t>
  </si>
  <si>
    <t>#cybersecurite 
La Gendarmerie n’envoie pas de mails 💻
Soit on vous convoque 📜
Soit on tape à votre porte 🏠 à 6h du… https://t.co/WVyghtH8Ip</t>
  </si>
  <si>
    <t>[#BARBHACK21 🛡️🍽️] Rendez-vous dans 2 jours à @_barbhack_ !
Barbecue et conférences vous attendent nombreux !… https://t.co/AKA6pwG6o7</t>
  </si>
  <si>
    <t>RT @iotcert: [#BARBHACK21 🛡️🍽️] Rendez-vous dans 2 jours à @_barbhack_ !
Barbecue et conférences vous attendent nombreux ! 
#cybersécurité…</t>
  </si>
  <si>
    <t>RT @Negonetech: #DomainNameForSale #CyberSecurity #cyber #CyberSec #CybersecurityProfessionalism #Cybersafe Visit https://t.co/s6M3SRvm9P t…</t>
  </si>
  <si>
    <t>RT @Negonetech: #DomainNameForSale @Sedo @Undeveloped @afternic For #CyberSecurity #startupideas. #cyber #CyberSec #startup #CybersecurityP…</t>
  </si>
  <si>
    <t>#Afghanistan #USA #TalibanTerror #Talibans #databases #cybersecurite @KD__Kuffars 
https://t.co/CJOUBJH8kU</t>
  </si>
  <si>
    <t>RT @_SChmielewski: #Scammers impersonate @Europol chief in an effort to defraud Belgians @CyberScoopNews 
#cybersecurity #cyberattacks #in…</t>
  </si>
  <si>
    <t>We just launched #CTF Competition we wish all the best for all teams
Check the scoreboard and Support your team… https://t.co/aJADcvp8N4</t>
  </si>
  <si>
    <t>RT @watadenergy: We just launched #CTF Competition we wish all the best for all teams
Check the scoreboard and Support your team
https://…</t>
  </si>
  <si>
    <t>RT @Atos_Security: [#FIC2021🛡] 😷 N'oubliez pas de vous inscrire au @FIC_eu c'est bientôt !
Rendez-vous du 7 au 9 septembre sur le stand B2…</t>
  </si>
  <si>
    <t>Avis aux #bibliothèques : faisons des sauvegardes ! Nous ne sommes pas à l'abri d'une cyberattaque !
#cybersecurite https://t.co/D4kpmqd6oC</t>
  </si>
  <si>
    <t>RT @amanciojsilvjr: In response to cyber attacks 
#CyberSecurity #cyberbug2077 #CyberAttack #cybercrime #cybersecurite https://t.co/2TOgEB…</t>
  </si>
  <si>
    <t>RT @FIRSTEU1: 📢 "Protéger les communications avec les bons choix technologiques"
Une conférence animée par @ThomasBaigneres, CEO d’@Olvid p…</t>
  </si>
  <si>
    <t>RT @argevise: #cybersecurite
@olvid_io vs. #Pegasus
Via @Cyber_DueDil 
éclairage sur ce sujet et plus généralement sur les risques liés à l…</t>
  </si>
  <si>
    <t>Face à la hausse des cyberattaques, sommes-nous condamnés à travailler avec toujours plus de contraintes? Mon édito… https://t.co/q3ywRs9NRr</t>
  </si>
  <si>
    <t>RT @GregoireBarbey: Face à la hausse des cyberattaques, sommes-nous condamnés à travailler avec toujours plus de contraintes? Mon édito pou…</t>
  </si>
  <si>
    <t>#psychologie : Vers la fin de Facebook pour les enfants ? Lire l’article ➡️https://t.co/N7t1dFvZ4C #famille… https://t.co/txeYB2JkQs</t>
  </si>
  <si>
    <t>RT @KoenigStephane: #cybersécurité : Les GAFAM et Washington s'allient pour protéger les infrastructures critiques cc @NxoExperts #siliconv…</t>
  </si>
  <si>
    <t>RT @L_Guillet: #cybersécurité #cyberdéfense 
La vérification diligente, un principe au cœur de la lutte contre les #Ransomware et la #cyber…</t>
  </si>
  <si>
    <t>RT @simonwargniez: Le ransomware LockFile monte en puissance via PetitPotam et Exchange
#LockFile #PetitPotam #Exchange #CyberSecurity
 #Cy…</t>
  </si>
  <si>
    <t>RT @PatriceLopez83: Des centaines de milliers d'#appareils basés sur #Realtek attaqués par le #botnet #IoT!
#CyberSecurity #cybersecurite #…</t>
  </si>
  <si>
    <t>RT @_SChmielewski: Secure Software Supply Chain with @github Security Features @auth0
#cybersecurity #cyberattacks #infosec #infosecurity…</t>
  </si>
  <si>
    <t>RT @PatriceLopez83: Fausses plaintes #DMCA, les menaces #DDoS mènent à #BazaLoader #malware #cybersecurity #cyberattacks #infosec #infosecu…</t>
  </si>
  <si>
    <t>RT @MediaFrance24: 📱🌐 Des experts en #cybersécurité ont découvert une faille dans les cartes #SIM qui permet de prendre le contrôle d'un #s…</t>
  </si>
  <si>
    <t>📱🌐 Des experts en #cybersécurité ont découvert une faille dans les cartes #SIM qui permet de prendre le contrôle d'… https://t.co/3oYvuQLhxN</t>
  </si>
  <si>
    <t>ISS Today &amp;gt; #Blanchiment #Cybersécurité #Cybercriminalité https://t.co/5itwdaKeYQ https://t.co/mOHspWfgib</t>
  </si>
  <si>
    <t>L’économie relativement restreinte des #cryptomonnaies en #Afrique n’empêche pas les criminels d’escroquer des inve… https://t.co/0ikkddeVo5</t>
  </si>
  <si>
    <t>ISS Today &amp;gt; #Blanchiment #Cybersécurité #Cybercriminalité https://t.co/g4VyhwIQLy https://t.co/PuBHi0yzrV</t>
  </si>
  <si>
    <t>ISS Today &amp;gt; #Blanchiment #Cybersécurité #Cybercriminalité https://t.co/g4VyhwIQLy https://t.co/3vryx87ePo</t>
  </si>
  <si>
    <t>ENQUÊTE #cybersécurité : quand les géants de la tech draguent les talents français cc @NxoExperts #recrutement https://t.co/p8vFRDeHoa</t>
  </si>
  <si>
    <t>#cybersécurité : Les GAFAM et Washington s'allient pour protéger les infrastructures critiques cc @NxoExperts… https://t.co/nQo1YF1VT8</t>
  </si>
  <si>
    <t>RT @MediaEduca: Des capsules vidéo créatives d’éducation aux médias à visionner partout sont élaborées et produites en Suisse romande. Voye…</t>
  </si>
  <si>
    <t>RT @_ArifChaudhary: Sleep not found,
Error 404.
#DEVCommunity #WomenWhoCode
#100DaysOfCode #javascript #Java #csharp #Python #OpenSource…</t>
  </si>
  <si>
    <t>RT @ModJenn: [Tribune] La sécurité doit accompagner le déploiement de la #5G et non la suivre
 https://t.co/vbI7E6M9Wq via @Alliancy_lemag…</t>
  </si>
  <si>
    <t>RT @LeGuideDuSysOps: Détecter les vulnérabilités de  WordPress avec WPSCAN. (Pentest + Attaque par dictionnaire) https://t.co/iGhYYwft3I #c…</t>
  </si>
  <si>
    <t>RT @pascal_baratoux: #Cybersécurité: Un logiciel de #Microsoft rend vulnérables des millions de données https://t.co/DhqlSk7Lap</t>
  </si>
  <si>
    <t>RT @LeGuideDuSysOps: Cryptographie moderne (Chiffrement asymétrique)- Théorie et mise en place https://t.co/XniW5WaNgV #cybersécurité #hors…</t>
  </si>
  <si>
    <t>RT @ESET_France: 📚 Une  attaque DoS est une attaque par déni de service qui vise à rendre un ordinateur ou un réseau indisponible pour ses…</t>
  </si>
  <si>
    <t>RT @juaye: #cybersécurité #ransomware #prevention Excellent rappel. Sept bonnes résolutions cybersécurité à adopter en entreprise dès la re…</t>
  </si>
  <si>
    <t>RT @juaye: #sécurité #cybersecurite #Facebook Les CNIL européennes résistent et "requierent une enquête approfondie concernant le partage d…</t>
  </si>
  <si>
    <t>RT @juaye: #cybersecurite #cybercrime #Hacking  Plongée dans le monde des pirates informatiques via @lemondefr 
https://t.co/PpmoIOnoQs</t>
  </si>
  <si>
    <t>RT @partipiratevaud: Tous vos fichiers sont verrouillés. 😱 
Payez 500CHF en bitcoins pour les récupérer! 💸 
Bienvenue dans l'ère de la ranç…</t>
  </si>
  <si>
    <t>RT @SandraBocciolin: #Cybersécurité : quand les géants de la tech draguent les #talents français
➕https://t.co/rLrWLXlFgQ via @LEXPRESS htt…</t>
  </si>
  <si>
    <t>Les géants de la #tech 🇺🇸 promettent d'investir massivement dans la #cybersécurité
https://t.co/NDBUAdQDMg</t>
  </si>
  <si>
    <t>⏰Petit rappel pour les professionnels de #cybersecurite !
Nous participons au #FIC2021
📅Du 7 au 9 septembre
📍Au Gra… https://t.co/fFiGrX6ylj</t>
  </si>
  <si>
    <t>RT @FabienVAL: ⏰Petit rappel pour les professionnels de #cybersecurite !
Nous participons au #FIC2021
📅Du 7 au 9 septembre
📍Au Grand Palais…</t>
  </si>
  <si>
    <t>#cybersécurité #cyberdéfense
La #newsletter Threat Landscape @Intrinsec du 24 août ... https://t.co/YZHgbbq1Qo</t>
  </si>
  <si>
    <t>#cybersécurité #cyberdéfense
Résumé de la semaine 34 (du 21 au 27 août), un bulletin du @CERTXMCO ... https://t.co/lziI0YtMu8</t>
  </si>
  <si>
    <t>Le rapport hebdomadaire du 27 août 2021 du Centre national de #cybersécurité britannique @NCSC… https://t.co/T04Li17lT5</t>
  </si>
  <si>
    <t>RT @FIC_eu: La @GendarmeriePjgn possède un département dédié à la #cybersecurité. Découvrez ses spécificités avec Laurence, expert #cyber⬇</t>
  </si>
  <si>
    <t>RT @SBH_France: Dans le cadre du #FIC2021, participez à la table ronde « Regard franco-suisse sur la #cybersecurite » :
👥@augouard, @flschu…</t>
  </si>
  <si>
    <t>Les collectivités, cheffes d’orchestre de la #cybersécurité @Lagazettefr https://t.co/yHMyeCdepJ</t>
  </si>
  <si>
    <t>RT @L_Guillet: Les collectivités, cheffes d’orchestre de la #cybersécurité @Lagazettefr https://t.co/yHMyeCdepJ</t>
  </si>
  <si>
    <t>RT @JulienNocetti: «La #cybersécurité hospitalière en France, une vulnérabilité à soigner d'urgence» https://t.co/I04qZYJPXx</t>
  </si>
  <si>
    <t>RT @StephaneHalimi: #Microsoft avertit des milliers de clients du #Cloud que leurs #bases de données sont exposées à des violations ou #att…</t>
  </si>
  <si>
    <t>RT @Paperjam_lu: #Luxembourg est l’endroit au monde qui paie le mieux les salariés qui y sont recrutés dans la #cybersécurité, affirme une…</t>
  </si>
  <si>
    <t>Avec la sortie du passeport vaccinal, est-il légal d'essayer d'y trouver des failles ?
#cybersecurite #INF6107… https://t.co/9ZRnAq2S5L</t>
  </si>
  <si>
    <t>Le logiciel libre dans nos gouvernements, économie et sécurité ?
#INF6107 #cybersecurite #opensource #polcan #polqc… https://t.co/fLyaGgjlNa</t>
  </si>
  <si>
    <t>Pour vous, un lanceur d'alerte est-il un héro ou un zéro ?
#Snowden #lanceursdalerte  #cybersecurite  #INF6107
https://t.co/wtVBIm2YLN</t>
  </si>
  <si>
    <t>Souvent les gens vont mêler le Deep Web et le Dark Web. Voici l'explication !
#INF6107 #cybersecurite  #DarkWeb… https://t.co/ven12tbmnX</t>
  </si>
  <si>
    <t>#Rolle
Une Muni démunie révèle les lacunes numériques des collectivités
#cyberattaque #cybersécurité #Vaud
https://t.co/vx1g3JSkjO
@FlaWDM</t>
  </si>
  <si>
    <t>RT @24heuresch: #Rolle
La Muni appelle ses citoyens «à la plus grande vigilance»
#cyberattaque #cybersécurité
https://t.co/UQg8hroCaP
@Step…</t>
  </si>
  <si>
    <t>#Darkweb
Les fichiers rollois sont toujours accessibles
#Vaud #cyberattaque #darknet #cybersécurité #hacking #Rolle… https://t.co/XuwX5EiMJl</t>
  </si>
  <si>
    <t>#Rolle
La Muni appelle ses citoyens «à la plus grande vigilance»
#cyberattaque #cybersécurité
https://t.co/UQg8hroCaP
@StephanieArboit</t>
  </si>
  <si>
    <t>RT @prefpolice: #CyberSécurité | Selon un usager d’#Instagram vous avez gagné un concours ? 🧐 Vérifiez la fiabilité du compte, il peut s’ag…</t>
  </si>
  <si>
    <t>RT @cybervictimes: [🛡️ #SécuritéNumérique] Vous comptez dévoiler vos vacances d'été sur les #RéseauxSociaux ? Prudence face aux risques en…</t>
  </si>
  <si>
    <t>We guarantee the best results
Pay on delivery
ESSAYS HELP
EXAMS
FULL COURSE
RESEARCH PAPERS
PROJECT MANAGEMENT… https://t.co/4NdANJh8rh</t>
  </si>
  <si>
    <t>We guarantee the best results
Pay on delivery
ESSAYS HELP
EXAMS
FULL COURSE
RESEARCH PAPERS
PROJECT MANAGEMENT… https://t.co/1qdQLDrBQ6</t>
  </si>
  <si>
    <t>#CyberSécurité | 🖥️ Pour votre sécurité sur internet et éviter de mauvaises surprises, il est nécessaire de changer… https://t.co/uEUkIj5FWc</t>
  </si>
  <si>
    <t>RT @FredGOUTH: #CyberSécurité: La #Sécurité n'est pas un coût, mais un #Investissement plus sûr pour notre #Transformation #Numérique, qui…</t>
  </si>
  <si>
    <t>RT @Gendarmerie_078: Nous veillons également à votre #Cybersécurité ! Montrer que vous êtes vaccinés, si vous voulez mais partager son atte…</t>
  </si>
  <si>
    <t>#Cybersécurité : le #risque au plus haut.
Mairies et hôpitaux pris pour cible, entreprises rançonnées, comptes banc… https://t.co/oNfx3EAM8E</t>
  </si>
  <si>
    <t>🔧⚠️#Cybersécurité #patch management.
https://t.co/3bDYJDNK0B</t>
  </si>
  <si>
    <t>RT @pgerard4: 🔧⚠️#Cybersécurité #patch management.
https://t.co/3bDYJDNK0B</t>
  </si>
  <si>
    <t>#Cybersécurité : des #mails frauduleux circulent au nom d'un organisme inexistant de la #police
#PhishingScam… https://t.co/cKLtow59k9</t>
  </si>
  <si>
    <t>RT @numrdv: Joe Biden organise un sommet de la cybersécurité avec le secteur privé https://t.co/mTigIP53FF #Cybersécurité #cyberattaque htt…</t>
  </si>
  <si>
    <t>RT @GlobalSign_FR: Deux cabinets comptables auraient été piraté et leur données mises à disposition par le groupe Lockbit 2.0
Apprenez à pr…</t>
  </si>
  <si>
    <t>mais également impliquer les utilisateurs et leur apprendre à manipuler l’outil informatique avec vigilance.… https://t.co/ZC9cV3xrS4</t>
  </si>
  <si>
    <t>📚#VendrediLecture
Retrouvez dans notre ouvrage «#securitenumerique &amp;amp; #collectivites» la contribution de @lguezo de… https://t.co/ziaFxmg5zG</t>
  </si>
  <si>
    <t>Les entreprises ne peuvent plus se permettre d’attendre la prochaine cyberattaque  https://t.co/n03ly5vxTm #cybersecurite</t>
  </si>
  <si>
    <t>L'IA comme arme d'attaque contre le cloud https://t.co/bkYBqBDnn6 #ia #cloud #cybersecurite</t>
  </si>
  <si>
    <t>Plus de 7 responsables #IT sur 10 envisagent de remplacer leur stratégie actuelle par un modèle #ZeroTrust basé sur… https://t.co/QRimQwLmq0</t>
  </si>
  <si>
    <t>Des failles techniques qui inquiètent à quelques jours de l'implantation du #passeportvaccinal à @PaulHoudeWE  au… https://t.co/0bCFeGZ9qf</t>
  </si>
  <si>
    <t>RT @Water_Steve: Message d'intérêt général: Voici une technique éprouvée avec laquelle les #cybercriminels documentent vos infos perso avec…</t>
  </si>
  <si>
    <t>RT @Water_Steve: @acetum @hackfest_ca Vlà quelques mois, j’ai adressé à de même ministère un cas simlaire. À croire que le message ne passe…</t>
  </si>
  <si>
    <t>@acetum @hackfest_ca Vlà quelques mois, j’ai adressé à de même ministère un cas simlaire. À croire que le message n… https://t.co/g5Kj1nnSUH</t>
  </si>
  <si>
    <t>RT @SandraBocciolin: #Cybersécurité : la pénurie de #compétences persiste. La solution évoquer par les professionnels de l'#IT : former et…</t>
  </si>
  <si>
    <t>#Google et #Microsoft vont investir des milliards pour renforcer la #cybersecurite ! https://t.co/HCSLZvmlOg</t>
  </si>
  <si>
    <t>RT pascal_baratoux: #CyberSécurité: The databases of thousands of #Microsoft cloud customers exposed… https://t.co/Xmb4QUgY1b</t>
  </si>
  <si>
    <t>RT pascal_baratoux: #CyberSécurité: The databases of thousands of #Microsoft cloud customers exposed… https://t.co/cZcOoVmRPA</t>
  </si>
  <si>
    <t>#Google and #Microsoft will invest billions to strengthen #cybersecurite! https://t.co/rX36rIGDym Translated using #MicrosoftFlow</t>
  </si>
  <si>
    <t>RT @Mathew_Osa: #Webdesign #AffiliateMarketing #DigitalMarketing #webdevelopment #DEVCommunity #DataScience #Python #coding #100DaysOfCode…</t>
  </si>
  <si>
    <t>#Webdesign #AffiliateMarketing #DigitalMarketing #webdevelopment #DEVCommunity #DataScience #Python #coding… https://t.co/UzRXgVva8i</t>
  </si>
  <si>
    <t>Here is how Verinite helps organizations ensure their #IT systems and #operations are functioning securely and opti… https://t.co/bKX3mWNA9m</t>
  </si>
  <si>
    <t>Here is how Verinite helps organizations ensure their #IT systems and #operations are functioning securely and opti… https://t.co/AVqgUyP5xR</t>
  </si>
  <si>
    <t>Video Shows Moment Iranian Prison Realizes It Was Hacked
At first it just seems like one computer is having issues… https://t.co/YcnpaOnYTD</t>
  </si>
  <si>
    <t>RT @stevematindi: Video Shows Moment Iranian Prison Realizes It Was Hacked
At first it just seems like one computer is having issues as it…</t>
  </si>
  <si>
    <t>In response to cyber attacks 
#CyberSecurity #cyberbug2077 #CyberAttack #cybercrime #cybersecurite https://t.co/2TOgEBFlhD</t>
  </si>
  <si>
    <t>Cybersecurity Foundations  
1 hour | 11 students  
🆓 LINK =&amp;gt; https://t.co/C9ykfGmlLi 
#Udemy #Cybersécurité https://t.co/J4LVINF6F8</t>
  </si>
  <si>
    <t>2021 Beginner's guide to Cyber Security  
1.5 hours | 96456 students  | April 2021 release 
🆓 LINK =&amp;gt;… https://t.co/UG5rq46aAr</t>
  </si>
  <si>
    <t>Hacking Ético: Fundamentos de Rede e Ataques de Camada  
7 hours | 31 students  | April 2021 release 
🆓 LINK =&amp;gt;… https://t.co/JRmSFv8sAY</t>
  </si>
  <si>
    <t>Pentesting and Securing Web Applications (Ethical Hacking)  
4 hours | 150923 students  | November 2020 release 
🆓… https://t.co/96g5sqsUrQ</t>
  </si>
  <si>
    <t>RT @comidoc: Pentesting and Securing Web Applications (Ethical Hacking)  
4 hours | 150923 students  | November 2020 release 
🆓 LINK =&amp;gt; ht…</t>
  </si>
  <si>
    <t>RT @simonwargniez: WARNING: Microsoft Exchange Under Attack With ProxyShell Flaws
#Microsoft #Exchange #Server #ProxyShell #Flaws #CyberSec…</t>
  </si>
  <si>
    <t>RT @_SChmielewski: .@TMobile hack is every reason you need 2-factor authentication. How and why to use it @CNET
#cybersecurity #cyberattac…</t>
  </si>
  <si>
    <t>RT @_SChmielewski: The #REvil Is In The Details @Forbes
#cybersecurity #cyberattacks #infosec #infosecurity  #malware #ransomware #hacking…</t>
  </si>
  <si>
    <t>RT @simonwargniez: New SideWalk Backdoor Targets U.S.-based Computer Retail Business
#SideWalk #BackDoor #Computer #Retail #CyberSecurity…</t>
  </si>
  <si>
    <t>RT @simonwargniez: Researchers Uncover FIN8's New Backdoor Targeting Financial Institutions
#Financial #Backdoor #Sardonic #CyberSecurity…</t>
  </si>
  <si>
    <t>RT @simonwargniez: Bahraini Activists Targeted Using a New iPhone Zero-Day Exploit By NSO Group
#NSO #NSOGROUP #ZeroDay #Pegasus #iPhone #A…</t>
  </si>
  <si>
    <t>RT @_SChmielewski: New zero-click iPhone exploit used to deploy NSO #spyware @BleepinComputer
#cybersecurity #cyberattacks #infosec #infos…</t>
  </si>
  <si>
    <t>RT @_SChmielewski: As #Delta Variant Spreads, #COVID19 Themes Make Resurgence In Email Threats  @proofpoint
#cybersecurity #cyberattacks #…</t>
  </si>
  <si>
    <t>RT @_SChmielewski: #EXCLUSIVE @Microsoft warns thousands of cloud customers of exposed databases @Reuters 
#cybersecurity #cyberattacks #i…</t>
  </si>
  <si>
    <t>RT @_SChmielewski: DirtyMoe #Botnet Returns With Undetectable #Threat Profile 
#cybersecurity #cyberattacks #infosec #infosecurity  #malwa…</t>
  </si>
  <si>
    <t>États-Unis - Réunion d’urgence sur la #cybersécurité à la Maison-Blanche - Le Matin https://t.co/Xf3BLdy3QY</t>
  </si>
  <si>
    <t>Le sommet de la #cybersécurité américain débouche sur 30 milliards de dollars d’investissements https://t.co/Pvb521xgyX</t>
  </si>
  <si>
    <t>Microsoft Azure : les données de milliers d’entreprises sont exposées depuis des années https://t.co/m9w5PrEAfk via… https://t.co/7QvKaV9ecU</t>
  </si>
  <si>
    <t>RT @ModJenn: Microsoft Azure : les données de milliers d’entreprises sont exposées depuis des années https://t.co/m9w5PrEAfk via @siecledig…</t>
  </si>
  <si>
    <t>La @CPMEnationale et https://t.co/bA52LOlPfX proposent un webinar traitant des top cyber menaces visant les PME et… https://t.co/lYNtG8f4IJ</t>
  </si>
  <si>
    <t>📄 Selon une étude internationale réalisée par Enterprise Strategy Group 95% des interrogés considèrent que le défic… https://t.co/YlVMOrU3OG</t>
  </si>
  <si>
    <t>RT @ParlonsRH: 📄 Selon une étude internationale réalisée par Enterprise Strategy Group 95% des interrogés considèrent que le déficit de #co…</t>
  </si>
  <si>
    <t>#CYBERSÉCURITÉ : LES PIRATES S'ATTAQUENT AUX COMPTES AMELI ET FRANCECONNECT, SOYEZ VIGILANTS
https://t.co/N0Oggq7WJr</t>
  </si>
  <si>
    <t>Faille de sécurité de Microsoft Azure : situation préoccupante. #cybersecurite #TransfoNum @ArnaultChatel… https://t.co/zXUlRb5YXU</t>
  </si>
  <si>
    <t>RT @VertsLausannois: "Face à de véritables multinationales du #hacking, il faut limiter le volume des données numérisées et renforcer les m…</t>
  </si>
  <si>
    <t>RT @SopraSteria_fr: Anticipation &amp;amp; Réaction : comment gérer une crise #cyber ? Le 8 sept, découvrez notre nouvelle offre avec Nicolas Grasl…</t>
  </si>
  <si>
    <t>RT @Lawign: Formation bien reçu en #cybersécurité
#Ô_métiers_du_numérique
Merci beaucoup @ablogui @Aazimath
@sbskalan @alfahimaya https://…</t>
  </si>
  <si>
    <t>Formation bien reçu en #cybersécurité
#Ô_métiers_du_numérique
Merci beaucoup @ablogui @Aazimath
@sbskalan… https://t.co/E2yXxbthZf</t>
  </si>
  <si>
    <t>New analysis of Diavol #ransomware reinforces the link to TrickBot gang @cyberdefensemag
#cybersecurity… https://t.co/1rwdrP6LKR</t>
  </si>
  <si>
    <t>Misconfigured #Microsoft Power Apps applications found to expose 38M records @SiliconANGLE 
#cybersecurity… https://t.co/dgaijXIU6W</t>
  </si>
  <si>
    <t>Secure Software Supply Chain with @github Security Features @auth0
#cybersecurity #cyberattacks #infosec… https://t.co/JppEeW1LHJ</t>
  </si>
  <si>
    <t>California Man Hacked #iCloud Accounts to Steal Nude Photos @threatpost 
#cybersecurity #cyberattacks #infosec… https://t.co/oxvDKeECru</t>
  </si>
  <si>
    <t>#EXCLUSIVE @Microsoft warns thousands of cloud customers of exposed databases @Reuters 
#cybersecurity… https://t.co/OGwEEpuSQl</t>
  </si>
  <si>
    <t>#Cybersécurité : @Advens se déploie en #Europe https://t.co/GgbgfUxuJ3 via @EchosExecutives</t>
  </si>
  <si>
    <t>Comment les cybercriminels ont profité de la pandémie de la Covid-19 https://t.co/tWsy9cgsPJ via @LaTribune #cybersécurité</t>
  </si>
  <si>
    <t>#Cybersécurité : Comment les #cybercriminels ont profité de la pandémie de la #Covid19 https://t.co/poznU1zury via @latribune</t>
  </si>
  <si>
    <t>RT @pascal_baratoux: #CyberSécurité : Cloudflare a stoppé la plus grande attaque DDoS jamais signalée https://t.co/Ha56Klw1a6</t>
  </si>
  <si>
    <t>🔒 Face à la recrudescence des cyberattaques, @cybervictimes et @Bpifrance ont édité un guide pratique sur la… https://t.co/wD2p0cEqDN</t>
  </si>
  <si>
    <t>#cybersécurité : les comptes France Connect sont ciblés 
https://t.co/d29t2fanGK</t>
  </si>
  <si>
    <t>RT @SourcitecSAS: Il faut anticiper pour être prêt 
Contactez-nous
sourcitec@sourcitec.com
#cyber #cybersecurite #cyberprotection #cyberre…</t>
  </si>
  <si>
    <t>RT @labo_Loria: 🛡️L'ambition du projet @LUE_Digitrust ? Construire la confiance des #citoyens dans le monde #numérique en menant des recher…</t>
  </si>
  <si>
    <t>#FIC2021 
🗳️Vous pourrez retrouver @gbillois et @Lararouyres le mercredi 8 septembre à 14h00 lors d'un FIC Talk con… https://t.co/xPPyJxO7kG</t>
  </si>
  <si>
    <t>RT @Risk_Insight: #FIC2021 
🗳️Vous pourrez retrouver @gbillois et @Lararouyres le mercredi 8 septembre à 14h00 lors d'un FIC Talk consacré…</t>
  </si>
  <si>
    <t>Selon une étude du cyber-assureur @HiscoxSmallBiz, une entreprise sur six victime d'une cyberattaque en 2020 ont dé… https://t.co/AhgQaXwpqz</t>
  </si>
  <si>
    <t>⏮[REPLAY] Revivez l'intervention de @S-CUBE sur les bonnes pratiques pour bien sécuriser son cloud, dans le cadre d… https://t.co/9Cf6Hk9JD7</t>
  </si>
  <si>
    <t>▶[REPLAY] Revivez l'intervention de @thalesgroup "Chiffrement et identité, les deux clefs de la protection du SI",… https://t.co/G44GgCG3S0</t>
  </si>
  <si>
    <t>Acteurs du #numérique : participez au Forum international de la #Cybersécurité du 07 au 09/09. Venez découvrir le p… https://t.co/pJSXItUu1D</t>
  </si>
  <si>
    <t>RT @Mel_Economie: Acteurs du #numérique : participez au Forum international de la #Cybersécurité du 07 au 09/09. Venez découvrir le projet…</t>
  </si>
  <si>
    <t>[#Replay 🖥️] Visionnez le webinar à la demande @Bitdefender et découvrez comment étendre la cyber-résilience de vos… https://t.co/D6qTo4opCJ</t>
  </si>
  <si>
    <t>[#LivreBlanc 🖥️] Découvrez grâce à @SkyboxSecurity comment améliorer l’efficacité de la priorisation et de la corre… https://t.co/hY3jNMSTfy</t>
  </si>
  <si>
    <t>[#Article 🖥️] Dans cet article @Fortinet, découvrez 6 bonnes pratiques importantes pour se préparer aux violations… https://t.co/FrkViTCZ92</t>
  </si>
  <si>
    <t>[#Infographie 🖥️] @kaspersky Endpoint Security Cloud Plus est l’évolution de la solution de protection dans le… https://t.co/WBCjR0QbWI</t>
  </si>
  <si>
    <t>Les données de 50M de clients T-Mobile (2e opérateur US) piratées : la #cybersecurite est aujourd'hui un enjeu maje… https://t.co/VkKMrgN7B7</t>
  </si>
  <si>
    <t>Les investissements dans les startups spécialisées en #cybersecurite ont plus que doublé lors du 1er semestre 2021… https://t.co/4dwNhDyOqv</t>
  </si>
  <si>
    <t>RT @awinnovate: Les investissements dans les startups spécialisées en #cybersecurite ont plus que doublé lors du 1er semestre 2021 🔐
via @…</t>
  </si>
  <si>
    <t>Why the energy industry needs a robust cybersecurity culture @wef
#cybersecurity #cyberattacks #infosec… https://t.co/kybervTN13</t>
  </si>
  <si>
    <t>Nasty new #malware targets #Microsoft Exchange servers @techradar 
#cybersecurity #cyberattacks #infosec… https://t.co/M3BiXKi1ki</t>
  </si>
  <si>
    <t>.@FBI releases alert about Hive ransomware after attack on hospital system in Ohio and West Virginia @ZDNet… https://t.co/PoYcZEro6e</t>
  </si>
  <si>
    <t>RT @_SChmielewski: .@FBI releases alert about Hive ransomware after attack on hospital system in Ohio and West Virginia @ZDNet 
#cybersecu…</t>
  </si>
  <si>
    <t>Le @FBI vient de publier une alerte sur le #ransomware #Hive, après deux #cyberattaques virulentes menées par le gr… https://t.co/UKUz2a86E7</t>
  </si>
  <si>
    <t>Un nouveau #ransomware appelé #LockFile cible les serveurs Microsoft Exchange
#cybersécurité 
https://t.co/G74Q2zXmOp</t>
  </si>
  <si>
    <t>SIM Swapping Is a Growing Cyber Threat
#cybersécurité #infosecurity #infosec #cybercrime 
https://t.co/6LbDcMUBHa</t>
  </si>
  <si>
    <t>RT @NathCybSec: SIM Swapping Is a Growing Cyber Threat
#cybersécurité #infosecurity #infosec #cybercrime 
https://t.co/6LbDcMUBHa</t>
  </si>
  <si>
    <t>RT @_SChmielewski: LockFile #ransomware uses PetitPotam attack to hijack Windows domains @BleepinComputer
#cybersecurity #cyberattacks #in…</t>
  </si>
  <si>
    <t>RT @_SChmielewski: #Phishing attack exposes information for 12,000 patients in St. George 
#cybersecurity #cyberattacks #infosec #infosecu…</t>
  </si>
  <si>
    <t>RT @_SChmielewski: Researchers Warn of 4 Emerging #Ransomware Groups That Can Cause Havoc 
#cybersecurity #cyberattacks #infosec #infosecu…</t>
  </si>
  <si>
    <t>RT @_SChmielewski: The #Joker Virus Has Returned to #Android @Entrepreneur
#cybersecurity #cyberattacks #infosec #infosecurity  #malware #…</t>
  </si>
  <si>
    <t>RT @_SChmielewski: Google to train 100,000 Americans to boost #cybersecurity in the US @indiatimes
#cybersecurity #cyberattacks #infosec #…</t>
  </si>
  <si>
    <t>Le saviez-vous? 
Chez #Huawei, la #cybersécurité est une de nos priorités. Nous devons à nos clients de nous assure… https://t.co/3KobqEecfz</t>
  </si>
  <si>
    <t>#cybersecurity  🔒 : le marché européen de la #cybersécurité devrait croître de plus de 8% par an en moyenne, pour f… https://t.co/SxnVpb53Ep</t>
  </si>
  <si>
    <t>The #REvil Is In The Details @Forbes
#cybersecurity #cyberattacks #infosec #infosecurity  #malware #ransomware… https://t.co/h6uUkS2t2n</t>
  </si>
  <si>
    <t>RT @_SChmielewski: #Ransomware on a Rampage; a New Wake-Up Call @Forbes 
#cybersecurity #cyberattacks #infosec #infosecurity  #malware #ra…</t>
  </si>
  <si>
    <t>[#Formation]
Maîtrisez les fondamentaux de #RétroIngénierie et acquérez les compétences en analyse statique et dyna… https://t.co/Py6Yk9wsNz</t>
  </si>
  <si>
    <t>.@TrendMicro Linux Threat Report identifies the most #vulnerable distributions @TechRepublic 
#cybersecurity… https://t.co/Cw6RAsggJt</t>
  </si>
  <si>
    <t>As #Delta Variant Spreads, #COVID19 Themes Make Resurgence In Email Threats  @proofpoint
#cybersecurity… https://t.co/OTyvR8LXhZ</t>
  </si>
  <si>
    <t>#DLL side-loading Attack Takes Advantage of #Windows Search Order @gbhackers_news
#cybersecurity #cyberattacks… https://t.co/v4hziFKbDK</t>
  </si>
  <si>
    <t>Google to train 100,000 Americans to boost #cybersecurity in the US @indiatimes
#cybersecurity #cyberattacks… https://t.co/ZIhNBD84iV</t>
  </si>
  <si>
    <t>RT @BluemegaTeam: Livre blanc sur la sécurisation de votre système d'#impression
👉 https://t.co/O7qXmFscyt
#print #solutions
#DSI #IT
#cy…</t>
  </si>
  <si>
    <t>RT @iamkrishnamali: #Interview: "Cybersecurity is a moving target which requires skill-based training," RV Raghu of Versatilist Consulting…</t>
  </si>
  <si>
    <t>RT @soteria_lab: "La première faille, c'est l'Homme". 
▶ Un collaborateur correctement sensibilisé est essentiel pour se protéger des attaq…</t>
  </si>
  <si>
    <t>RT @a_tenhaeff: (Tant qu'il ne sera pas noté sur un post-it collé à l'écran !)
#cybersecurity #infosec #security #data #datagovernance #com…</t>
  </si>
  <si>
    <t>RT @nolimitsecu: #Podcast #Cybersécurité
Épisode #331 consacré au "sandboxing" des greffons dans @videolan avec Jean-Baptiste Kempf
https…</t>
  </si>
  <si>
    <t>RT @_Magali_NOE: #Microsoft et #Google vont investir 30 milliards de dollars dans la #cybersécurité sur 5 ans.
 https://t.co/eWdlNC3Ny6 vi…</t>
  </si>
  <si>
    <t>La #cybersécurité, un enjeu majeur pour les #GAFAM également.
Qui mettent la main au portefeuille, avec Microsoft… https://t.co/nANpwqyHGM</t>
  </si>
  <si>
    <t>RT @RedaZitouni: #Cybersécurité : la pénurie de compétences persiste.
#hr 
https://t.co/dBWzBzHDQu</t>
  </si>
  <si>
    <t>Anticipation &amp;amp; Réaction : comment gérer une crise #cyber ? Le 8 sept, découvrez notre nouvelle offre avec Nicolas G… https://t.co/mvFtfTnuBI</t>
  </si>
  <si>
    <t>INFO @letelegramme : une enquête ouverte à #Brest pour une centaine de passes sanitaires frauduleux… https://t.co/U6NdHJpS1F</t>
  </si>
  <si>
    <t>RT @HChambo: INFO @letelegramme : une enquête ouverte à #Brest pour une centaine de passes sanitaires frauduleux https://t.co/1tAecqLEjj #C…</t>
  </si>
  <si>
    <t>🚨#Phishing ou #hameçonnage 🚨
Vous recevez un #email qui comporte un lien vous demandant de mettre à jour vos… https://t.co/xwHeX6d6h2</t>
  </si>
  <si>
    <t>[#ACTU] RT @ChanPerco: #Cybersécurité : les attaques par ransomware ont explosé partout dans le monde en 2021.
L'an… https://t.co/9J8W2xn1SG</t>
  </si>
  <si>
    <t>RT @SYNETIS: 𝗦𝗬𝗡𝗘𝗧𝗜𝗦 vous donne rendez-vous du 13 au 16 Octobre prochain pour @Les_Assises #LA21. Venez à la rencontre de notre équipe sur…</t>
  </si>
  <si>
    <t>🛡️L'ambition du projet @LUE_Digitrust ? Construire la confiance des #citoyens dans le monde #numérique en menant de… https://t.co/mDLtqLTfy2</t>
  </si>
  <si>
    <t>"Face à de véritables multinationales du #hacking, il faut limiter le volume des données numérisées et renforcer le… https://t.co/TxDEXokn13</t>
  </si>
  <si>
    <t>Joe Biden organise un sommet de la cybersécurité avec le secteur privé https://t.co/4iXXGMtDwp via @Siecledigital #cybersécurité</t>
  </si>
  <si>
    <t>@POTUS organise un sommet de la #cybersécurité avec le secteur privé : https://t.co/aoXWFp5xId via @siecledigital</t>
  </si>
  <si>
    <t>#Microsoft et #Google vont investir 30 milliards de dollars dans la #cybersécurité sur 5 ans : https://t.co/pAtpDF244c via @LUsineDigitale</t>
  </si>
  <si>
    <t>✅ Nouveau▶️ Guide pratique de sécurité numérique pour les PME-PMI, collectivités et petites organisations 🔒
👉 A té… https://t.co/je4IzID9CQ</t>
  </si>
  <si>
    <t>RT @3itcom: En 2023, 60% des entreprises élimineront progressivement la plupart de leurs vpn... #ZeroTrust #Cybersecurité #StopRFID https:/…</t>
  </si>
  <si>
    <t>Les investissements dans les #startups spécialisées en #cybersécurité ont plus que doublé lors du 1er semestre 2021… https://t.co/0SjLEJwG7I</t>
  </si>
  <si>
    <t>RT @Innovalead: #CyberSécurité : 60 % des victimes de logiciels malveillants sont des #TPE et #PME.
Et vous, où en êtes-vous ? Vos données…</t>
  </si>
  <si>
    <t>Venez nous rencontrer du 7 au 9 septembre à #Lille pour le #FIC2021
Pavillon #Bretagne stand D2
#cyber… https://t.co/0lZMY5KHqq</t>
  </si>
  <si>
    <t>Il faut anticiper pour être prêt 
Contactez-nous
sourcitec@sourcitec.com
#cyber #cybersecurite #cyberprotection… https://t.co/MGsAwiXlWD</t>
  </si>
  <si>
    <t>RT @StephaneHalimi: Un #hacker vole les données de 50 millions de clients de T-Mobile et déclare : « leur sécurité est horrible » et détail…</t>
  </si>
  <si>
    <t>RT @EUCyberWeek: Rdv pour l'ouverture de la #EuropeanCyberWeek avec la conférence C&amp;amp;ESAR qui se tournera cette année autour de la thématiqu…</t>
  </si>
  <si>
    <t>RT @jplarger: #cybersecurite  
🚨🔥📲  les #pirates s'attaquent aux comptes #AMELI et #FranceConnect ... 
https://t.co/FqZATgffxQ https://t.co…</t>
  </si>
  <si>
    <t>Nameshield sera présent à l'IT and IT Security Meetings du 31 août au 2 septembre 2021 à Cannes ! Venez nous rencon… https://t.co/ATNziopZzC</t>
  </si>
  <si>
    <t>RT @almond_consult: Cybersécurité : les entreprises ont le plus grand mal à contrôler leur réseau distribué https://t.co/hWcLX14c52 via @it…</t>
  </si>
  <si>
    <t>Le résumé #internationale sur la #Cybersécurité toujours au top grâce à @MalizenSecurity ! ;) https://t.co/DGc5ZL9zmu</t>
  </si>
  <si>
    <t>RT @FlavienAuffret: Le résumé #internationale sur la #Cybersécurité toujours au top grâce à @MalizenSecurity ! ;) https://t.co/DGc5ZL9zmu</t>
  </si>
  <si>
    <t>Arnaques bancaires :  les escrocs exploitent le gisement des données personnelles sur le Web
Poue lutter : Préventi… https://t.co/RN4IbMsK6J</t>
  </si>
  <si>
    <t>RT @laurentgia: Arnaques bancaires :  les escrocs exploitent le gisement des données personnelles sur le Web
Poue lutter : Prévention, renf…</t>
  </si>
  <si>
    <t>Quand quelqu’un dit aujourd’hui « je crois en la science », en fait il dit « je crois au narratif officiel et je fa… https://t.co/4oJVSMXCBz</t>
  </si>
  <si>
    <t>RT @userHQ__: Quand quelqu’un dit aujourd’hui « je crois en la science », en fait il dit « je crois au narratif officiel et je fais confian…</t>
  </si>
  <si>
    <t>🙋‍♂️ APIXIT sera présent du 31 août au 2 septembre prochain à @ITSMeetings
Nos équipes vous accueilleront sur le s… https://t.co/6pOcrIQYpe</t>
  </si>
  <si>
    <t>RT @APIXIT_FRANCE: 🙋‍♂️ APIXIT sera présent du 31 août au 2 septembre prochain à @ITSMeetings
Nos équipes vous accueilleront sur le stand…</t>
  </si>
  <si>
    <t>Cybersécurité : la crise du recrutement ne s'arrange pas https://t.co/WTyV7TRO50 via @zdnetfr #cybersécurité</t>
  </si>
  <si>
    <t>Le groupe Vice Society revendique l’attaque du centre hospitalier d’Arles https://t.co/ZGShKb8STb  @zdnetfr… https://t.co/kGM95JGotI</t>
  </si>
  <si>
    <t>[#ACTU] Le coût des atteintes aux données des entreprises atteint un niveau record https://t.co/6VEV3KTnao
@zdnetfr… https://t.co/LY9c5GRsx8</t>
  </si>
  <si>
    <t>RT @almond_consult: Cybersécurité : la crise du recrutement ne s'arrange pas https://t.co/WTyV7TRO50 via @zdnetfr #cybersécurité</t>
  </si>
  <si>
    <t>Pour une gestion des risques et une hiérarchisation des menaces efficace 👉
#ablogix #hclswlobp #nocode #lowcode… https://t.co/vsPVJ0EB8e</t>
  </si>
  <si>
    <t>Le risque zéro n'existe pas et les professionnels de la #cybersecurité ne travaillent pas pour empêcher qu'une atta… https://t.co/9zhS2hEot2</t>
  </si>
  <si>
    <t>RT @LucasGrumiaux: Le risque zéro n'existe pas et les professionnels de la #cybersecurité ne travaillent pas pour empêcher qu'une attaque s…</t>
  </si>
  <si>
    <t>☀️Préparons la rentrée !
Savez-vous vraiment ce qu'il circule sur votre réseau ⁉️
Nous vous proposons un examen pon… https://t.co/A4REj1Gt5Z</t>
  </si>
  <si>
    <t>RT @InterdataGpe: ☀️Préparons la rentrée !
Savez-vous vraiment ce qu'il circule sur votre réseau ⁉️
Nous vous proposons un examen ponctuel…</t>
  </si>
  <si>
    <t>Il est d’autant plus urgent de sensibiliser les usagers aux bonnes pratiques 
#formation #cybersecurite #prevention… https://t.co/uAofKsnBal</t>
  </si>
  <si>
    <t>RT @almond_consult: Cybersécurité : les attaques par ransomware ont explosé partout dans le monde en 2021 https://t.co/NOv1ogUf22 via @Club…</t>
  </si>
  <si>
    <t>[#SaveTheDate 🗓️] Participez au Roadshow @FSecure 2021 pour assister au témoignage d'un de leurs clients et découvr… https://t.co/jwDpcZTAT8</t>
  </si>
  <si>
    <t>RT @AbbakanFrance: [#SaveTheDate 🗓️] Participez au Roadshow @FSecure 2021 pour assister au témoignage d'un de leurs clients et découvrir la…</t>
  </si>
  <si>
    <t>Les #ransomwares sont une menace bien réelle.
Comment les prévenir ? @wasabi_david (@wasabi_cloud) donne quelques… https://t.co/LRYEUSvltK</t>
  </si>
  <si>
    <t>RT @IT_Partners: Les #ransomwares sont une menace bien réelle.
Comment les prévenir ? @wasabi_david (@wasabi_cloud) donne quelques pistes.…</t>
  </si>
  <si>
    <t>Dans 1 mois se tiendra la prochaine édition du salon #ITPartners ! Vous n'avez pas encore demandé votre badge ?
Pa… https://t.co/MJDAl46epF</t>
  </si>
  <si>
    <t>Première ! La France attribue - subtilement - une #cyberattaque en cours à la Chine.
#Cybersécurité… https://t.co/RQ9TALMyTC</t>
  </si>
  <si>
    <t>#Cybersécurité 🛡️ Le secteur de la #santé est la cible n°1 des rançongiciels à l’assaut de l’hôpital public. Détail… https://t.co/wyTOXYzNRo</t>
  </si>
  <si>
    <t>RT @Arnaud_Marti: Première ! La France attribue - subtilement - une #cyberattaque en cours à la Chine.
#Cybersécurité  https://t.co/RfcZYT7…</t>
  </si>
  <si>
    <t>[#CyberSécurité] Les CAPTCHA sont utilisés pour se défendre contre les bots et doivent donc être résolus par des hu… https://t.co/oUYz2FLdC2</t>
  </si>
  <si>
    <t>[#CyberSecurité] Des chercheurs de Wiz ont accédé aux comptes et bases de données de plusieurs milliers de clients… https://t.co/h4duG5eOpc</t>
  </si>
  <si>
    <t>RT @squadtw: [#CyberSécurité] Les CAPTCHA sont utilisés pour se défendre contre les bots et doivent donc être résolus par des humains. http…</t>
  </si>
  <si>
    <t>RT @SecureIC: Retrouvez ce soir Hassan Triqui, CEO de @SecureIC à 20h40 en direct sur @bfmbusiness dans l'émission @_Techco_ avec @Fsorel
#…</t>
  </si>
  <si>
    <t>Retrouvez ce soir Hassan Triqui, CEO de @SecureIC à 20h40 en direct sur @bfmbusiness dans l'émission @_Techco_ avec… https://t.co/kfQswRWwO5</t>
  </si>
  <si>
    <t>Et si nous parlions #cybersécurité pour les objets connectés et embarqués ? @_Techco_ avec Hassan Triqui, Président… https://t.co/bJREH1MLZt</t>
  </si>
  <si>
    <t>RT @SecureIC: Et si nous parlions #cybersécurité pour les objets connectés et embarqués ? @_Techco_ avec Hassan Triqui, Président et CEO de…</t>
  </si>
  <si>
    <t>RT @SeverinePicault: L'entreprise bretonne Secure-IC est spécialisée dans la #cybersécurité des systèmes embarqués et des #IoT Cette Spin-o…</t>
  </si>
  <si>
    <t>#Cybersécurité : @JoeBiden réunit les meilleurs experts du pays pour trouver des solutions communes. 
🎙-… https://t.co/imUh9yedGY</t>
  </si>
  <si>
    <t>🏝☀️ SUMMER PROMO ☀️🏝
Plus qu'une semaine pour profiter de l'offre et obtenir un mois gratuit en souscrivant à … https://t.co/l2fDpvW3xh</t>
  </si>
  <si>
    <t>📣 Retrouvez l’équipe Vade dans une semaine à IT and IT Security Meetings. Notre équipe a hâte d'échanger avec vous… https://t.co/YWXmrk3G5C</t>
  </si>
  <si>
    <t>RT @VadeSecure: 📣 Retrouvez l’équipe Vade dans une semaine à IT and IT Security Meetings. Notre équipe a hâte d'échanger avec vous sur vos…</t>
  </si>
  <si>
    <t>Comment optimiser la veille des #vulnérabilités affectant les produits de vos infrastructures IT ? 
RDV au @FIC_eu… https://t.co/6KssL9x64N</t>
  </si>
  <si>
    <t>La dernière tribune de @pypopihn souligne l'importance de la réflexion avant de se lancer dans une approche #SASE,… https://t.co/rKO8n3WSLN</t>
  </si>
  <si>
    <t>RT @GlobalNTT_FR: La dernière tribune de @pypopihn souligne l'importance de la réflexion avant de se lancer dans une approche #SASE, la tec…</t>
  </si>
  <si>
    <t>#CiaoParis [Venir travailler sur la Côte d’Azur 🌊] 
AViSTO Vallauris, situé à 150 km du Lac d’Allos, recrute des pa… https://t.co/ytUqTQ3Ike</t>
  </si>
  <si>
    <t>RT @AdvansGroup: #CiaoParis [Venir travailler sur la Côte d’Azur 🌊] 
AViSTO Vallauris, situé à 150 km du Lac d’Allos, recrute des passionné…</t>
  </si>
  <si>
    <t>[#Cybersecurité] Guillaume Poupard, directeur général de l'@ANSSI_FR, est revenu sur l'explosion du nombre de… https://t.co/J8gFIshVma</t>
  </si>
  <si>
    <t>[#Cybersécurité] Les universités, cible de choix des hackeurs 📰via @lemondefr ➡ https://t.co/FYJhWoMAUI
Données des… https://t.co/ZZ172eVdyK</t>
  </si>
  <si>
    <t>#cybersécurité #cyberdéfense Exploiter #Windows - La semaine du #Ransomware de @BleepinComputer du 13/08 https://t.co/GBJ75VripV</t>
  </si>
  <si>
    <t>AT&amp;amp;T denies data #breach after hacker auctions 70 million user database @BleepinComputer
#cybersecurity… https://t.co/4MqEmjql2z</t>
  </si>
  <si>
    <t>LockFile #ransomware uses PetitPotam attack to hijack Windows domains @BleepinComputer
#cybersecurity… https://t.co/ni7lkiscJp</t>
  </si>
  <si>
    <t>New zero-click iPhone exploit used to deploy NSO #spyware @BleepinComputer
#cybersecurity #cyberattacks #infosec… https://t.co/VRnRgN7ktQ</t>
  </si>
  <si>
    <t>La CCI 28 vous propose une journée autour de la cybersécurité
Quels sont les risques que représentent la cybercrim… https://t.co/VoKuQXhSeo</t>
  </si>
  <si>
    <t>RT @CCI28: La CCI 28 vous propose une journée autour de la cybersécurité
Quels sont les risques que représentent la cybercriminalité pour…</t>
  </si>
  <si>
    <t>📕#CyberJuridiction 🇲🇦⚖️: L’écosystème marocain de la cybersécurité se consolide. De nouvelles dispositions prennent… https://t.co/2wnUzL1sPU</t>
  </si>
  <si>
    <t>🚨#Cybersécurité 🔐: 
▶️Pour vérifier le niveau de sécurité de votre système, on vous présente cinq outils de… https://t.co/elxyqgN4Ji</t>
  </si>
  <si>
    <t>#Cybersécurité🇧🇯 : De sources officielles, la #Chine et le #Bénin ont renforcé leurs liens sur le plan de la cybers… https://t.co/kwlm7eruaU</t>
  </si>
  <si>
    <t>🔎 #Pentest et « scanner de vulnérabilités », les deux font la paire !
🤔Connaissez-vous les différences et les comp… https://t.co/qbdtGQEdvX</t>
  </si>
  <si>
    <t>🏴‍☠️Il ne se passe pas une journée sans apprendre qu'une entreprise est victime d'une #cyberattaque.
💻Découvrez que… https://t.co/kXYXffKPx6</t>
  </si>
  <si>
    <t>RT @ESBD_FR: 🔎 #Pentest et « scanner de vulnérabilités », les deux font la paire !
🤔Connaissez-vous les différences et les complémentarité…</t>
  </si>
  <si>
    <t>Les #Cyberattaques auraient coûté près de 1000 milliards de dollars à l'économie en 2020. Il est essentiel pour cha… https://t.co/DlGR3C71mC</t>
  </si>
  <si>
    <t>#Cybersecurite  problem of the global https://t.co/FnZenBUP6W</t>
  </si>
  <si>
    <t>RT @Paul78627073: #Cybersecurite  problem of the global https://t.co/FnZenBUP6W</t>
  </si>
  <si>
    <t>FTP, le protocole pour envoyer ou télécharger des fichiers sur Internet ⬇
🔸 https://t.co/HGuoUSpQhm
#FTP… https://t.co/5qpapAI2YE</t>
  </si>
  <si>
    <t>RT @EspaceIT: FTP, le protocole pour envoyer ou télécharger des fichiers sur Internet ⬇
🔸 https://t.co/HGuoUSpQhm
#FTP #cybersecurité #in…</t>
  </si>
  <si>
    <t>🔴🔴🔴#Cybersécurité: L’Agence nationale des technologies de l’information et de la communication découvre 10 000 vuln… https://t.co/nCSgmMiCUr</t>
  </si>
  <si>
    <t>RT @StewOfficiel: 🔴🔴🔴#Cybersécurité: L’Agence nationale des technologies de l’information et de la communication découvre 10 000 vulnérabil…</t>
  </si>
  <si>
    <t>Internet Systems Consortium (ISC) fixes High-Severity #DoS flaw in BIND #DNS @securityaffairs
#cybersecurity… https://t.co/FqHyFMG9Pd</t>
  </si>
  <si>
    <t>L’industrie du jeu a connu une croissance des cyberattaques. Le temps pour les sociétés de jeux d’avoir les profess… https://t.co/5gaAW13i8H</t>
  </si>
  <si>
    <t>Le ransomware LockFile monte en puissance via PetitPotam et Exchange
#LockFile #PetitPotam #Exchange #CyberSecurity… https://t.co/tEzNNlr8Sh</t>
  </si>
  <si>
    <t>Researchers Warn of 4 Emerging Ransomware Groups That Can Cause Havoc
#Warn #Emerging #Group #Havoc #CyberSecurity… https://t.co/or1askSTwT</t>
  </si>
  <si>
    <t>Création Campus Cyber, plan national, renforcement des moyens. L'Etat veut assurer sa protection quand la menace s'… https://t.co/HcTV6JXJ53</t>
  </si>
  <si>
    <t>SmokeLoader, FormBook, Trickbot et Snake : malwares les + actifs en France en juillet 2021 
#Trickbot #FormBook… https://t.co/lXE1FKzQ3j</t>
  </si>
  <si>
    <t>Modified Version of WhatsApp for Android Spotted Installing Triada Trojan
#CyberSecurity #WhatsApp… https://t.co/LU3F58BEsG</t>
  </si>
  <si>
    <t>New SideWalk Backdoor Targets U.S.-based Computer Retail Business
#SideWalk #BackDoor #Computer #Retail… https://t.co/tc3qNe5kNR</t>
  </si>
  <si>
    <t>38 Million Records Exposed from Microsoft Power Apps of Dozens of Organisations
#Microsoft #PowerApps… https://t.co/dxvddgTc28</t>
  </si>
  <si>
    <t>Researchers Uncover FIN8's New Backdoor Targeting Financial Institutions
#Financial #Backdoor #Sardonic… https://t.co/siCKrLalSh</t>
  </si>
  <si>
    <t>Bahraini Activists Targeted Using a New iPhone Zero-Day Exploit By NSO Group
#NSO #NSOGROUP #ZeroDay #Pegasus… https://t.co/2SZMNvxBGj</t>
  </si>
  <si>
    <t>Le FBI alerte sur la virulence du ransomware OnePercent
#OnePercent #FBI #IceID #Bank #Cobalt #Strike #REvil… https://t.co/KL44X7MidG</t>
  </si>
  <si>
    <t>Les systèmes industriels, cibles de choix des cyberattaquants #vulnérabilité #vulnerabilities #Industrie #Industry… https://t.co/JMcvgTeECo</t>
  </si>
  <si>
    <t>Le cloud de Microsoft a été victime d’une des pires failles de sécurité pour vos données
 #microsoft #cloud #azure… https://t.co/2VN58W4Myu</t>
  </si>
  <si>
    <t>Kaseya Issues Patches for Two New 0-Day Flaws Affecting Unitrends Servers
#Kaseya #ZeroDay #Flaws 
#CyberSecurity… https://t.co/lgpZoqBFAJ</t>
  </si>
  <si>
    <t>Critical Cosmos Database Flaw Affected Thousands of Microsoft Azure Customers
#Microsoft #Azure #Flaw… https://t.co/Dk5V9gWyv2</t>
  </si>
  <si>
    <t>Un bug dans CosmoDB sur Azure impacte des milliers de clients
#Microsoft #Azure #Flaw #CosmoDB
#CyberSecurity… https://t.co/tBCwcO7r2C</t>
  </si>
  <si>
    <t>Si vous l'aviez raté, vous avez une seconde chance ! 
On parle cyber-attaques, piraterie, sécurité et même géopoli… https://t.co/vvmrgTh5Ij</t>
  </si>
  <si>
    <t>Découvrez comment le portail AEG peut faciliter la gestion des certificats pour votre entreprise :… https://t.co/IrrnM9bkQ2</t>
  </si>
  <si>
    <t>Deux cabinets comptables auraient été piraté et leur données mises à disposition par le groupe Lockbit 2.0
Apprenez… https://t.co/VzkcbaYDTI</t>
  </si>
  <si>
    <t>La technologie #Iot s'étend aux campagnes avec l'adaptation du logiciel #FuelIt, afin de contrôler les niveaux des… https://t.co/9RFzPnMsXm</t>
  </si>
  <si>
    <t>RT @pascal_carrere: Découvrez comment le portail AEG peut faciliter la gestion des certificats pour votre entreprise : https://t.co/zTti7qm…</t>
  </si>
  <si>
    <t>RT @pascal_carrere: Deux cabinets comptables auraient été piraté et leur données mises à disposition par le groupe Lockbit 2.0
Apprenez à p…</t>
  </si>
  <si>
    <t>#cybersecurité #relance ANSSI - Agence nationale de la sécurité des systèmes d'information lance un AMI pour identi… https://t.co/joX8xXSWQC</t>
  </si>
  <si>
    <t>RT @AnnececilePetit: #cybersecurité #relance ANSSI - Agence nationale de la sécurité des systèmes d'information lance un AMI pour identifie…</t>
  </si>
  <si>
    <t>Si vous devez saisir vos identifiants et mots de passe, et accéder à des données sensibles, assurez-vous donc au pr… https://t.co/Rlfzkz67on</t>
  </si>
  <si>
    <t>L’usage des réseaux sociaux fait aujourd’hui partie intégrante du quotidien de nombreuses personnes. Leur usage exp… https://t.co/mO3dHy8nUQ</t>
  </si>
  <si>
    <t>Les réseaux sociaux étant aujourd’hui des cibles privilégiées des cybercriminels, il est nécessaire de connaître le… https://t.co/XqGaCzTR2L</t>
  </si>
  <si>
    <t>Les malveillances informatiques concernent tous les utilisateurs, tant dans la sphère privée que professionnelle et… https://t.co/d68q2bURWl</t>
  </si>
  <si>
    <t>RT @maelsama27: Si vous devez saisir vos identifiants et mots de passe, et accéder à des données sensibles, assurez-vous donc au préalable…</t>
  </si>
  <si>
    <t>L'ex-président du @CNP_Assurances, Jean-Paul Faugère évoque le rôle des #assurances en matière de #cybersécurité po… https://t.co/WsXsj1gzfj</t>
  </si>
  <si>
    <t>RT @ReussirEnFr: L'ex-président du @CNP_Assurances, Jean-Paul Faugère évoque le rôle des #assurances en matière de #cybersécurité pour les…</t>
  </si>
  <si>
    <t>💡Vous êtes un.e expert en #Cybersécurité et vous recherchez une mission longue durée ?
🌊Vous souhaitez vivre dans u… https://t.co/rfZ5TMLj3u</t>
  </si>
  <si>
    <t>#Cybersecurite 🔒 Avec Micro SOC protégez-vous des cyber-menaces de manière proactive. 
Une solution pour vous aider… https://t.co/LUlC9nhmmh</t>
  </si>
  <si>
    <t>La pandémie de Covid-19 a accéléré la transition vers un nouveau modèle de #cybersécurité 
Quid du zéro trust ? Une… https://t.co/Ql8GNqg71S</t>
  </si>
  <si>
    <t>Gagnez la course contre la montre avec les hackers grâce à MicroSOC.
Découvrez comment 👉 https://t.co/mKM2p40WQL… https://t.co/0EgMH0ulza</t>
  </si>
  <si>
    <t>RT @orangebusiness: La pandémie de Covid-19 a accéléré la transition vers un nouveau modèle de #cybersécurité 
Quid du zéro trust ? Une nou…</t>
  </si>
  <si>
    <t>#Cybersecurite #Ecosytèmenumérique #Politiquespubliques RAPPORT DE L'ETAT DE LA SECURITE DES APPLICATIONS AU CAMERO… https://t.co/QJDlSZFsx1</t>
  </si>
  <si>
    <t>RT @F_Innov: #Cybersecurite #Ecosytèmenumérique #Politiquespubliques RAPPORT DE L'ETAT DE LA SECURITE DES APPLICATIONS AU CAMEROUN https://…</t>
  </si>
  <si>
    <t>#cybersécurité en TT, on va bientôt parler de toi @Wakedxy1 ! 😅</t>
  </si>
  <si>
    <t>RT @sofiyan_ifren: #cybersécurité en TT, on va bientôt parler de toi @Wakedxy1 ! 😅</t>
  </si>
  <si>
    <t>~
Forget about the #AppStore / #PlayStore . . . 🕵️‍♂️
Make this Web App your HomePage . . . 🌐 👨‍💻 😍
~… https://t.co/okfeDtogPA</t>
  </si>
  <si>
    <t>RT @SSuiteSoftware: ~
Forget about the #AppStore / #PlayStore . . . 🕵️‍♂️
Make this Web App your HomePage . . . 🌐 👨‍💻 😍
~
https://t.co/o…</t>
  </si>
  <si>
    <t>[#Innovation #Cybersécurité 💻⚡️] Le saviez-vous ? 💡 Le phishing est impliqué dans 90% des cyberattaques.… https://t.co/n5j2mCQl2O</t>
  </si>
  <si>
    <t>L'entreprise bretonne Secure-IC est spécialisée dans la #cybersécurité des systèmes embarqués et des #IoT Cette Spi… https://t.co/bFLap3AvzJ</t>
  </si>
  <si>
    <t>.@TMobile hack is every reason you need 2-factor authentication. How and why to use it @CNET
#cybersecurity… https://t.co/FwUk6SIAlW</t>
  </si>
  <si>
    <t>[PREMIERE] Global ID dévoile #VenoScanner!
L'équipe salue l'ensemble de nos partenaires pour leurs fortes implicati… https://t.co/Ol0RY5EKYq</t>
  </si>
  <si>
    <t>RT @GlobalID3D: [PREMIERE] Global ID dévoile #VenoScanner!
L'équipe salue l'ensemble de nos partenaires pour leurs fortes implications, mai…</t>
  </si>
  <si>
    <t>Deux cabinets comptables auraient été piraté et leur données mises à disposition par le groupe Lockbit 2.0
Apprenez… https://t.co/huqXAqifg2</t>
  </si>
  <si>
    <t>La technologie #Iot s'étend aux campagnes avec l'adaptation du logiciel #FuelIt, afin de contrôler les niveaux des… https://t.co/l9jXiTpVl8</t>
  </si>
  <si>
    <t>RT @GlobalSign_FR: La technologie #Iot s'étend aux campagnes avec l'adaptation du logiciel #FuelIt, afin de contrôler les niveaux des #silo…</t>
  </si>
  <si>
    <t>Red Alert Labs - le pari gagnant de l'export des solutions de #cybersécurité https://t.co/NEAfbSPDC6 #podcast… https://t.co/R72cFR8brV</t>
  </si>
  <si>
    <t>Récemment, un #hacker nigérian a tenté de soutirer de l’argent à #AbnormalSecurity, une entreprise spécialisée en… https://t.co/5XDMB3uCbH</t>
  </si>
  <si>
    <t>RT @SouveraineTech: Récemment, un #hacker nigérian a tenté de soutirer de l’argent à #AbnormalSecurity, une entreprise spécialisée en #cybe…</t>
  </si>
  <si>
    <t>"En témoigne, cet analyste senior en #cybersécurité, rémunéré 60 000 euros brut par an à Paris, et débauché pour 50… https://t.co/b9lpx4XhHo</t>
  </si>
  <si>
    <t>Attention... Il n'y a pas que les cyberattaques qui peuvent occasionner des fuites de données, une paramétrisation… https://t.co/cJ9j2TOKif</t>
  </si>
  <si>
    <t>RT @benoitlessard: Attention... Il n'y a pas que les cyberattaques qui peuvent occasionner des fuites de données, une paramétrisation inadé…</t>
  </si>
  <si>
    <t>Décidément @CNBarreaux @GavaudanJ  @GeoffroyRDB @medef ...
Il y a les mots, et pis, il y a les maux !
...… https://t.co/n51KvzPpiJ</t>
  </si>
  <si>
    <t>RT @FEDJF: Décidément @CNBarreaux @GavaudanJ  @GeoffroyRDB @medef ...
Il y a les mots, et pis, il y a les maux !
...#cybersecurite (il faut…</t>
  </si>
  <si>
    <t>Les hackers ne partent pas en vacance et profitent de cette période. Découvrez comment @Cloudflare  a contré durant… https://t.co/p0lE4z0lbI</t>
  </si>
  <si>
    <t>Ravi d'être partenaire de @ITSMeetings à Cannes du 31 août au 2 sept. Venez rencontrer les équipes France de… https://t.co/nsBqINCXrP</t>
  </si>
  <si>
    <t>Et pendant ce là… En #Suisse, le conseil fédéral offre sur un plateau à la Chine les données numériques des citoyen… https://t.co/nHzl1fr6jU</t>
  </si>
  <si>
    <t>RT @GlobalHRTalents: Et pendant ce là… En #Suisse, le conseil fédéral offre sur un plateau à la Chine les données numériques des citoyens s…</t>
  </si>
  <si>
    <t>#cybersecurite : Vous luttez contre la #covid dans l’entreprise ? Apportez le même soin à vous protéger des virus d… https://t.co/1UjMtxFpT8</t>
  </si>
  <si>
    <t>RT @EcoReseau: #cybersecurite : Vous luttez contre la #covid dans l’entreprise ? Apportez le même soin à vous protéger des virus des pirate…</t>
  </si>
  <si>
    <t>Un client de Cloudflare victime d’une attaque DDoS record https://t.co/Jxa6YVsnR3 #Cybersécurité #Cloud https://t.co/f9YGgfhG6H</t>
  </si>
  <si>
    <t>Apple scanne les messages sur iCloud Mail depuis 2019 https://t.co/SOGq7tIm1Z #Cybersécurité #Apple https://t.co/bQIuMBUx2B</t>
  </si>
  <si>
    <t>Un logiciel mal configuré de Microsoft expose des dizaines de millions de données https://t.co/nFDXXXyj9a… https://t.co/JoKQisprTd</t>
  </si>
  <si>
    <t>Le FBI dévoile les méthodes d’un groupe spécialisé dans les rançongiciels, OnePercent https://t.co/DAa8cRRO0e… https://t.co/c78isDux53</t>
  </si>
  <si>
    <t>Joe Biden organise un sommet de la cybersécurité avec le secteur privé https://t.co/mTigIP53FF #Cybersécurité… https://t.co/j5zMT8OTc9</t>
  </si>
  <si>
    <t>Le sommet de la cybersécurité américain débouche sur 30 milliards de dollars d’investissements… https://t.co/U92oCYlDQm</t>
  </si>
  <si>
    <t>Les investissements dans les startups spécialisées en cybersécurité ont plus que doublé lors du 1er semestre 2021… https://t.co/iG29d4lw7d</t>
  </si>
  <si>
    <t>Le cloud de Microsoft a été victime d’une des pires failles de sécurité possibles pour vos données… https://t.co/A1e0VocejC</t>
  </si>
  <si>
    <t>Microsoft Azure : les données de milliers d’entreprises sont exposées depuis des années https://t.co/hSLXlSQIQS… https://t.co/4XTOaCsN1l</t>
  </si>
  <si>
    <t>Pegasus : une nouvelle faille de sécurité majeure découverte dans les iPhone https://t.co/JyvHMaJMU0 #Cybersécurité… https://t.co/htJhOQspae</t>
  </si>
  <si>
    <t>RT @numrdv: Apple scanne les messages sur iCloud Mail depuis 2019 https://t.co/SOGq7tIm1Z #Cybersécurité #Apple https://t.co/bQIuMBUx2B</t>
  </si>
  <si>
    <t>RT @numrdv: Le FBI dévoile les méthodes d’un groupe spécialisé dans les rançongiciels, OnePercent https://t.co/DAa8cRRO0e #Cybersécurité #c…</t>
  </si>
  <si>
    <t>Dix entreprises de #cybersécurité à surveiller en 2021 : @1Password, @AWNetworks, @MongolCyber, @CydefCorp,… https://t.co/aVWUH1nLje</t>
  </si>
  <si>
    <t>Selon le cabinet d’études @IDC, les dépenses européennes en logiciels, matériels et services de sécurité  devrait c… https://t.co/BVkUvI9Mk5</t>
  </si>
  <si>
    <t>RT @Stormshield: Selon le cabinet d’études @IDC, les dépenses européennes en logiciels, matériels et services de sécurité  devrait croître…</t>
  </si>
  <si>
    <t>RT @ANSSI_FR: [#LundiMotivation] Ne cédez pas face aux attaques par #rançongiciels ! 
Adoptez des mesures simples pour vous protéger des cy…</t>
  </si>
  <si>
    <t>Des avions aux compagnies aériennes ainsi qu’aux passagers eux-mêmes, le monde aéroportuaire sous pression face aux… https://t.co/mFRjggMAPC</t>
  </si>
  <si>
    <t>#EVENT Le @FIC_eu c'est bientôt !
RDV dans deux semaines sur notre stand A7-4 (Pavillon @Hexatrust ) pour échanger… https://t.co/O66ePMb81C</t>
  </si>
  <si>
    <t>RT @thegreenbow: #EVENT Le @FIC_eu c'est bientôt !
RDV dans deux semaines sur notre stand A7-4 (Pavillon @Hexatrust ) pour échanger sur vos…</t>
  </si>
  <si>
    <t>🚀Une #cybersécurité accessible ? @oppens_cyber propose des solutions en freemium et plateforme adaptée aux #PME… https://t.co/MIiXWyifDT</t>
  </si>
  <si>
    <t>[📣Webinaire] La #cybersécurité est devenue incontournable dans le secteur de l'#énergie. En partenariat avec… https://t.co/WxvBQK1bIO</t>
  </si>
  <si>
    <t>📌 🔒 La Maison Blanche organise aujourd'hui un événement qui réunira les plus grandes entreprises technologiques amé… https://t.co/u80dGNz9I2</t>
  </si>
  <si>
    <t>🔒La #cybersécurité sera l'enjeu de cette décennie.
🔥📣Notre CEO, Arvind Krishna, s'est engagé hier sur 5 initiative… https://t.co/Ce56bFxzZo</t>
  </si>
  <si>
    <t>RT @IBM_France: 📌 🔒 La Maison Blanche organise aujourd'hui un événement qui réunira les plus grandes entreprises technologiques américaines…</t>
  </si>
  <si>
    <t>Certains fichiers seront bientôt bloqués par Firefox, pour votre sécurité https://t.co/NjBhiHxlGv via @Numerama #cybersécurité</t>
  </si>
  <si>
    <t>RT @almond_consult: Certains fichiers seront bientôt bloqués par Firefox, pour votre sécurité https://t.co/NjBhiHxlGv via @Numerama #cybers…</t>
  </si>
  <si>
    <t>Quand les Closed Circuit (CCTV) ne sont pas si isolés que ça… Attaque pirate d’un CSU. 
#videosurveillance… https://t.co/5CE5hGGfL9</t>
  </si>
  <si>
    <t>RT @GALG_fr: Quand les Closed Circuit (CCTV) ne sont pas si isolés que ça… Attaque pirate d’un CSU. 
#videosurveillance #cybersecurite #Big…</t>
  </si>
  <si>
    <t>Cybersécurité industrielle – vers la fin (enfin) de l'empilement des solutions de sécurité ?… https://t.co/PFoTOYuCHI</t>
  </si>
  <si>
    <t>"La situation est pire qu'il n'y paraît" : cyberattaques, l'autre pandémie mondiale https://t.co/L3gQEjh0II… https://t.co/382tFZo3eg</t>
  </si>
  <si>
    <t>Cyber éducation : les entreprises doivent prendre leurs responsabilités  https://t.co/Qw77Jf0AwC #cybersécurité… https://t.co/lOheawYNVH</t>
  </si>
  <si>
    <t>RT @MajorCorp_: Cybersécurité industrielle – vers la fin (enfin) de l'empilement des solutions de sécurité ? https://t.co/eh5dvM9Oot #Intel…</t>
  </si>
  <si>
    <t>RT @MajorCorp_: Cyber éducation : les entreprises doivent prendre leurs responsabilités  https://t.co/Qw77Jf0AwC #cybersécurité #Intelligen…</t>
  </si>
  <si>
    <t>📅 Deveryware, #Crisotech, @OakbranchD, @TRACIP_SAS et @MagnetForensics seront présents au @FIC_eu du 7 au 9 septemb… https://t.co/CvFUrpNMma</t>
  </si>
  <si>
    <t>#Biden et les patrons de la tech se sont réunis mercredi à la Maison-Blanche en quête de «solutions concrètes» aux… https://t.co/dXfbI7ox6G</t>
  </si>
  <si>
    <t>RT @Lematinch: #Biden et les patrons de la tech se sont réunis mercredi à la Maison-Blanche en quête de «solutions concrètes» aux défis de…</t>
  </si>
  <si>
    <t>[ #EVENT J-12 ] : Toute notre équipe sera présente au @FIC_eu à #Lille pour échanger sur votre actualité… https://t.co/M95Rtlcgk5</t>
  </si>
  <si>
    <t>#CyberSecurity #CyberSécurité #virus https://t.co/lXBPykBA9Z</t>
  </si>
  <si>
    <t>RT @GP_Tonnelier: #CyberSecurity #CyberSécurité #virus https://t.co/lXBPykBA9Z</t>
  </si>
  <si>
    <t>La communauté cyber du Grand Ouest sera-t-elle présente en nombre au @FIC_eu ?
J'y serai les mardi 7 et mercredi 8… https://t.co/v9EQJuDYbx</t>
  </si>
  <si>
    <t>L'agence nationale de cybersécurité britannique a publié un billet dans lequel il conseille l'adoption de mots de p… https://t.co/poyO1WaaBg</t>
  </si>
  <si>
    <t>RT @parnasse: L'agence nationale de cybersécurité britannique a publié un billet dans lequel il conseille l'adoption de mots de passe compo…</t>
  </si>
  <si>
    <t>«Jamais un pays allié n'a espionné la France ainsi.»  Suite à l'affaire #Pegasus, @drissaityoussef, Président… https://t.co/MXm5JTXyZA</t>
  </si>
  <si>
    <t>[📆 SAVE THE DATE!] Temps fort de la #rentrée, nous sommes partenaires du #FIC2021. Venez nous rencontrer à Lille le… https://t.co/dGhJ0FsY5m</t>
  </si>
  <si>
    <t>RT @AtheoCommunity: [📆 SAVE THE DATE!] Temps fort de la #rentrée, nous sommes partenaires du #FIC2021. Venez nous rencontrer à Lille les 7,…</t>
  </si>
  <si>
    <t>A la Une de l'industrie ce matin :
1⃣ Conserver des sauvegardes, sensibiliser les employés, cesser de payer les ran… https://t.co/4XoFWo6i3x</t>
  </si>
  <si>
    <t>Heureuse d'avoir contribué à l'article spécial #rentrée de @BeuginHamon  (@usinenouvelle) sur le thème de la… https://t.co/qJrhhlq1xu</t>
  </si>
  <si>
    <t>Importante fuite de données liée aux Microsoft Power Apps https://t.co/gCw1xpaN2j #cybersécurité Actu des sociétés</t>
  </si>
  <si>
    <t>Microsoft et Google vont mettre des dizaines de milliards sur la table pour https://t.co/OdN1WDxW3P #cybersécurité Actu des sociétés</t>
  </si>
  <si>
    <t>RT @ChannelnewsFr: Importante fuite de données liée aux Microsoft Power Apps https://t.co/gCw1xpaN2j #cybersécurité Actu des sociétés</t>
  </si>
  <si>
    <t>RT @ChannelnewsFr: Microsoft et Google vont mettre des dizaines de milliards sur la table pour https://t.co/OdN1WDxW3P #cybersécurité Actu…</t>
  </si>
  <si>
    <t>📢"Former les équipes pour prévenir le risque cyber"
Une conférence animée par @YasmineDouadi, Chief Product Officer… https://t.co/3msYQc4y92</t>
  </si>
  <si>
    <t>RT @FIRSTEU1: 📢"Former les équipes pour prévenir le risque cyber"
Une conférence animée par @YasmineDouadi, Chief Product Officer chez @See…</t>
  </si>
  <si>
    <t>"350 000 professionnels de la cybersécurité manqueront à l’appel en 2022"
La croissance des cyberattaques comme l'a… https://t.co/PQ10w6m8gy</t>
  </si>
  <si>
    <t>#Luxembourg est l’endroit au monde qui paie le mieux les salariés qui y sont recrutés dans la #cybersécurité, affir… https://t.co/ZX49qFsiIM</t>
  </si>
  <si>
    <t>La #cybersécurité reste plus que jamais une priorité pour les gouvernements mais aussi pour les entreprises. 👁️ Plu… https://t.co/cEfcpiQCuR</t>
  </si>
  <si>
    <t>Nous le savons : les erreurs humaines sont l'un des principaux facteurs de #cyberrisques. 🛡️ Et si nous mettions l'… https://t.co/I5CrzA78qd</t>
  </si>
  <si>
    <t>RT @talcunningham: La #cybersécurité reste plus que jamais une priorité pour les gouvernements mais aussi pour les entreprises. 👁️ Plus d'i…</t>
  </si>
  <si>
    <t>RT @talcunningham: Nous le savons : les erreurs humaines sont l'un des principaux facteurs de #cyberrisques. 🛡️ Et si nous mettions l'humai…</t>
  </si>
  <si>
    <t>[#ACTU] Cybersécurité : transformer les données du trafic réseau en musique https://t.co/x8wTcb980F
@lebigdata_fr… https://t.co/HEtODw2z4b</t>
  </si>
  <si>
    <t>RT @ORSYS: [#ACTU] Cybersécurité : transformer les données du trafic réseau en musique https://t.co/x8wTcb980F
@lebigdata_fr 
#cybersécurit…</t>
  </si>
  <si>
    <t>[#ACTU] Google Cloud Security rejoint l'alliance de cybersécurité dirigée par Exabeam https://t.co/vmT9SHelW0… https://t.co/7jb0dvlWVu</t>
  </si>
  <si>
    <t>A l’ère du #télétravail généralisé, le vol de données et les attaques 
par #ransomware continuent d’augmenter et ga… https://t.co/ym85CwOTLD</t>
  </si>
  <si>
    <t>RT @digit_office: A l’ère du #télétravail généralisé, le vol de données et les attaques 
par #ransomware continuent d’augmenter et gagnent…</t>
  </si>
  <si>
    <t>#Thread [DOSSIER] Le métier de responsable sécurité des systèmes d’information (RSSI) : missions, compétences, form… https://t.co/pRAd9PfZj4</t>
  </si>
  <si>
    <t>#Thread [DOSSIER] Le métier de délégué à la protection des données (DPO) : missions, compétences, formation et sala… https://t.co/FzUvVtrYP8</t>
  </si>
  <si>
    <t>Découvrez un dossier en ligne complet dédié aux tendances de la gouvernance de l'information, ainsi que 6 fiches dé… https://t.co/5cfjQ1O0FM</t>
  </si>
  <si>
    <t>🌐#Cybersécurité : La population entière d'une petite ville suisse🇨🇭a vu ses données personnelles exposées suite à u… https://t.co/nTmp9HND8c</t>
  </si>
  <si>
    <t>#cybersecurite
La fuite des données c'est hélas aussi la fuite des talents. https://t.co/nePuPSVOxg</t>
  </si>
  <si>
    <t>RT @bernycraze: #cybersecurite
La fuite des données c'est hélas aussi la fuite des talents. https://t.co/nePuPSVOxg</t>
  </si>
  <si>
    <t>[💥OPEN XDR] Optimisez vos solutions #cybersécurité !
Interfacez vos produits multimarques, optimisez leur utilisat… https://t.co/AoYDDIFDXx</t>
  </si>
  <si>
    <t>🤩 On va (enfin) se revoir ! 🚀
🔜 Nous sommes heureux de vous retrouver sur le Salon @FIC_eu les 7, 8 et 9 Septembre… https://t.co/nkM0XxdFG3</t>
  </si>
  <si>
    <t>RT @tehtris: [💥OPEN XDR] Optimisez vos solutions #cybersécurité !
Interfacez vos produits multimarques, optimisez leur utilisation &amp;amp; produ…</t>
  </si>
  <si>
    <t>RT @tehtris: Avant la rentrée, informons nos ados des bonnes pratiques à tenir dans leur quotidien numérique ! #Gaming #RéseauxSociaux #sma…</t>
  </si>
  <si>
    <t>Je serai présente au @FIC_eu 😉. Heureuse de retrouver physiquement l'écosystème #cybersecurite et de vous y rencont… https://t.co/0cchqtsQOk</t>
  </si>
  <si>
    <t>USA : Les géants de la tech promettent d'investir des milliards pour am... https://t.co/hrKmT8QmMK #USA #Cyberattaque #Cybersécurité #Russie</t>
  </si>
  <si>
    <t>Cybersécurité : le Royaume-Uni veut réduire la protection des donnée... https://t.co/QbHY94HQ8b #RoyaumeUni #Cybersécurité #Cookies #RGPD</t>
  </si>
  <si>
    <t>RT @Infos_defense: USA : Les géants de la tech promettent d'investir des milliards pour am... https://t.co/hrKmT8QmMK #USA #Cyberattaque #C…</t>
  </si>
  <si>
    <t>[Offre d'emploi] L'@ARSCORSE1 recrute un(e) chef de projet #eSanté #Cybersécurité ! 
Details du poste :… https://t.co/1OOiqA0Cz6</t>
  </si>
  <si>
    <t>L'équipe @OxiboxFR sera présente pour vous accueillir pour parler #cybersecurite https://t.co/tDuBxTW47M</t>
  </si>
  <si>
    <t>RT @Jeromeoxileo: L'équipe @OxiboxFR sera présente pour vous accueillir pour parler #cybersecurite https://t.co/tDuBxTW47M</t>
  </si>
  <si>
    <t>#HPEGreenLake edge-to-cloud est désormais compatible avec Microsoft #AzureStackHCI et #SQLServer.
#DataCenter… https://t.co/zhxHEg9Ast</t>
  </si>
  <si>
    <t>#CyberSécurité #CyberAttaque #CyberSec
#Ransomware : Payer ou ne pas payer ? 
Examinons la question. ⬇
https://t.co/18kvTHKPVE</t>
  </si>
  <si>
    <t>Votre infrastructure serveur doit être votre meilleure défense pour vous protéger contre les #cyberattaques et assu… https://t.co/P9c6ePoX2F</t>
  </si>
  <si>
    <t>Un modèle économique qui évolue rapidement nécessite l'appui d'une technologie innovante. Les #HPE Small Business S… https://t.co/a5ry7rvYi3</t>
  </si>
  <si>
    <t>Une solution évolutive pour du #télétravail productif et sécurisé.
#HPE #TransfoNum #PME #cybersécurité
https://t.co/ZPArIiNJo2</t>
  </si>
  <si>
    <t>Des solutions pour gagner en résilience dans un monde d’incertitudes.
#DSI #cybersécurité #hyperautomation… https://t.co/Chh2zYk6F8</t>
  </si>
  <si>
    <t>RT @CoffeeCoachingF: #HPEGreenLake edge-to-cloud est désormais compatible avec Microsoft #AzureStackHCI et #SQLServer.
#DataCenter #cybersé…</t>
  </si>
  <si>
    <t>RT @CoffeeCoachingF: Votre infrastructure serveur doit être votre meilleure défense pour vous protéger contre les #cyberattaques et assurer…</t>
  </si>
  <si>
    <t>Beau travail de Julien Teste-Harnois ! 
Présenté à @salutbonjour 
https://t.co/xCu3AjEFMh
#infosec #cybersecurite… https://t.co/GngJplRNxp</t>
  </si>
  <si>
    <t>Message d'intérêt général: Voici une technique éprouvée avec laquelle les #cybercriminels documentent vos infos per… https://t.co/67cNM6cPux</t>
  </si>
  <si>
    <t>À la recherche de produits d’été en solde? Voyez comment reconnaître les applications mobiles et les sites Web frau… https://t.co/VcapXZB3CO</t>
  </si>
  <si>
    <t>Survol de l’ABC « Refouler la marée de fraude numérique » 🛡️ https://t.co/YeuT33EccR 
À mesure que la fraude se pr… https://t.co/Qi0crB2YKM</t>
  </si>
  <si>
    <t>La fraude qui brise les cœurs 💔! Attention à la #FraudeSentimentale, l’une des arnaques en ligne qui accuse la haus… https://t.co/VCUSD6jcJc</t>
  </si>
  <si>
    <t>RT @banquiersCDN: La fraude qui brise les cœurs 💔! Attention à la #FraudeSentimentale, l’une des arnaques en ligne qui accuse la hausse la…</t>
  </si>
  <si>
    <t>Découvrez le contenu du cours "La cybersécurité en milieu universitaire" avec Benoît Dupont, professeur en criminol… https://t.co/rIhci2TvLX</t>
  </si>
  <si>
    <t>🗣️Dévoilement des conférenciers.ières @SERENE_RISC Workshop 2021
INFO ➡️https://t.co/VoCUzaWnAT
#Serene2021 : 20 o… https://t.co/eBVJ1uapNl</t>
  </si>
  <si>
    <t>RT @SERENE_RISC: 🗣️Dévoilement des conférenciers.ières @SERENE_RISC Workshop 2021
INFO ➡️https://t.co/VoCUzaWnAT
#Serene2021 : 20 octobre…</t>
  </si>
  <si>
    <t>Lors du @DigitalSummR, @yannickneuder , VP @auvergnerhalpes était sur le @CampusRegion pour évoquer les grands suje… https://t.co/YA6j2qnxLf</t>
  </si>
  <si>
    <t>#Hackers Could Increase Medication Doses Through Infusion Pump Flaws @WIRED 
#cybersecurity #cyberattacks #infosec… https://t.co/AHNe1sYmOd</t>
  </si>
  <si>
    <t>Comment partager une imprimante avec PaperCut Mobility Print ?
👉 https://t.co/hdbM2aoqmP
#print #solutions #cloud… https://t.co/9DxbIZkFMx</t>
  </si>
  <si>
    <t>Livre blanc sur la sécurisation de votre système d'#impression
👉 https://t.co/O7qXmFscyt
#print #solutions
#DSI… https://t.co/IewUOuxI0Q</t>
  </si>
  <si>
    <t>À propos de notre partenariat avec #PaperCut par Olivier Barbuat
👉 https://t.co/0C5vV163s7
👉Bluemega est Authoriz… https://t.co/3i4pX33NX9</t>
  </si>
  <si>
    <t>RT @BluemegaTeam: À propos de notre partenariat avec #PaperCut par Olivier Barbuat
👉 https://t.co/0C5vV163s7
👉Bluemega est Authorized Sol…</t>
  </si>
  <si>
    <t>iPhonote : Apple prévoit des améliorations dans la sécurité de la chaîne d’approvisionnement et au-delà #Apple… https://t.co/PapKjUHg2B</t>
  </si>
  <si>
    <t>Presse-Citron : Pegasus : une nouvelle faille de sécurité majeure découverte dans les iPhone #cybersécurité #iphone… https://t.co/Poqbzg4F9g</t>
  </si>
  <si>
    <t>Nos équipes #cybersécurité se réjouissent de participer au #FIC2021 du 7 au 9 sept. à Lille. L'occasion de présente… https://t.co/0zKolLtbwy</t>
  </si>
  <si>
    <t>RT @groupe_onx: Nos équipes #cybersécurité se réjouissent de participer au #FIC2021 du 7 au 9 sept. à Lille. L'occasion de présenter notre…</t>
  </si>
  <si>
    <t>La saison du #phishing est officiellement ouverte ! 🐠🐟Co-présenté par @Microsoft, cet événement de #cybersécurité a… https://t.co/fn2CpomyXZ</t>
  </si>
  <si>
    <t>RT @terranova_isa: La saison du #phishing est officiellement ouverte ! 🐠🐟Co-présenté par @Microsoft, cet événement de #cybersécurité a pour…</t>
  </si>
  <si>
    <t>La cybersécurité est devenue un secteur essentiel https://t.co/y0r6LDd08O #cybersécurité #NortonLifeLock #PaltoAlto</t>
  </si>
  <si>
    <t>RT @InvestPerso: La cybersécurité est devenue un secteur essentiel https://t.co/y0r6LDd08O #cybersécurité #NortonLifeLock #PaltoAlto</t>
  </si>
  <si>
    <t>#cybersécurité Parfois sans nous en rendre compte nous donnons à qui veut les récolter de précieuses informations,… https://t.co/daP4vd8z9L</t>
  </si>
  <si>
    <t>RT @ccinordisere: #cybersécurité Parfois sans nous en rendre compte nous donnons à qui veut les récolter de précieuses informations, qui pe…</t>
  </si>
  <si>
    <t>RDV 0️⃣1️⃣/0️⃣9️⃣ à 9️⃣H 
@AcselDigital  #cybersecurité #Confiance #Data
Le Club Confiance &amp;amp; Data poursuit son cycl… https://t.co/7SbRoMQmqe</t>
  </si>
  <si>
    <t>[#Podcast] 🎙️Les Chroniques de l'#Export, by @businessfrance #Tech &amp;amp; Services innovants.
🆕Nouvel épisode:… https://t.co/oVEUuox7Up</t>
  </si>
  <si>
    <t>#Cybersecurite au #Danemark #Finlande: un marché aux nombreux enjeux, ouvert aux sociétés🇫🇷 qui jouissent d’une bon… https://t.co/brP0CHSwIf</t>
  </si>
  <si>
    <t>#Cybersecurite au #Danemark #Finlande: un marché aux nombreux enjeux, ouvert aux sociétés🇫🇷 qui jouissent d’une bon… https://t.co/z35jjoTlOT</t>
  </si>
  <si>
    <t>#JoeBiden organise un sommet de la #cybersécurité avec le secteur privé https://t.co/BRIwdr1Cx7</t>
  </si>
  <si>
    <t>Les investissements dans les startups spécialisées en #cybersécurité ont plus que doublé lors du 1er semestre 2021 https://t.co/V1r9tcz5vj</t>
  </si>
  <si>
    <t>RT @EricCambolieu: Les investissements dans les startups spécialisées en #cybersécurité ont plus que doublé lors du 1er semestre 2021 https…</t>
  </si>
  <si>
    <t>#TousCybervigilants En France, la #esanté, ça avance… La #cybersécurité est indispensable pour transformer notre sy… https://t.co/Jg1Gd50ZPa</t>
  </si>
  <si>
    <t>Guillaume Poupard ⁦@ANSSI_FR⁩ ouvre l’université d’été du CESIN sur les menaces : « si un hôpital peut être attaqué… https://t.co/7OFeQgJ4z8</t>
  </si>
  <si>
    <t>Pour les acteurs critiques @ANSSI_FR va avoir un pouvoir d’injonction #patch  « Notre rôle est d’aider et d’accompa… https://t.co/rFlndA4ot8</t>
  </si>
  <si>
    <t>« Pour les certifications cloud de niveau élevé, seul le droit européen doit s’appliquer » -Guillaume Poupard… https://t.co/aA9Q5FqSvG</t>
  </si>
  <si>
    <t>« La coopération internationale et la réglementation aident à lutter contre les groupes criminels, ce n’est pas suf… https://t.co/qWc0LrWXRn</t>
  </si>
  <si>
    <t>Des spécialistes de la #GestionDeCrise en #cybersécurité vous attendent sur le Pavillon Bretagne au @FIC_eu.
🚩RDV… https://t.co/cZk0QUrni2</t>
  </si>
  <si>
    <t>Joe Biden presse les géants de la tech et de la finance d’investir dans la #cybersécurité
Les Gafa, les banques et… https://t.co/8PnxUtu18M</t>
  </si>
  <si>
    <t>RT @PhDieudonne: Joe Biden presse les géants de la tech et de la finance d’investir dans la #cybersécurité
Les Gafa, les banques et les ass…</t>
  </si>
  <si>
    <t>Les investissements dans les #startups spécialisées en #cybersécurité ont plus que doublé lors du 1er semestre 2021… https://t.co/RUnJWcW1ej</t>
  </si>
  <si>
    <t>#Interview: "Cybersecurity is a moving target which requires skill-based training," RV Raghu of Versatilist Consult… https://t.co/nHuFoTLnml</t>
  </si>
  <si>
    <t>🌐 "Par rapport à l’année dernière, les investissements dans des sociétés de cybersécurité ont connu des chiffres re… https://t.co/MWtYYuktJm</t>
  </si>
  <si>
    <t>🗓Retrouvez-nous au @FIC_eu  (Forum international de la #cybersécurité), l'#événement de référence en Europe sur la… https://t.co/GlryViDyKn</t>
  </si>
  <si>
    <t>The #Joker Virus Has Returned to #Android @Entrepreneur
#cybersecurity #cyberattacks #infosec #infosecurity… https://t.co/7H7e3j0xnP</t>
  </si>
  <si>
    <t>Pourquoi l’infogérance est-elle la meilleure solution pour les TPE / PME ? 
🌐site web: https://t.co/25XMS1tnko
☎️T… https://t.co/Jjyb1e0hqZ</t>
  </si>
  <si>
    <t>Pourquoi réaliser un audit de votre parc informatique ?
🌐site web: https://t.co/J2fGT14zmP
☎️Tél : +33 1 42 01 11… https://t.co/KGwPhqV4IF</t>
  </si>
  <si>
    <t>RT @eurotechconseil: Pourquoi réaliser un audit de votre parc informatique ?
🌐site web: https://t.co/J2fGT14zmP
☎️Tél : +33 1 42 01 11 12…</t>
  </si>
  <si>
    <t>Suite au sommet sur la #cybersécurité organisé par @JoeBiden avec plusieurs PDG de #GAFA, 30 milliards de dollars d… https://t.co/z08iCoHTUy</t>
  </si>
  <si>
    <t>Depuis 1 mois on ne parle que de lui : #Pegasus, le logiciel-espion capable de franchir les plus solides sécurités… https://t.co/8yAJXn9tEw</t>
  </si>
  <si>
    <t>Les cyberattaques prennent une tout autre dimension lorsqu’elles touchent les hôpitaux et par conséquent à la sécur… https://t.co/16F8liOeua</t>
  </si>
  <si>
    <t>Au cours des 12 derniers mois, 30 % des demandes de rançon ont dépassé les 30 millions de dollars, mais les victime… https://t.co/b5Tz73VWVB</t>
  </si>
  <si>
    <t>De nombreux établissements de santé subissent des arrêts non planifiés de leurs équipements
#Cyberfront2021 #INCRT… https://t.co/BceOgumiRa</t>
  </si>
  <si>
    <t>Le Risque « cyber-physique » devient une réalité et doit être pris en compte dans les analyses de risques cyber… https://t.co/oUaneJMAGY</t>
  </si>
  <si>
    <t>L'application TousAntiCovid peut faire fuiter des données personnelles
#Cyberfront2021 #INCRT #UnPourTousTousPourUn… https://t.co/AAhZtgeLpF</t>
  </si>
  <si>
    <t>Un rideau de fer numérique risque de s'ériger dans la nouvelle Guerre froide.
#Cyberfront2021 #INCRT… https://t.co/8dYVcPvcQZ</t>
  </si>
  <si>
    <t>Un artiste a créé un malware pour faire subir aux ordinateurs la pandémie Covid-19.
Et si le fonctionnement de votr… https://t.co/12ygHC29Xo</t>
  </si>
  <si>
    <t>Un nouveau prix littéraire vient s'ajouter au millier de récompenses déjà existantes : le Prix du roman Cyber Agora… https://t.co/oXuc8DMsJw</t>
  </si>
  <si>
    <t>Dans « Mr.Robot », Rami Malek est un hacker redoutable. La série, disponible sur Netflix depuis le 23 août, est l'o… https://t.co/1utg1k7Omm</t>
  </si>
  <si>
    <t>Partout, la cybercriminalité explose. En témoigne le casse record de 600 millions de dollars de la semaine passée.… https://t.co/RiJBCEauC3</t>
  </si>
  <si>
    <t>L'application TousAntiCovid manque de transparence en termes de traitement et de recroisement des données personnel… https://t.co/bV2rhPDNNk</t>
  </si>
  <si>
    <t>Cyberassurances : Face aux ransomwares, les prix augmentent et les professionnels s'inquiètent
#Cyberfront2021… https://t.co/SIVPVQcuqN</t>
  </si>
  <si>
    <t>Le gouvernement britannique a indiqué jeudi envisager de s’écarter de la règlementation européenne sur les cookies,… https://t.co/Ru8hdqeP0U</t>
  </si>
  <si>
    <t>RT @Cyberterritoir1: De nombreux établissements de santé subissent des arrêts non planifiés de leurs équipements
#Cyberfront2021 #INCRT #Un…</t>
  </si>
  <si>
    <t>RT @Cyberterritoir1: Un rideau de fer numérique risque de s'ériger dans la nouvelle Guerre froide.
#Cyberfront2021 #INCRT #UnPourTousTousPo…</t>
  </si>
  <si>
    <t>RT @Cyberterritoir1: Un nouveau prix littéraire vient s'ajouter au millier de récompenses déjà existantes : le Prix du roman Cyber Agora 41…</t>
  </si>
  <si>
    <t>RT @Cyberterritoir1: L'application TousAntiCovid manque de transparence en termes de traitement et de recroisement des données personnelles…</t>
  </si>
  <si>
    <t>Une #faille découverte sur le #serviceinformatique à distance de #Microsoft a fragilisé des milliers d'entreprises… https://t.co/TTbwjH6T60</t>
  </si>
  <si>
    <t>RT @de_Bevec: Une #faille découverte sur le #serviceinformatique à distance de #Microsoft a fragilisé des milliers d'entreprises ~ https://…</t>
  </si>
  <si>
    <t>Appel à projets: Améliorer la sécurité des #AppareilsConnectés #OpenSource et à #SpécificationOuverte #IoT #IdO… https://t.co/GSowqYghdm</t>
  </si>
  <si>
    <t>#Biden a demandé aux dirigeants des grandes entreprises d'augmenter leurs efforts pour répondre aux menaces de… https://t.co/mbH5ZdrGmC</t>
  </si>
  <si>
    <t>Détecter les vulnérabilités de  WordPress avec WPSCAN. (Pentest + Attaque par dictionnaire) https://t.co/iGhYYwft3I… https://t.co/5YywFbGnUm</t>
  </si>
  <si>
    <t>Portsentry – un outil pour contrer et bloquer les scans de ports https://t.co/o1VOtL5U3j #cybersécurité #debian #kalilinux #linux #ubuntu</t>
  </si>
  <si>
    <t>Découverte et installation guidée du VPN Wireguard https://t.co/Alcq8MsoEp #cybersécurité #debian #linux #networks #sysadmin #ubuntu</t>
  </si>
  <si>
    <t>Cryptographie moderne (Chiffrement asymétrique)- Théorie et mise en place https://t.co/XniW5WaNgV #cybersécurité #horsséries</t>
  </si>
  <si>
    <t>Cryptographie moderne (Chiffrement symétrique) – Théorie et mise en place https://t.co/ztrBZvYiMN #cybersécurité #horsséries</t>
  </si>
  <si>
    <t>RT @almond_consult: Cybersécurité : les dangers de la gestion défaillante des identités et des privilèges https://t.co/pgGAWC43Wx via @itso…</t>
  </si>
  <si>
    <t>Cybersécurité : les entreprises ont le plus grand mal à contrôler leur réseau distribué https://t.co/hWcLX14c52 via… https://t.co/lQHfVDJyqL</t>
  </si>
  <si>
    <t>Mal configurée, une suite logicielle de Microsoft a rendu accessibles des millions de données personnelles… https://t.co/raAuqSGCf4</t>
  </si>
  <si>
    <t>Hôpitaux, mairies, groupes industriels..., le nombre des victimes de pirateries informatiques ne cesse de croître.… https://t.co/IoVp64y6Vi</t>
  </si>
  <si>
    <t>Cybersécurité : les dangers de la gestion défaillante des identités et des privilèges https://t.co/pgGAWC43Wx via… https://t.co/oKT2hiwya5</t>
  </si>
  <si>
    <t>Microsoft et Google vont investir 30 milliards de dollars dans la cybersécurité sur 5 ans https://t.co/yBMuMcAXU0 v… https://t.co/Xl6jKliZet</t>
  </si>
  <si>
    <t>RT @almond_consult: Mal configurée, une suite logicielle de Microsoft a rendu accessibles des millions de données personnelles https://t.co…</t>
  </si>
  <si>
    <t>Cybersécurité : les dangers de la gestion défaillante des identités et des privilèges https://t.co/1fuNUYeQus via… https://t.co/qQM3B79XJk</t>
  </si>
  <si>
    <t>Microsoft et Google vont investir 30 milliards de dollars dans la cybersécurité sur 5 ans https://t.co/8y7oeL03mS v… https://t.co/fyPrJUA8Iv</t>
  </si>
  <si>
    <t>RT @Rampar_fr: Cybersécurité : les dangers de la gestion défaillante des identités et des privilèges https://t.co/1fuNUYeQus via @itsocial_…</t>
  </si>
  <si>
    <t>#Luxembourg, 129.163 euros annuels dans la #cybersécurité | #CyberSecurity #Europe https://t.co/rtmjXpocib</t>
  </si>
  <si>
    <t>RT @knolinfos: #Luxembourg, 129.163 euros annuels dans la #cybersécurité | #CyberSecurity #Europe https://t.co/rtmjXpocib</t>
  </si>
  <si>
    <t>L'application #VaxiCode et son code QR attestent de la vaccination contre la Covid-19.
Ils attestent aussi d'un vi… https://t.co/R3VoyiYlES</t>
  </si>
  <si>
    <t>[Webinaire] Vous êtes chercheur dans le domaine de la #Cybersécurité ? dans un laboratoire en Bretagne/Pays de la L… https://t.co/e4CmyZftnu</t>
  </si>
  <si>
    <t>🎙️Podcast #CyberPop 👉 https://t.co/c0u0W8Ss3Q
Dans ce troisième épisode de Cyber Pop, nous organisons une table-ron… https://t.co/LM1ZMhm0F6</t>
  </si>
  <si>
    <t>Soyez vigilant lorsque vous vous connectez à un réseau #wifi public et suivez ces quelques conseils pour éviter les… https://t.co/O2sBJ5rxTu</t>
  </si>
  <si>
    <t>Attention ! Le mod FMWhatsApp de #WhatsApp peut télécharger des virus sur les dispositifs des utilisateurs 📱☠️… https://t.co/53JvdSkZhs</t>
  </si>
  <si>
    <t>RT @kasperskyfrance: Attention ! Le mod FMWhatsApp de #WhatsApp peut télécharger des virus sur les dispositifs des utilisateurs 📱☠️ #cybers…</t>
  </si>
  <si>
    <t>[@DigitalSummR c'était hier] Parce que votre avis nous intéresse : quelle a été votre conférence préférée ? 📣
6 co… https://t.co/mJp3ldB14V</t>
  </si>
  <si>
    <t>RT @Digitaleague: [@DigitalSummR c'était hier] Parce que votre avis nous intéresse : quelle a été votre conférence préférée ? 📣
6 conféren…</t>
  </si>
  <si>
    <t>📅 Voici enfin venu le temps de se retrouver au @FIC_eu ! #FIC
inWebo sera présent stand A7-5 pour vous rencontrer d… https://t.co/wrWMx2ObZW</t>
  </si>
  <si>
    <t>#Blockchain⛓| Origine, avantages, enjeux &amp;amp; opportunités : découvrez le projet européen #GAIAX dont l'objectif est d… https://t.co/MbxNMvOLX0</t>
  </si>
  <si>
    <t>#Evénement 📅|Retrouvez notre expert W. Sampietro, RSSI Docaposte, le 01.09 lors de cette 2ème édition digitale sur… https://t.co/SqmScLKIFx</t>
  </si>
  <si>
    <t>#CyberSécurité 🔐| L'informatique #quantique augure un grand bouleversement. Comment gérer ce virage post-quantique… https://t.co/UzBw4PB33J</t>
  </si>
  <si>
    <t>📘 Le guide d’hygiène #informatique : renforcer la sécurité de son système d’information en 42 mesures. 
Ce guide r… https://t.co/YPjFaTNjBl</t>
  </si>
  <si>
    <t>RT @AUCAE1: 📘 Le guide d’hygiène #informatique : renforcer la sécurité de son système d’information en 42 mesures. 
Ce guide réalisé par l…</t>
  </si>
  <si>
    <t>La question n'est plus "Est-ce que vous allez subir une cyberattaque ?  mais "Quand ?" 
#Cybersécurité… https://t.co/K4ZSxBa315</t>
  </si>
  <si>
    <t>Les dispositifs de #cybersécurité ne sont plus suffisants ! Ils doivent être complétés par un second rempart, le… https://t.co/lFmAoivAGM</t>
  </si>
  <si>
    <t>RT @Sdellea: La question n'est plus "Est-ce que vous allez subir une cyberattaque ?  mais "Quand ?" 
#Cybersécurité https://t.co/HbSMXPuJcF…</t>
  </si>
  <si>
    <t>RT @Sdellea: Les dispositifs de #cybersécurité ne sont plus suffisants ! Ils doivent être complétés par un second rempart, le #CyberRecover…</t>
  </si>
  <si>
    <t>#cybersécurité #CyberSecurity #VMware @ITforB https://t.co/5iPobAv2Ar</t>
  </si>
  <si>
    <t>▶[REPLAY] "Cybersécurité : quelle réaction au niveau de l'Etat ?"
Revivez la keynote de Xavier Leonetti, Substitut… https://t.co/8lggic6f6s</t>
  </si>
  <si>
    <t>RT @mathildemuratt: #cybersécurité #CyberSecurity #VMware @ITforB https://t.co/5iPobAv2Ar</t>
  </si>
  <si>
    <t>[Job] Et si votre meilleure décision de 2021 vous la preniez maintenant ?  MANIKA recherche un(e) Consultant(e) Sen… https://t.co/7tH17jZFFv</t>
  </si>
  <si>
    <t>RT @manika_consult: [Job] Et si votre meilleure décision de 2021 vous la preniez maintenant ?  MANIKA recherche un(e) Consultant(e) Senior…</t>
  </si>
  <si>
    <t>Quand l'escroquerie demande certaines compétences techniques et technologiques...
#cybersecurité #anssi https://t.co/eKsUXaJnUJ</t>
  </si>
  <si>
    <t>Il ne manquait plus que ça...
#cybersecurité #anssi #microsoft #azure #cloudsecurity https://t.co/Y2x61i3IED</t>
  </si>
  <si>
    <t>RT @fred_clemente: Quand l'escroquerie demande certaines compétences techniques et technologiques...
#cybersecurité #anssi https://t.co/eKs…</t>
  </si>
  <si>
    <t>#Industry40 : Les défis de la sécurité des environnements IoT industriels (#IIoT) ⤵️
📚 6 axes de réflexion vous pe… https://t.co/su3YMOg4at</t>
  </si>
  <si>
    <t>Voici les 21 métiers du futur. #Cybersecurite
Ça fait donc un paquet d'années que je vis dans le tur-fu !!
 https://t.co/naYEYNrhLq</t>
  </si>
  <si>
    <t>RT @diprima_a: Voici les 21 métiers du futur. #Cybersecurite
Ça fait donc un paquet d'années que je vis dans le tur-fu !!
 https://t.co/na…</t>
  </si>
  <si>
    <t>Même si les développeurs savent ce qu’il ne faut pas faire, ils ne savent pas toujours ce qu’ils devraient faire à… https://t.co/Z37oFcnCeo</t>
  </si>
  <si>
    <t>Si vous pouvez installer notre rançongiciel Demonware sur les  serveurs Windows d’une entreprise, vous aurez 40 %,… https://t.co/nb0V2nSWac</t>
  </si>
  <si>
    <t>Selon Talos, les membres de Vice Society ont recours dans certaines de leurs attaques aux deux failles faisant part… https://t.co/mfEFNMaUQC</t>
  </si>
  <si>
    <t>Les risques d’un réseau Wi-Fi public - 7 conseils https://t.co/IDQ1IZ1J8T #NUI #rouen #cybersecurite #CIPA #Pharos… https://t.co/OkjMmQvwsl</t>
  </si>
  <si>
    <t>Linux fête ses 30 ans ! #TuxTurns30 
#NUI #rouen #cybersecurite #CIPA #Pharos #HautLesArmes  #Maliciels #AntiPub #3… https://t.co/vNDpqTCQIv</t>
  </si>
  <si>
    <t>30 ans déjà et on continue d'avoir "A Lot Of Fun" https://t.co/DdssS1MfRo #NUI #rouen #cybersecurite #CIPA #Pharos… https://t.co/DqL6Sz5UR3</t>
  </si>
  <si>
    <t>Ce qui relevait, il y a peu encore, d'un scénario de blockbuster hollywoodien devient réalité aujourd'hui… https://t.co/0TZE1Uw5cr</t>
  </si>
  <si>
    <t>RT @jpierre76: Ce qui relevait, il y a peu encore, d'un scénario de blockbuster hollywoodien devient réalité aujourd'hui https://t.co/pqM7o…</t>
  </si>
  <si>
    <t>#Cybersécurité : reçus par Biden, les leaders de la #tech annoncent des formations et des investissements.
"Sentime… https://t.co/o7p6StxKNx</t>
  </si>
  <si>
    <t>#Microsoft et #Google vont investir 30 milliards de dollars dans la #cybersécurité sur 5 ans.… https://t.co/Nmb7EqXJwm</t>
  </si>
  <si>
    <t>#cybersecurite - Les #GAFAM et Washington s'allient pour protéger les infrastructures critiques… https://t.co/Fd0vjE71gk</t>
  </si>
  <si>
    <t>#cyberassurance - Face aux #ransomwares, les prix augmentent et les professionnels s'inquiètent. 
Alors que le risq… https://t.co/sFPJcFnH4Q</t>
  </si>
  <si>
    <t>#Google et #Microsoft vont consacrer plusieurs milliards de dollars à la #Cybersécurité
https://t.co/bOubgOqbh0</t>
  </si>
  <si>
    <t>RT @FranckTimbert: #Google et #Microsoft vont consacrer plusieurs milliards de dollars à la #Cybersécurité
https://t.co/bOubgOqbh0</t>
  </si>
  <si>
    <t>OnePercent #ransomware group hits companies via IceID banking #Trojan @CSOonline 
#cybersecurity #cyberattacks… https://t.co/T2un3fumkb</t>
  </si>
  <si>
    <t>[Nutek] La polémiquette masque un autre vrai (gros) problème de #cybersécurité et d'accès aux données. https://t.co/uWqjRwpsIR</t>
  </si>
  <si>
    <t>RT @eni_kao: [Nutek] La polémiquette masque un autre vrai (gros) problème de #cybersécurité et d'accès aux données. https://t.co/uWqjRwpsIR</t>
  </si>
  <si>
    <t>#Industry40 : Les défis de la sécurité des environnements IoT industriels (#IIoT) ⤵️
📚 6 axes de réflexion sur les… https://t.co/ppJ49VdtG1</t>
  </si>
  <si>
    <t>RT @KevinNOASCONE: #Industry40 : Les défis de la sécurité des environnements IoT industriels (#IIoT) ⤵️
📚 6 axes de réflexion sur les risq…</t>
  </si>
  <si>
    <t>When to Use #OneHot #Encoding in #DeepLearning? 
https://t.co/EaQDeTk1uB
#fintech #insurtech #insurance… https://t.co/E5ZmqY1vNe</t>
  </si>
  <si>
    <t>#Cybersécurité : des mails frauduleux circulent au nom d’un organisme inexistant de la #police… https://t.co/KLXwnuggoh</t>
  </si>
  <si>
    <t>Fintech veteran gears #neobank toward #musicians 
https://t.co/iAMvqD5bN0
#fintech #insurtech #insurance… https://t.co/44YfS0T9Zg</t>
  </si>
  <si>
    <t>The #AI #Revolution Is Happening Now 
https://t.co/LyxUhXWlqb
#fintech #insurtech #insurance… https://t.co/tkXEEeGKkK</t>
  </si>
  <si>
    <t>Bringing #People Back To #Life With The Power Of #AI #Chatbots 
https://t.co/JzvJuDFvWN
#fintech #insurtech… https://t.co/v1mM0B5Uw1</t>
  </si>
  <si>
    <t>Energy consumption of #AI poses #environmental problems 
https://t.co/WnrgFxeacY
#fintech #insurtech #insurance… https://t.co/Irf5AbQrg7</t>
  </si>
  <si>
    <t>Why #CentralBanks need to go slow on #DigitalCurrencies
https://t.co/gSjWDw8cWr
#fintech #insurtech #insurance… https://t.co/dZXaQVqxSQ</t>
  </si>
  <si>
    <t>China's #Microsoft #Hack May Have Had A Bigger Purpose Than Just Spying 
https://t.co/2nw0g4Iu39
#fintech… https://t.co/dMnwEAF5yY</t>
  </si>
  <si>
    <t>Weary of #passwords, #MobileBanking users warm to #biometrics
https://t.co/Ge0A737Zxh
#fintech #insurtech… https://t.co/XcVMawsLjp</t>
  </si>
  <si>
    <t>L'étrange histoire du #hacker qui aurait piraté les données de 60 millions de clients de T-Mobile… https://t.co/XOIr3B32Sf</t>
  </si>
  <si>
    <t>🚨 Microsoft et Google investissent 30 milliards de dollars pour la cybersécurité 🔥 #actualités #web #cybersécurité… https://t.co/Bc64RAOu5t</t>
  </si>
  <si>
    <t>Hep pas si vite ! Tu as loupé ce sujet 👇
Microsoft et Google investissent 30 milliards de dollars pour la cyberséc… https://t.co/Gdy4QSkfce</t>
  </si>
  <si>
    <t>RT @HighNewsFrance: 🚨 Microsoft et Google investissent 30 milliards de dollars pour la cybersécurité 🔥 #actualités #web #cybersécurité #goo…</t>
  </si>
  <si>
    <t>RT @HighNewsFrance: Hep pas si vite ! Tu as loupé ce sujet 👇
Microsoft et Google investissent 30 milliards de dollars pour la cybersécurit…</t>
  </si>
  <si>
    <t>🚨 Microsoft et Google investissent 30 milliards de dollars pour la cybersécurité 🔥 #actualités #web #cybersécurité… https://t.co/m7gPGHURpU</t>
  </si>
  <si>
    <t>Hep pas si vite ! Tu as loupé ce sujet 👇
Microsoft et Google investissent 30 milliards de dollars pour la cyberséc… https://t.co/POdoXnCMNT</t>
  </si>
  <si>
    <t>RT @GabrielFoffano: 🚨 Microsoft et Google investissent 30 milliards de dollars pour la cybersécurité 🔥 #actualités #web #cybersécurité #goo…</t>
  </si>
  <si>
    <t>Le cloud de Microsoft a été compromis, des milliers de clients potentiellement touchés.
https://t.co/5wZHVuhJwN
#cybersecurite #Microsoft</t>
  </si>
  <si>
    <t>RT @WebSmartCode: Le cloud de Microsoft a été compromis, des milliers de clients potentiellement touchés.
https://t.co/5wZHVuhJwN
#cybersec…</t>
  </si>
  <si>
    <t>Nous en discuterons lors du #FIC2021, dont le thème cette année est "Pour une #cybersécurité coopérative et collabo… https://t.co/k6AU0MucHp</t>
  </si>
  <si>
    <t>[#FIC2021🛡] 😷 N'oubliez pas de vous inscrire au @FIC_eu c'est bientôt !
Rendez-vous du 7 au 9 septembre sur le stan… https://t.co/kcXe1jzvgX</t>
  </si>
  <si>
    <t>#Scammers impersonate @Europol chief in an effort to defraud Belgians @CyberScoopNews 
#cybersecurity… https://t.co/yQcyg6Ltsn</t>
  </si>
  <si>
    <t>#Phishing attack exposes information for 12,000 patients in St. George 
#cybersecurity #cyberattacks #infosec… https://t.co/mCbhmH5i37</t>
  </si>
  <si>
    <t>Researchers Warn of 4 Emerging #Ransomware Groups That Can Cause Havoc 
#cybersecurity #cyberattacks #infosec… https://t.co/GHSj2Ra1qh</t>
  </si>
  <si>
    <t>Researchers Uncover #FIN8’s New #Backdoor Targeting Financial Institutions 
#cybersecurity #cyberattacks #infosec… https://t.co/X55BMtVTwp</t>
  </si>
  <si>
    <t>DirtyMoe #Botnet Returns With Undetectable #Threat Profile 
#cybersecurity #cyberattacks #infosec #infosecurity… https://t.co/9O30ps81Os</t>
  </si>
  <si>
    <t>Fake #DMCA complaints, #DDoS threats lead to BazaLoader #malware 
#cybersecurity #cyberattacks #infosec… https://t.co/L0ca3gl2ZW</t>
  </si>
  <si>
    <t>Academics bypass PINs for #Mastercard and #Maestro contactless #payments
#cybersecurity #cyberattacks #infosec… https://t.co/zBZVT1cWWW</t>
  </si>
  <si>
    <t>Des centaines de milliers d'#appareils basés sur #Realtek attaqués par le #botnet #IoT!
#CyberSecurity… https://t.co/uacNCLt7SW</t>
  </si>
  <si>
    <t>Fausses plaintes #DMCA, les menaces #DDoS mènent à #BazaLoader #malware #cybersecurity #cyberattacks #infosec… https://t.co/RVbOVgSZs3</t>
  </si>
  <si>
    <t>Un #malware a été repéré dans une copie non officielle de #WhatsApp sur #Android. Disponible sur des boutiques alte… https://t.co/kTC93yIq8P</t>
  </si>
  <si>
    <t>RT @PatriceLopez83: Un #malware a été repéré dans une copie non officielle de #WhatsApp sur #Android. Disponible sur des boutiques alternat…</t>
  </si>
  <si>
    <t>(Tant qu'il ne sera pas noté sur un post-it collé à l'écran !)
#cybersecurity #infosec #security #data… https://t.co/gy02zRcTNj</t>
  </si>
  <si>
    <t>Vigil@nce #Vulnérabilité de OpenBSD : déni de service via LibreSSL. https://t.co/q2uEa9BYD2. #CyberSecurite https://t.co/3F6MfrTVgx</t>
  </si>
  <si>
    <t>Vigil@nce #Vulnérabilité de libvirt : déni de service via virStoragePoolLookupByTargetPath. https://t.co/atj5cLbhnd… https://t.co/Wg6Hiu7zDY</t>
  </si>
  <si>
    <t>Vigil@nce #Vulnérabilité de F5 BIG-IP WAF/ASM : déni de service via WebSocket. https://t.co/GjlXydptHi Références :… https://t.co/Ajwj9HsNt6</t>
  </si>
  <si>
    <t>Vigil@nce #Vulnérabilité de F5 BIG-IP : Cross Site Scripting via TMUI. https://t.co/1EjHQhkh4Z Références : #CVE-20… https://t.co/BYfh1b4JPu</t>
  </si>
  <si>
    <t>Vigil@nce #Vulnérabilité de F5 BIG-IP WAF/ASM : obtention d'information via TMUI SSRF. https://t.co/aZ8y3MflLP Réfé… https://t.co/qgNOf37FzC</t>
  </si>
  <si>
    <t>Vigil@nce #Vulnérabilité de F5 BIG-IP : déni de service via HTTP Profile Chunked Responses. https://t.co/l5vskOH7ft… https://t.co/t0Bmy8OqQr</t>
  </si>
  <si>
    <t>Vigil@nce #Vulnérabilité de F5 BIG-IP : déni de service via TMM DNS Cache Resolver. https://t.co/3xSWsEW6gU Référen… https://t.co/rGvtZUvvRd</t>
  </si>
  <si>
    <t>Vigil@nce #Vulnérabilité de F5 BIG-IP WAF/ASM : obtention d'information via HTML Form Login Pages.… https://t.co/oxPLlPPAKj</t>
  </si>
  <si>
    <t>Vigil@nce #Vulnérabilité de F5 BIG-IP APM : déni de service via OCSP Memory Use. https://t.co/WeXReW9Meu Références… https://t.co/UOHnD2GWg2</t>
  </si>
  <si>
    <t>Vigil@nce #Vulnérabilité de F5 BIG-IP : déni de service via SCTP Profile Multiple Paths. https://t.co/z2liXhDrxM Ré… https://t.co/KIuMwB6E75</t>
  </si>
  <si>
    <t>Vigil@nce #Vulnérabilité de FreeBSD : lecture de mémoire hors plage prévue via libfetch. https://t.co/8NSXJxYhuC Ré… https://t.co/Vb3yueMez5</t>
  </si>
  <si>
    <t>Vigil@nce #Vulnérabilité de Xen : surcharge via Grant Table Handling. https://t.co/MeJf7eqMI7 Références : #CVE-202… https://t.co/lhWzJpn1ZD</t>
  </si>
  <si>
    <t>Vigil@nce #Vulnérabilité de Drupal Admin Toolbar : Cross Site Scripting. https://t.co/1u0koiNoRO. #CyberSécurité https://t.co/1Chvjygmnp</t>
  </si>
  <si>
    <t>Vigil@nce #Vulnérabilité de Cisco NX-OS : déni de service via System Login Block-for. https://t.co/tZO2rsT6I6 Référ… https://t.co/RJtuLJS1A5</t>
  </si>
  <si>
    <t>Vigil@nce #Vulnérabilité de Cisco UCS 6400 Series Fabric Interconnects : déni de service via SSH Sessions.… https://t.co/OMqBySch7v</t>
  </si>
  <si>
    <t>Vigil@nce #Vulnérabilité de AIX : trois vulnérabilités via Kernel. https://t.co/xQSvpSHIsK Références : #CVE-2021-2… https://t.co/NH1lVC0aew</t>
  </si>
  <si>
    <t>Vigil@nce #Vulnérabilité de PHP : multiples vulnérabilités. https://t.co/9oDSJrIS54. #CyberSécurité https://t.co/GrG0dJ4uyR</t>
  </si>
  <si>
    <t>RT @vigilance_fr: Vigil@nce #Vulnérabilité de OpenBSD : déni de service via LibreSSL. https://t.co/q2uEa9BYD2. #CyberSecurite https://t.co/…</t>
  </si>
  <si>
    <t>RT @vigilance_fr: Vigil@nce #Vulnérabilité de F5 BIG-IP WAF/ASM : obtention d'information via TMUI SSRF. https://t.co/aZ8y3MflLP Références…</t>
  </si>
  <si>
    <t>RT @vigilance_fr: Vigil@nce #Vulnérabilité de F5 BIG-IP : déni de service via HTTP Profile Chunked Responses. https://t.co/l5vskOH7ft Référ…</t>
  </si>
  <si>
    <t>RT @vigilance_fr: Vigil@nce #Vulnérabilité de F5 BIG-IP APM : déni de service via OCSP Memory Use. https://t.co/WeXReW9Meu Références : #CV…</t>
  </si>
  <si>
    <t>RT @vigilance_fr: Vigil@nce #Vulnérabilité de FreeBSD : lecture de mémoire hors plage prévue via libfetch. https://t.co/8NSXJxYhuC Référenc…</t>
  </si>
  <si>
    <t>RT @vigilance_fr: Vigil@nce #Vulnérabilité de Cisco NX-OS : déni de service via System Login Block-for. https://t.co/tZO2rsT6I6 Références…</t>
  </si>
  <si>
    <t>RT @vigilance_fr: Vigil@nce #Vulnérabilité de Cisco UCS 6400 Series Fabric Interconnects : déni de service via SSH Sessions. https://t.co/E…</t>
  </si>
  <si>
    <t>RT @vigilance_fr: Vigil@nce #Vulnérabilité de PHP : multiples vulnérabilités. https://t.co/9oDSJrIS54. #CyberSécurité https://t.co/GrG0dJ4u…</t>
  </si>
  <si>
    <t>#Cybersécurité : le rapport semestriel Cyber Risk Index (CRI) de Trend Micro confirme la nécessité de se concentrer… https://t.co/HGzP5r7b4s</t>
  </si>
  <si>
    <t>#IoT &amp;amp; #Cybersécurité : l'alliance FIDO propose une nouvelle norme IoT ouverte pour la connexion sécurisée des appa… https://t.co/OuN9vrM3OI</t>
  </si>
  <si>
    <t>IT&amp;amp; IT Security Meetings, le salon dédié à l’#informatique, aux #données et à la #cybersécurité,  se tiendra au… https://t.co/LKrOOpx5jr</t>
  </si>
  <si>
    <t>#Cybersécurité : les entreprises doivent prendre leurs responsabilités sur la #cybereducation
➕… https://t.co/oguia6jEv9</t>
  </si>
  <si>
    <t>#Cybersécurité : la pénurie de #compétences persiste. La solution évoquer par les professionnels de l'#IT : former… https://t.co/O2ieCPQt5M</t>
  </si>
  <si>
    <t>#Cybersécurité : quand les géants de la tech draguent les #talents français
➕https://t.co/rLrWLXlFgQ via @LEXPRESS https://t.co/LCizmULtnZ</t>
  </si>
  <si>
    <t>RT @SandraBocciolin: #Cybersécurité : les entreprises doivent prendre leurs responsabilités sur la #cybereducation
➕ https://t.co/70ewymfgD…</t>
  </si>
  <si>
    <t>#cybersecurite #cybercrime #Hacking  Plongée dans le monde des pirates informatiques via @lemondefr 
https://t.co/PpmoIOnoQs</t>
  </si>
  <si>
    <t>#cybersécurité #ransomware #prevention Excellent rappel. Sept bonnes résolutions cybersécurité à adopter en entrepr… https://t.co/T6KxpCQ8Vr</t>
  </si>
  <si>
    <t>#sécurité #cybersecurite #Facebook Les CNIL européennes résistent et "requierent une enquête approfondie concernant… https://t.co/DlUppUphu9</t>
  </si>
  <si>
    <t>RT @L_Guillet: #cybersécurité #cyberdéfense #IntelligenceArtificielle #RGPD ...
La veille hebdo en sécurité de l'Information 349 est en lig…</t>
  </si>
  <si>
    <t>#GAFAM #Cybersécurité Partenariat public/privé dans le domaine de la cyber sécurité. Joe Biden pousse les géants du… https://t.co/T2uQbUpf2g</t>
  </si>
  <si>
    <t>RT @juaye: #GAFAM #Cybersécurité Partenariat public/privé dans le domaine de la cyber sécurité. Joe Biden pousse les géants du Net à invest…</t>
  </si>
  <si>
    <t>#Cybersécurité : la pénurie de compétences persiste.
#hr 
https://t.co/dBWzBzHDQu</t>
  </si>
  <si>
    <t>Tous vos fichiers sont verrouillés. 😱 
Payez 500CHF en bitcoins pour les récupérer! 💸 
Bienvenue dans l'ère de la r… https://t.co/7vOjDXcBZ8</t>
  </si>
  <si>
    <t>Nous vous laissons le choix pour le thème #cybersécurité de notre prochain bulletin d'actualité ⬇️</t>
  </si>
  <si>
    <t>RT @MindData1: Nous vous laissons le choix pour le thème #cybersécurité de notre prochain bulletin d'actualité ⬇️</t>
  </si>
  <si>
    <t>Très intéressant dossier de @LEXPRESS cette semaine sur la #cybersécurité. Documenté et inquiétant avec la chroniqu… https://t.co/wBgMBjoKGH</t>
  </si>
  <si>
    <t>RT @GrandsMeaulnes: Très intéressant dossier de @LEXPRESS cette semaine sur la #cybersécurité. Documenté et inquiétant avec la chronique du…</t>
  </si>
  <si>
    <t>«La #cybersécurité hospitalière en France, une vulnérabilité à soigner d'urgence» https://t.co/I04qZYJPXx</t>
  </si>
  <si>
    <t>RSSI, DSI, Directeur technique, Responsable infrastructure / réseaux / télécom, Risk manager...  Chaque année, les… https://t.co/SK6C52jcjN</t>
  </si>
  <si>
    <t>𝗦𝗬𝗡𝗘𝗧𝗜𝗦 vous donne rendez-vous du 13 au 16 Octobre prochain pour @Les_Assises #LA21. Venez à la rencontre de notre… https://t.co/0Qg84QzUmN</t>
  </si>
  <si>
    <t>𝗦𝗬𝗡𝗘𝗧𝗜𝗦 vous donne rendez-vous du 13 au 16 Octobre prochain pour @Les_Assises #LA21. Venez à la rencontre de notre… https://t.co/scmhQ4LRyz</t>
  </si>
  <si>
    <t>Plus que 2 semaine 🗓avant le #FIC2021 !
Notre équipe d'experts vous donne rendez-vous les 7, 8 et 9 septembre proch… https://t.co/nEY14qvhuc</t>
  </si>
  <si>
    <t>Rejoindre Synetis c’est co-construire son parcours de #carrière personnalisé, accéder régulièrement à de nouvelles… https://t.co/rNhGXsiaLf</t>
  </si>
  <si>
    <t>Le compte à rebours pour le #FIC2021 est lancé. L'évènement incontournable de la #cybersécurité est de retour. Iden… https://t.co/dGwUqVmtcD</t>
  </si>
  <si>
    <t>RT @SYNETIS: Plus que 2 semaine 🗓avant le #FIC2021 !
Notre équipe d'experts vous donne rendez-vous les 7, 8 et 9 septembre prochains à @Lil…</t>
  </si>
  <si>
    <t>RT @SYNETIS: Rejoindre Synetis c’est co-construire son parcours de #carrière personnalisé, accéder régulièrement à de nouvelles compétences…</t>
  </si>
  <si>
    <t>RT @SYNETIS: Le compte à rebours pour le #FIC2021 est lancé. L'évènement incontournable de la #cybersécurité est de retour. Identité numéri…</t>
  </si>
  <si>
    <t>Le maillon faible de la #cybersécurité reste l'humain
via ⁦@CIO_France⁩  https://t.co/ltTWkGbrwA</t>
  </si>
  <si>
    <t>RT @DiiageCucdb: Le maillon faible de la #cybersécurité reste l'humain
via ⁦@CIO_France⁩  https://t.co/ltTWkGbrwA</t>
  </si>
  <si>
    <t>Les investissements dans les startups spécialisées en #cybersécurité ont plus que doublé lors du 1er semestre 2021… https://t.co/kneY3UOzU6</t>
  </si>
  <si>
    <t>[#Cybersecurite #Hameconnage] #Phishing au colis, attention aux "frais de douane", "frais de reprogrammation"... /… https://t.co/Oboy2cAG39</t>
  </si>
  <si>
    <t>[#Cybercriminalite #Cybersecurite] "Comment la pandémie a transformé le paysage mondial des #cyberattaques" (rappor… https://t.co/FFtP1LHIuv</t>
  </si>
  <si>
    <t>[#Cybersécurité] Les #GAFAM sortent le chéquier pour défendre les  #EtatsUnis, Google et Microsoft se sont engagés… https://t.co/MY0IhNNJmX</t>
  </si>
  <si>
    <t>RT @CapCdi: [#Cybersécurité] Les #GAFAM sortent le chéquier pour défendre les  #EtatsUnis, Google et Microsoft se sont engagés à investir d…</t>
  </si>
  <si>
    <t>#Cybersécurité 🛡️ Le secteur de la #santé est la cible n°1 des rançongiciels à l’assaut de l’hôpital public. Détail… https://t.co/4dKCfZXQqa</t>
  </si>
  <si>
    <t>RT @sabekoumaima: #Cybersécurité 🛡️ Le secteur de la #santé est la cible n°1 des rançongiciels à l’assaut de l’hôpital public. Détails http…</t>
  </si>
  <si>
    <t>📰[Actualité #Cybersécurité]
Un nouveau prix littéraire vient s'ajouter au millier de récompenses déjà existantes :… https://t.co/F26NDqNzN0</t>
  </si>
  <si>
    <t>📣[Info #Cybersécurité]
Employés par des « fermes à clics », des centaines de travailleurs peu payés sont mis à cont… https://t.co/mLKJ4oGU2Z</t>
  </si>
  <si>
    <t>📰[Actualité #Cybersécurité]
Au branchement d'une souris Razer, Windows installe automatiquement le logiciel de la m… https://t.co/UTP9ePoUvw</t>
  </si>
  <si>
    <t>📰[Actualité #Cybersécurité]
L’augmentation du risque cyber constitue le principal défi actuel pour les administrate… https://t.co/3liuFNdh2J</t>
  </si>
  <si>
    <t>🚨[Alerte #Cybersécurité]
Microsoft a dû avertir jeudi des milliers d'entreprises clientes de son service de cloud (… https://t.co/bLa4RP6KHP</t>
  </si>
  <si>
    <t>RT @Securitevflit: 📣[Info #Cybersécurité]
Employés par des « fermes à clics », des centaines de travailleurs peu payés sont mis à contribut…</t>
  </si>
  <si>
    <t>RT @Securitevflit: 📰[Actualité #Cybersécurité]
Au branchement d'une souris Razer, Windows installe automatiquement le logiciel de la marque…</t>
  </si>
  <si>
    <t>RT @Securitevflit: 🚨[Alerte #Cybersécurité]
Microsoft a dû avertir jeudi des milliers d'entreprises clientes de son service de cloud (infor…</t>
  </si>
  <si>
    <t>Webroot propose cette semaine de découvrir le profil du hacker et son évolution dans le temps. N'hésitez plus et té… https://t.co/E0EJRBGbiT</t>
  </si>
  <si>
    <t>Découvrez le cryptage de données avec notre partenaire Beachhead ! https://t.co/GPE9GcLhQn
#beachhead #cryptage… https://t.co/1Eu7hH63k2</t>
  </si>
  <si>
    <t>RT @Ipsteel: Découvrez le cryptage de données avec notre partenaire Beachhead ! https://t.co/GPE9GcLhQn
#beachhead #cryptage #cybersecurit…</t>
  </si>
  <si>
    <t>L'utilisation de la suite Office 365 n'a fait qu'augmenter avec la pratique du télétravail. Toutefois, peu d'entrep… https://t.co/xD4GD5zTwz</t>
  </si>
  <si>
    <t>RT @Ipsteel: L'utilisation de la suite Office 365 n'a fait qu'augmenter avec la pratique du télétravail. Toutefois, peu d'entreprises conna…</t>
  </si>
  <si>
    <t>Rdv pour l'ouverture de la #EuropeanCyberWeek avec la conférence C&amp;amp;ESAR qui se tournera cette année autour de la th… https://t.co/2nWbQWJoM1</t>
  </si>
  <si>
    <t>#Cybersécurité aux États-Unis : les géants de la tech annoncent une vague d'investissements https://t.co/PScaHksXwe</t>
  </si>
  <si>
    <t>RT @CatherineMoal: #Cybersécurité aux États-Unis : les géants de la tech annoncent une vague d'investissements https://t.co/PScaHksXwe</t>
  </si>
  <si>
    <t>"La première faille, c'est l'Homme". 
▶ Un collaborateur correctement sensibilisé est essentiel pour se protéger de… https://t.co/Hs3DuK6qtj</t>
  </si>
  <si>
    <t>⚠ Le nombre d'individus susceptibles d'être attaqués atteindra 6 milliards d'ici 2022
[ #CyberSecurity… https://t.co/JCawTOQXpI</t>
  </si>
  <si>
    <t>RT @soteria_lab: ⚠ Le nombre d'individus susceptibles d'être attaqués atteindra 6 milliards d'ici 2022
[ #CyberSecurity #cybersecurite #se…</t>
  </si>
  <si>
    <t>RT @ESET_France: 📅 [J-8] 🚀
Plus que quelques jours avant de retrouver l'équipe ESET France sur le salon @ITSMeetings  ! Nos experts vous at…</t>
  </si>
  <si>
    <t>Escalation de privilèges avec une souris Razor !
#cybersecurite #CyberSecurity https://t.co/M9tkrqoLcU</t>
  </si>
  <si>
    <t>RT @it_numeric: SailPoint fait passer la sécurité des identités d’une gouvernance statique à une  sécurité dynamique #entreprise #cybersécu…</t>
  </si>
  <si>
    <t>RT @pascal_baratoux: #CyberSécurité: ⁦@firefox_FR⁩ va bloquer les téléchargements non sécurisés sur les pages HTTPS https://t.co/xQAxhj9dMm</t>
  </si>
  <si>
    <t>RT @it_numeric: Pourquoi les DSI et les RSSI doivent-ils repenser leur approche du SaaS ? #DSI  #RSSI  #IdentitySecurity  #entreprise #cybe…</t>
  </si>
  <si>
    <t>RT @pascal_baratoux: #CyberSecurité: Apple pourrait faire une annonce sécurité dans la journée - ⁦@Mac4ever⁩  https://t.co/II1YXSVFJm</t>
  </si>
  <si>
    <t>RT @StephaneHalimi: Comment la #Pandemie a transformé le paysage mondial des #cyberattaques
#cybersecurite
#CyberAttack
#cybercrime
#Hackin…</t>
  </si>
  <si>
    <t>RT @it_numeric: 5 étapes essentielles pour se prémunir d’une attaque de ransomwares #Rançongiciels #Cybersecurite #ransomware @ESET_France…</t>
  </si>
  <si>
    <t>RT @EnjoyDigitAll: (#Cybersecurité) Le sommet de la cybersécurité américain débouche sur 30 milliards de dollars d’investissements 🔐💸
v/ @…</t>
  </si>
  <si>
    <t>RT @ESET_France: 🚨 [NEWS] 
Retrouvez l'équipe ESET France au salon IT Partners le 29&amp;amp;30 Septembre sur le stand M26 ! Au programme de ces 2…</t>
  </si>
  <si>
    <t>RT @L_Guillet: #cybersécurité #privacy #iA ...
Sécurité de l'Information, un retour sur la sem. 16-22/08 ... https://t.co/e2vJZlluPg</t>
  </si>
  <si>
    <t>RT @Negonetech: #DomainNameForSale @Sedo @Undeveloped @afternic For #CyberSecurity#startupideas. #cyber #CyberSec #startup #CybersecurityPr…</t>
  </si>
  <si>
    <t>RT @L_Guillet: #cybersécurité #cyberdéfense 
La lettre de veille de l’ARCSI concernant la semaine 34 (du 23 au 29 août 2021) et rapportant…</t>
  </si>
  <si>
    <t>RT @Negonetech: #DomainNameForSale @Sedo @Undeveloped @afternic 
For #CyberSecurity#startupideas. #cyber #CyberSec #startup #CybersecurityP…</t>
  </si>
  <si>
    <t>RT @jplarger: 📲🔥🚨  Un « #bunker » pour la #cybersecurite des #entreprises !!! #startup @bunkerity 
https://t.co/IQhznAP7m0 https://t.co/oaE…</t>
  </si>
  <si>
    <t>#cybersécurité : « Nous sommes face à un sujet territorial qui devient presque un problème de défense nationale » p… https://t.co/GJVy5xhKxn</t>
  </si>
  <si>
    <t>📅 [J-8] 🚀
Plus que quelques jours avant de retrouver l'équipe ESET France sur le salon @ITSMeetings  ! Nos experts… https://t.co/H9lMTiZpyv</t>
  </si>
  <si>
    <t>SailPoint Annonce Workflows, un Outil Visuel pour Automatiser la Sécurité des Identités sans Saisie de Code… https://t.co/DB8bM1SwkD</t>
  </si>
  <si>
    <t>SailPoint fait passer la sécurité des identités d’une gouvernance statique à une  sécurité dynamique #entreprise… https://t.co/HX54Nk6rmY</t>
  </si>
  <si>
    <t>Pourquoi les DSI et les RSSI doivent-ils repenser leur approche du SaaS ? #DSI  #RSSI  #IdentitySecurity… https://t.co/UsksoCu1qu</t>
  </si>
  <si>
    <t>5 étapes essentielles pour se prémunir d’une attaque de ransomwares #Rançongiciels #Cybersecurite #ransomware… https://t.co/jb3ObgwVqd</t>
  </si>
  <si>
    <t>RT @it_numeric: No More Ransom ! Cinq années de combats réussis contre les ransomwares  #Cybersecurite #ransomware @ESET_France https://t.c…</t>
  </si>
  <si>
    <t>🚩 [Partenaires ESET] 🚨
Nos experts vous invitent en ligne le Jeudi 23 Septembre à la ESET MSP Partner Conference, l… https://t.co/7tkXiVx4Kr</t>
  </si>
  <si>
    <t>Protéger son lieu de travail hybride c'est possible ? 
La réponse est oui !  Le modèle Zéro Trust offre un moyen de… https://t.co/LO358KmSgm</t>
  </si>
  <si>
    <t>🚨 [NEWS] 
Retrouvez l'équipe ESET France au salon IT Partners le 29&amp;amp;30 Septembre sur le stand M26 ! Au programme d… https://t.co/vBYAS4ptRN</t>
  </si>
  <si>
    <t>📚 Une  attaque DoS est une attaque par déni de service qui vise à rendre un ordinateur ou un réseau indisponible po… https://t.co/livqXKUp5P</t>
  </si>
  <si>
    <t>👥 C'est un total de 38 millions d’enregistrements stockés dans des centaines de portails #Microsoft Power Apps qui… https://t.co/7FepSo0Vwn</t>
  </si>
  <si>
    <t>[#MardiConseil] 💾 Adoptez les bons réflexes !
Pour vos usages personnels et professionnels, faites des sauvegardes… https://t.co/D6RYMZT36V</t>
  </si>
  <si>
    <t>[#Recrutement] 📢 Rejoignez nos équipes et agissons ensemble pour la sécurité du #numérique. #cybersécurité
Retrouve… https://t.co/00Kv7DgcnY</t>
  </si>
  <si>
    <t>RT @BBoostCon: "Vie quotidienne et #cybersecurite, tout les oppose et pourtant ils sont tellement proches !" 
Conférence de Rachid Zarouali…</t>
  </si>
  <si>
    <t>RT @BBoostCon: #exposant sur le stand @UNITEC_Bdx
📢 Ravi d'accueillir @KnocKnockFr
outil #cybersecurite permettant l'automatisation des tes…</t>
  </si>
  <si>
    <t>🛡️#Cyberdéfense 🇨🇲 : Au Cameroun, l’ANTIC va en guerre contre les cybercriminels
#ciberobs #makeafricasafe… https://t.co/nRmqd7sUrp</t>
  </si>
  <si>
    <t>⚠️ #Cybersécurité 🔐 : Le défi majeur de la cybersécurité
#ciberobs #makeafricasafe #cybersécurité 
https://t.co/WN47LP2MDj</t>
  </si>
  <si>
    <t>⚠️ #Cybersécurité 🌍 : Kaspersky a révélé la croissance des attaques aux logiciels malveillants en Afrique sur 6 moi… https://t.co/thamNvmsa7</t>
  </si>
  <si>
    <t>Microsoft promet 20 milliards de $ et Google 10 milliards pour la cybersécurité aux États-Unis...
#cybersecurite… https://t.co/CZ2MMCFYwb</t>
  </si>
  <si>
    <t>📱WhatsApp a toujours un problème avec la fraude et le phishing https://t.co/xyWfZbdxmf via @Fredzone #cybersecurite #SocialMedia #app</t>
  </si>
  <si>
    <t>#cybersécurité #CyberDigest 
Les plus grands #Hackers de tous les temps ... https://t.co/UESQGcXPJR</t>
  </si>
  <si>
    <t>#cybersécurité #cyberdéfense
Pays-Bas – Cybercriminalité : Mieux vaut prévenir que guérir ... https://t.co/gppTXGp0hq</t>
  </si>
  <si>
    <t>#cybersécurité #cyberdéfense 
La vérification diligente, un principe au cœur de la lutte contre les #Ransomware et… https://t.co/vWCSKGiWpK</t>
  </si>
  <si>
    <t>Les chefs d'entreprise peuvent faire de grosses erreurs en matière de #cybersécurité https://t.co/K6clVqYOME</t>
  </si>
  <si>
    <t>#cybersécurité #cyberdéfense Utiliser #OSINT Et Le SOCMINT Pour Se Protéger Des Pirates Informatiques https://t.co/pxwizFwaSj</t>
  </si>
  <si>
    <t>#cybersecurite #cyberdefense 
4 groupes de #ransomwares en embuscade ... https://t.co/I9z5RfP8xz</t>
  </si>
  <si>
    <t>#cybersécurité #cyberdéfense #IntelligenceArtificielle #RGPD ...
La veille hebdo en sécurité de l'Information 349 e… https://t.co/6sGmkXC6Gs</t>
  </si>
  <si>
    <t>#cybersécurité #cyberdéfense
Cyber coercition à l’ordre du jour du Lundi de la cybersécurité de la rentrée, le 20 s… https://t.co/XSWuDbn3bL</t>
  </si>
  <si>
    <t>#cybersécurité #cyberdéfense #Pegasus : démocratisation du cyber-espionnage et non-prolifération numérique… https://t.co/e6TLUmekPb</t>
  </si>
  <si>
    <t>#cybersécurité #privacy #iA ...
Sécurité de l'Information, un retour sur la sem. 16-22/08 ... https://t.co/e2vJZlluPg</t>
  </si>
  <si>
    <t>#cybersécurité #cyberdéfense 
La lettre de veille de l’ARCSI concernant la semaine 34 (du 23 au 29 août 2021) et ra… https://t.co/CfLEUKGDXi</t>
  </si>
  <si>
    <t>RT @L_Guillet: Les chefs d'entreprise peuvent faire de grosses erreurs en matière de #cybersécurité https://t.co/K6clVqYOME</t>
  </si>
  <si>
    <t>(#Cybersecurité) Le sommet de la cybersécurité américain débouche sur 30 milliards de dollars d’investissements 🔐💸… https://t.co/QsCQZjeGeO</t>
  </si>
  <si>
    <t>📲🔥🚨  Un « #bunker » pour la #cybersecurite des #entreprises !!! #startup @bunkerity 
https://t.co/IQhznAP7m0 https://t.co/oaE1BnXxsk</t>
  </si>
  <si>
    <t>Une nouvelle étude montre une plus grande adoption des #cryptos et de la #blockchain ... mais quid de la #securite… https://t.co/s5QjCF4Lfy</t>
  </si>
  <si>
    <t>#Microsoft et #Google vont #investir 30 milliards de dollars dans la #cybersécurite sur 5 ans !!! 
https://t.co/EJfCBvOM6L</t>
  </si>
  <si>
    <t>#cybersecurite  
🚨🔥📲  les #pirates s'attaquent aux comptes #AMELI et #FranceConnect ... 
https://t.co/FqZATgffxQ https://t.co/099WzXP6hY</t>
  </si>
  <si>
    <t>RT @jplarger: #Microsoft et #Google vont #investir 30 milliards de dollars dans la #cybersécurite sur 5 ans !!! 
https://t.co/EJfCBvOM6L</t>
  </si>
  <si>
    <t>Mal configurée, une suite logicielle de Microsoft a rendu accessibles des millions de données... https://t.co/ILoy2hDruN #cybersécurité</t>
  </si>
  <si>
    <t>En 2023, 60% des entreprises élimineront progressivement la plupart de leurs vpn... #ZeroTrust #Cybersecurité… https://t.co/1G93Mq3ebK</t>
  </si>
  <si>
    <t>We guarantee the best results
Pay on delivery
ESSAYS HELP
EXAMS
FULL COURSE
RESEARCH PAPERS
PROJECT MANAGEMENT… https://t.co/Z2ZeIAEZCQ</t>
  </si>
  <si>
    <t>We guarantee the best results
Pay on delivery
ESSAYS HELP
EXAMS
FULL COURSE
RESEARCH PAPERS
PROJECT MANAGEMENT… https://t.co/54aJiPplzA</t>
  </si>
  <si>
    <t>We guarantee the best results
Pay on delivery
ESSAYS HELP
EXAMS
FULL COURSE
RESEARCH PAPERS
PROJECT MANAGEMENT… https://t.co/UhKjyimW50</t>
  </si>
  <si>
    <t>Sleep not found,
Error 404.
#DEVCommunity #WomenWhoCode
#100DaysOfCode #javascript #Java #csharp #Python… https://t.co/yIk6OMFdzP</t>
  </si>
  <si>
    <t>#Podcast #Cybersécurité
Épisode #331 consacré au "sandboxing" des greffons dans @videolan avec Jean-Baptiste Kempf
https://t.co/9zJvivdzu3</t>
  </si>
  <si>
    <t>L’agence AFP révèle que #Microsoft a dû avertir jeudi 26 août des milliers d'entreprises clientes de son service de… https://t.co/QR9AdMGIrn</t>
  </si>
  <si>
    <t>#CyberSécurité: ⁦@firefox_FR⁩ va bloquer les téléchargements non sécurisés sur les pages HTTPS https://t.co/xQAxhj9dMm</t>
  </si>
  <si>
    <t>#CyberSecurité: Apple pourrait faire une annonce sécurité dans la journée - ⁦@Mac4ever⁩  https://t.co/II1YXSVFJm</t>
  </si>
  <si>
    <t>#Hacking #cybersecurite #CyberSecurity
#hacker https://t.co/qUJ2Dnytww</t>
  </si>
  <si>
    <t>Comment la #Pandemie a transformé le paysage mondial des #cyberattaques
#cybersecurite
#CyberAttack
#cybercrime… https://t.co/v9xL39UpWX</t>
  </si>
  <si>
    <t>#Hacking #cybersecurite
#Pegasus : nouvelle faille zero-day et zero-click dans #iMessage, un revers pour #Apple  https://t.co/Hx5uCn8f0q</t>
  </si>
  <si>
    <t>Le sommet de la #cybersecurite  aux #USA débouche sur 30 milliards de dollars d’investissements https://t.co/FwJdpqoXaY</t>
  </si>
  <si>
    <t>Les entreprises renforcent leur sécurité contre les cybermenaces : 85 % ont augmenté leur investissement, 72 % leur… https://t.co/MowkUQMRfR</t>
  </si>
  <si>
    <t>Un #hacker vole les données de 50 millions de clients de T-Mobile et déclare : « leur sécurité est horrible » et dé… https://t.co/BARPuGq4w6</t>
  </si>
  <si>
    <t>#Microsoft avertit des milliers de clients du #Cloud que leurs #bases de données sont exposées à des violations ou… https://t.co/bdNDbQZYUK</t>
  </si>
  <si>
    <t>RT @StephaneHalimi: #Hacking #cybersecurite
#Pegasus : nouvelle faille zero-day et zero-click dans #iMessage, un revers pour #Apple  https:…</t>
  </si>
  <si>
    <t>#CyberSécurité: Les bases de données de milliers de clients du "cloud" de #Microsoft exposées https://t.co/95C3moyx95 via @Sciences_Avenir</t>
  </si>
  <si>
    <t>#CyberSécurité : 60 % des victimes de logiciels malveillants sont des #TPE et #PME.
Et vous, où en êtes-vous ? Vos… https://t.co/IQTSk2qaAn</t>
  </si>
  <si>
    <t>#Cybersécurité: Un logiciel de #Microsoft rend vulnérables des millions de données https://t.co/DhqlSk7Lap</t>
  </si>
  <si>
    <t>#CyberSécurité : Une solution simple et économique pour sécuriser vos accès à des services internet critiques.… https://t.co/DygMjsNM24</t>
  </si>
  <si>
    <t>Google et Microsoft vont investir 30 milliards de dollars dans la #cybersécurité  https://t.co/13d7CzyzHE</t>
  </si>
  <si>
    <t>#CyberSécurité: Le cloud de Microsoft a été victime d'une des pires failles de sécurité possibles pour vos données https://t.co/FbIUvGmyhd</t>
  </si>
  <si>
    <t>Microsoft Azure : les données de milliers d'entreprises sont exposées depuis des années
#CyberSécurité  https://t.co/3abVnwSDNb</t>
  </si>
  <si>
    <t>#CyberSécurité : Cloudflare a stoppé la plus grande attaque DDoS jamais signalée https://t.co/Ha56Klw1a6</t>
  </si>
  <si>
    <t>#Cybersécurité : la pénurie de compétences persiste https://t.co/l0w7ov2fDO</t>
  </si>
  <si>
    <t>#DomainNameForSale @Sedo @Undeveloped @afternic For #CyberSecurity #startupideas. #cyber #CyberSec #startup… https://t.co/A8I5WDWZy9</t>
  </si>
  <si>
    <t>#DomainNameForSale @Sedo @Undeveloped @afternic For #CyberSecurity#startupideas. #cyber #CyberSec #startup… https://t.co/YTwnPNWxmy</t>
  </si>
  <si>
    <t>#DomainNameForSale @Sedo @Undeveloped @afternic 
For #CyberSecurity#startupideas. #cyber #CyberSec #startup… https://t.co/AoJeydZb1G</t>
  </si>
  <si>
    <t>#DomainNameForSale @Sedo @Undeveloped @afternic 
For #CyberSecurity#startupideas. #cyber #CyberSec #startup… https://t.co/niEsZdo5Xf</t>
  </si>
  <si>
    <t>#DomainNameForSale @Sedo @Undeveloped @afternic 
For #CyberSecurity#startupideas. #cyber #CyberSec #startup… https://t.co/WHHITv8eG1</t>
  </si>
  <si>
    <t>#DomainNameForSale @Sedo @Undeveloped @afternic 
For #CyberSecurity #startupideas. #cyber #CyberSec #startup… https://t.co/6VoXWUEhgq</t>
  </si>
  <si>
    <t>RT @Negonetech: #DomainNameForSale @Sedo @Undeveloped @afternic 
For #CyberSecurity #startupideas. #cyber #CyberSec #startup #Cybersecurity…</t>
  </si>
  <si>
    <t>#DomainNameForSale #CyberSecurity #cyber #CyberSec #CybersecurityProfessionalism #Cybersafe Visit… https://t.co/G2x0x8Gv5d</t>
  </si>
  <si>
    <t>#DomainNameForSale #CyberSecurity #cyber #CyberSec #CybersecurityProfessionalism #Cybersafe Visit… https://t.co/GInQiJ9zJ1</t>
  </si>
  <si>
    <t>#DomainNameForSale #CyberSecurity #cyber #CyberSec #CybersecurityProfessionalism #Cybersafe Visit… https://t.co/beVorZyVju</t>
  </si>
  <si>
    <t>Les fournisseurs sont désormais une porte d'entrée privilégiée pour les cybercriminels qui ciblent une entreprise.… https://t.co/HyRcjtubAI</t>
  </si>
  <si>
    <t>Savez-vous quelles précautions prendre, afin de vous préparer à un éventuel cyber incident ? Connaissez-vous les bo… https://t.co/AHQOHLNVuc</t>
  </si>
  <si>
    <t>https://www.alliancy.fr/securite-accompagner-deploiement-5g</t>
  </si>
  <si>
    <t>https://www.kaspersky.fr/blog/cyber-pop-podcast-3/16749/?utm_source=twitter&amp;utm_medium=social&amp;utm_campaign=fr_evergreen_ab0166&amp;utm_content=link&amp;utm_term=fr_twitter_organic_nu3sacjib3ga166</t>
  </si>
  <si>
    <t>https://twitter.com/i/web/status/1429844910690144267</t>
  </si>
  <si>
    <t>https://twitter.com/i/web/status/1429845310336118784</t>
  </si>
  <si>
    <t>https://www.vanityfair.fr/culture/article/les-plus-grands-hackers-de-tous-les-temps</t>
  </si>
  <si>
    <t>https://twitter.com/i/web/status/1429900546950017032</t>
  </si>
  <si>
    <t>https://twitter.com/i/web/status/1430046462210084866</t>
  </si>
  <si>
    <t>https://cyberguerre.numerama.com/13061-cette-faille-improbable-permet-de-controler-un-ordinateur-avec-une-souris-razer.html</t>
  </si>
  <si>
    <t>https://www.synomega.com/nos-solutions-informatiques-entreprise/securite-informatique/firewall/ https://twitter.com/i/web/status/1430062491879583752</t>
  </si>
  <si>
    <t>https://twitter.com/i/web/status/1429839603746234370</t>
  </si>
  <si>
    <t>https://twitter.com/i/web/status/1430066666667397134</t>
  </si>
  <si>
    <t>https://twitter.com/i/web/status/1430066343248863234</t>
  </si>
  <si>
    <t>https://twitter.com/i/web/status/1430100067252203528</t>
  </si>
  <si>
    <t>https://sekoia.io/</t>
  </si>
  <si>
    <t>https://twitter.com/i/web/status/1430143712319860742</t>
  </si>
  <si>
    <t>https://www.linkedin.com/slink?code=eXaPGa2 https://twitter.com/i/web/status/1430145268444536832</t>
  </si>
  <si>
    <t>https://www.journaldunet.fr/web-tech/guide-de-l-entreprise-digitale/1499137-tixeo-la-visioconference-a-la-francaise-ultra-securisee/ https://twitter.com/i/web/status/1430153822446526466</t>
  </si>
  <si>
    <t>https://www.journaldunet.fr/web-tech/guide-de-l-entreprise-digitale/1499137-tixeo-la-visioconference-a-la-francaise-ultra-securisee/</t>
  </si>
  <si>
    <t>https://twitter.com/i/web/status/1430039670243700748</t>
  </si>
  <si>
    <t>https://twitter.com/i/web/status/1430162469511745551</t>
  </si>
  <si>
    <t>https://twitter.com/i/web/status/1430189406917472256</t>
  </si>
  <si>
    <t>https://twitter.com/i/web/status/1430189877979750403</t>
  </si>
  <si>
    <t>https://twitter.com/i/web/status/1430221664126709763</t>
  </si>
  <si>
    <t>https://twitter.com/i/web/status/1430222453867941892</t>
  </si>
  <si>
    <t>https://twitter.com/i/web/status/1430265913014734854</t>
  </si>
  <si>
    <t>https://twitter.com/i/web/status/1430284377947267072</t>
  </si>
  <si>
    <t>https://twitter.com/i/web/status/1430402055944867840</t>
  </si>
  <si>
    <t>https://twitter.com/i/web/status/1430403320624173059</t>
  </si>
  <si>
    <t>https://twitter.com/i/web/status/1430407179102789632</t>
  </si>
  <si>
    <t>https://twitter.com/i/web/status/1430412314575097863</t>
  </si>
  <si>
    <t>https://twitter.com/i/web/status/1430412411237027841</t>
  </si>
  <si>
    <t>https://twitter.com/i/web/status/1430419681421168640</t>
  </si>
  <si>
    <t>https://www.journaldunet.com/solutions/dsi/1504631-bug-bounty-comment-trouver-les-vulnerabilites-avant-les-cybercriminels/</t>
  </si>
  <si>
    <t>https://twitter.com/i/web/status/1430422037307219968</t>
  </si>
  <si>
    <t>https://www.frandroid.com/culture-tech/securite-applications/981649_et-les-mots-de-passe-les-plus-pirates-en-france-sont https://twitter.com/i/web/status/1430425711446085640</t>
  </si>
  <si>
    <t>https://twitter.com/i/web/status/1430431198040444929</t>
  </si>
  <si>
    <t>https://twitter.com/i/web/status/1430436529801936900</t>
  </si>
  <si>
    <t>https://twitter.com/i/web/status/1430098817077104644</t>
  </si>
  <si>
    <t>https://twitter.com/i/web/status/1430447312820740098</t>
  </si>
  <si>
    <t>https://twitter.com/i/web/status/1430447370001584128</t>
  </si>
  <si>
    <t>https://www.lefigaro.fr/secteur/high-tech/linkedin-les-donnees-de-700-millions-d-utilisateurs-a-vendre-sur-le-darknet-20210630</t>
  </si>
  <si>
    <t>https://twitter.com/Clubic/status/1429737044939509762</t>
  </si>
  <si>
    <t>https://twitter.com/i/web/status/1430454215969804288</t>
  </si>
  <si>
    <t>https://twitter.com/i/web/status/1430455190730285056</t>
  </si>
  <si>
    <t>https://www.fredzone.org/whatsapp-a-toujours-un-probleme-avec-la-fraude-et-le-phishing-9658#utm_source=feed&amp;utm_medium=feed&amp;utm_campaign=feed</t>
  </si>
  <si>
    <t>https://twitter.com/i/web/status/1430474377376710658</t>
  </si>
  <si>
    <t>https://www.podcastics.com/podcast/episode/red-alert-labs-le-pari-gagnant-de-lexport-des-solutions-de-cybersecurite-92053/</t>
  </si>
  <si>
    <t>https://twitter.com/i/web/status/1430424707594137600</t>
  </si>
  <si>
    <t>https://twitter.com/i/web/status/1430448618964717569</t>
  </si>
  <si>
    <t>https://www.francenum.gouv.fr/comprendre-le-numerique/qr-code-quelle-securite-et-quelles-precautions-prendre</t>
  </si>
  <si>
    <t>https://twitter.com/i/web/status/1429830828599746568</t>
  </si>
  <si>
    <t>https://edition.cnn.com/videos/world/2021/08/24/us-afghanistan-taliban-digital-data-todd-pkg-vpx-tsr.cnn</t>
  </si>
  <si>
    <t>https://twitter.com/i/web/status/1430453335014916106</t>
  </si>
  <si>
    <t>https://twitter.com/i/web/status/1430526096781586438</t>
  </si>
  <si>
    <t>https://www.linkedin.com/slink?code=ePUbJRk5</t>
  </si>
  <si>
    <t>https://twitter.com/i/web/status/1430454155265576960</t>
  </si>
  <si>
    <t>https://www.zdnet.fr/actualites/cybersecurite-les-gafam-et-washington-s-allient-pour-proteger-les-infrastructures-critiques-39928031.htm</t>
  </si>
  <si>
    <t>https://twitter.com/i/web/status/1430478742003101700</t>
  </si>
  <si>
    <t>https://twitter.com/i/web/status/1430568151243182083</t>
  </si>
  <si>
    <t>https://twitter.com/i/web/status/1430568151251623942</t>
  </si>
  <si>
    <t>https://blog.httpcs.com/utiliser-losint-et-le-socmint-pour-se-proteger-des-pirates-informatiques/</t>
  </si>
  <si>
    <t>https://twitter.com/i/web/status/1430595578661150725</t>
  </si>
  <si>
    <t>https://twitter.com/i/web/status/1430611565129109505</t>
  </si>
  <si>
    <t>https://twitter.com/i/web/status/1430580691494965252</t>
  </si>
  <si>
    <t>https://twitter.com/orangebusiness/status/1430439808619405312</t>
  </si>
  <si>
    <t>https://twitter.com/i/web/status/1430620148705239043</t>
  </si>
  <si>
    <t>https://twitter.com/i/web/status/1430626400726310919</t>
  </si>
  <si>
    <t>https://twitter.com/i/web/status/1430543075231899648</t>
  </si>
  <si>
    <t>https://twitter.com/i/web/status/1430629567119695876</t>
  </si>
  <si>
    <t>https://www.lemonde.fr/international/article/2021/08/26/problemes-de-cybersecurite-biden-et-les-patrons-de-la-tech-cherchent-des-solutions-concretes_6092349_3210.html</t>
  </si>
  <si>
    <t>https://le-guide-du-sysops.fr/?p=835</t>
  </si>
  <si>
    <t>https://twitter.com/j0nh4t/status/1429049506021138437</t>
  </si>
  <si>
    <t>https://coffee.kittler.fr/?edition_id=bd4da2b0-0496-11ec-8307-fa163e1a70d7</t>
  </si>
  <si>
    <t>https://twitter.com/i/web/status/1430767257173569537</t>
  </si>
  <si>
    <t>https://issafrica.org/fr/iss-today/afrique-nouvel-eldorado-darnaques-aux-crypto-arnaques-et-du-blanchiment-dargent</t>
  </si>
  <si>
    <t>https://twitter.com/i/web/status/1430543586077159432</t>
  </si>
  <si>
    <t>https://twitter.com/i/web/status/1430779543434846209</t>
  </si>
  <si>
    <t>https://twitter.com/i/web/status/1430055460443500561</t>
  </si>
  <si>
    <t>https://twitter.com/i/web/status/1430780215404470272</t>
  </si>
  <si>
    <t>https://www.lemonde.fr/international/article/2021/08/26/problemes-de-cybersecurite-biden-et-les-patrons-de-la-tech-cherchent-des-solutions-concretes_6092349_3210.html?utm_term=Autofeed&amp;utm_medium=Social&amp;utm_source=Twitter</t>
  </si>
  <si>
    <t>https://twitter.com/i/web/status/1430783319206203394</t>
  </si>
  <si>
    <t>https://twitter.com/i/web/status/1430784544148541443</t>
  </si>
  <si>
    <t>https://twitter.com/i/web/status/1430100113444253705</t>
  </si>
  <si>
    <t>https://twitter.com/i/web/status/1430787141903306754</t>
  </si>
  <si>
    <t>https://siecledigital.fr/2021/08/17/fuites-donnees-internes/</t>
  </si>
  <si>
    <t>https://twitter.com/i/web/status/1430196395785572358</t>
  </si>
  <si>
    <t>https://twitter.com/EchosJG/status/1430432985409597443</t>
  </si>
  <si>
    <t>https://twitter.com/i/web/status/1430794856679497728</t>
  </si>
  <si>
    <t>https://www.20min.ch/fr/story/reunion-durgence-sur-la-cybersecurite-a-la-maison-blanche-476502548459</t>
  </si>
  <si>
    <t>https://usbeketrica.com/fr/article/comment-la-pandemie-a-transforme-le-paysage-mondial-des-cyberattaques</t>
  </si>
  <si>
    <t>https://twitter.com/i/web/status/1430793460471185409</t>
  </si>
  <si>
    <t>https://twitter.com/i/web/status/1430801788349861890</t>
  </si>
  <si>
    <t>https://twitter.com/i/web/status/1430802220476477440</t>
  </si>
  <si>
    <t>https://twitter.com/i/web/status/1430538026388688898</t>
  </si>
  <si>
    <t>https://twitter.com/i/web/status/1430564479004254212</t>
  </si>
  <si>
    <t>https://twitter.com/i/web/status/1430802560986894337</t>
  </si>
  <si>
    <t>https://twitter.com/i/web/status/1430812126730391556</t>
  </si>
  <si>
    <t>https://twitter.com/i/web/status/1430822909275160577</t>
  </si>
  <si>
    <t>https://lexpansion.lexpress.fr/actualite-economique/la-situation-est-pire-qu-il-n-y-parait-cyberattaques-l-autre-pandemie-mondiale_2156901.html</t>
  </si>
  <si>
    <t>https://twitter.com/i/web/status/1430056033288957974</t>
  </si>
  <si>
    <t>https://twitter.com/i/web/status/1430826108249837571</t>
  </si>
  <si>
    <t>https://twitter.com/i/web/status/1430102755352498182</t>
  </si>
  <si>
    <t>https://veille-cyber.com/when-to-use-one-hot-encoding-in-deep-learning/</t>
  </si>
  <si>
    <t>https://www.julienmousqueton.fr/rapport-vmware-sur-la-cybersecurite-2021/?utm_source=twitter&amp;utm_medium=social&amp;utm_campaign=zapier</t>
  </si>
  <si>
    <t>https://twitter.com/i/web/status/1430513093935779844</t>
  </si>
  <si>
    <t>https://twitter.com/i/web/status/1430858365757009922</t>
  </si>
  <si>
    <t>https://twitter.com/i/web/status/1430872266200522757</t>
  </si>
  <si>
    <t>https://twitter.com/i/web/status/1430873090125336576</t>
  </si>
  <si>
    <t>https://twitter.com/i/web/status/1430446384252063752</t>
  </si>
  <si>
    <t>https://twitter.com/i/web/status/1430803004635107336</t>
  </si>
  <si>
    <t>https://www.openpr.com/news/2354428/global-automotive-cybersecurity-market-2020-2025 https://twitter.com/i/web/status/1430873915316793356</t>
  </si>
  <si>
    <t>https://www.titanhq.fr/blog/comment-dns-aider-nuire-securite-reseau/</t>
  </si>
  <si>
    <t>https://twitter.com/i/web/status/1430875971037581318</t>
  </si>
  <si>
    <t>https://veille-cyber.com/fintech-veteran-gears-neobank-toward-musicians/</t>
  </si>
  <si>
    <t>https://twitter.com/i/web/status/1430452159729000448</t>
  </si>
  <si>
    <t>https://twitter.com/i/web/status/1430455363858485250</t>
  </si>
  <si>
    <t>https://twitter.com/i/web/status/1429831101506277376</t>
  </si>
  <si>
    <t>https://twitter.com/i/web/status/1430434770844930048</t>
  </si>
  <si>
    <t>https://twitter.com/i/web/status/1430885252755460096</t>
  </si>
  <si>
    <t>https://twitter.com/i/web/status/1430886246469963784</t>
  </si>
  <si>
    <t>https://twitter.com/i/web/status/1430891141470179332</t>
  </si>
  <si>
    <t>https://twitter.com/i/web/status/1430914616771727360</t>
  </si>
  <si>
    <t>https://fr.sputniknews.com/international/202108261046053443-cybersecurite-apple-amazon-et-microsoft-annoncent-dimportants-investissements/</t>
  </si>
  <si>
    <t>https://twitter.com/i/web/status/1430915490898235393</t>
  </si>
  <si>
    <t>https://twitter.com/i/web/status/1430915634716676099</t>
  </si>
  <si>
    <t>https://twitter.com/i/web/status/1430916428929060864</t>
  </si>
  <si>
    <t>https://veille-cyber.com/the-ai-revolution-is-happening-now/</t>
  </si>
  <si>
    <t>https://menara.ma/fr/article/cybersecurite-apple-amazon-et-microsoft-annoncent-dimportants-investissements</t>
  </si>
  <si>
    <t>https://twitter.com/i/web/status/1430934923918127105</t>
  </si>
  <si>
    <t>https://twitter.com/i/web/status/1430102478813544451</t>
  </si>
  <si>
    <t>https://twitter.com/i/web/status/1430923979406053376</t>
  </si>
  <si>
    <t>https://twitter.com/i/web/status/1430189393097146378</t>
  </si>
  <si>
    <t>https://twitter.com/i/web/status/1430905036389818383</t>
  </si>
  <si>
    <t>https://twitter.com/i/web/status/1430873664317165573</t>
  </si>
  <si>
    <t>https://twitter.com/i/web/status/1430952947270234121</t>
  </si>
  <si>
    <t>https://twitter.com/i/web/status/1431027134982758412</t>
  </si>
  <si>
    <t>https://coffee.kittler.fr/?edition_id=3b336900-06f2-11ec-8110-fa163e1a70d7 https://twitter.com/i/web/status/1431116800926916610</t>
  </si>
  <si>
    <t>https://siecledigital.fr/2021/08/26/sommet-cybersecurite/</t>
  </si>
  <si>
    <t>https://www.rts.ch/info/regions/autres-cantons/12442234-zoug-ouvre-un-centre-de-competence-pour-tester-la-cybersecurite.html</t>
  </si>
  <si>
    <t>https://twitter.com/i/web/status/1430047335812411423</t>
  </si>
  <si>
    <t>https://communigate.com/se-proteger-cryptojacking/ https://twitter.com/i/web/status/1431134518346502145</t>
  </si>
  <si>
    <t>https://twitter.com/i/web/status/1430047447255027713</t>
  </si>
  <si>
    <t>https://twitter.com/i/web/status/1430574651323858944</t>
  </si>
  <si>
    <t>https://www.le-vpn.com/clients/cart.php?a=add&amp;skipconfig=1&amp;cc=1&amp;pid=10&amp;billingcycle=biennially&amp;language=French&amp;currency=1&amp;carttpl=promo&amp;promocode=SummerSale21 https://twitter.com/i/web/status/1431134606946934785</t>
  </si>
  <si>
    <t>https://twitter.com/i/web/status/1431134797083074560</t>
  </si>
  <si>
    <t>https://www.sciencesetavenir.fr/high-tech/web/les-bases-de-donnees-de-milliers-de-clients-du-cloud-de-microsoft-exposees_156864</t>
  </si>
  <si>
    <t>https://twitter.com/i/web/status/1430048215039193100</t>
  </si>
  <si>
    <t>https://www.lemondeinformatique.fr/actualites/lire-faille-critique-dans-confluence-d-atlassian-83950.html?utm_source=ActiveCampaign&amp;utm_medium=email&amp;utm_campaign=NL+LMI+Quoti+27082021&amp;ep_ee=360e7aa898038ba4a94f7ffb1841a23723763b6d&amp;vgo_ee=e2jh8k9qPLRyXnCaauuO%2BDMOp5BKu9ooU8I6lB3KKa8%3D</t>
  </si>
  <si>
    <t>https://twitter.com/i/web/status/1429986319921565696</t>
  </si>
  <si>
    <t>https://twitter.com/i/web/status/1431141428407808001</t>
  </si>
  <si>
    <t>https://www.usinenouvelle.com/article/sept-bonnes-resolutions-cybersecurite-a-adopter-en-entreprise-des-la-rentree.N1133949 https://twitter.com/i/web/status/1431141930423840774</t>
  </si>
  <si>
    <t>http://www.rs-thales.com/r/sante270821 https://twitter.com/i/web/status/1431142685541376005</t>
  </si>
  <si>
    <t>http://www.rs-thales.com/r/sante270821</t>
  </si>
  <si>
    <t>https://itsocial.fr/articles-decideurs/cybersecurite-les-dangers-de-la-gestion-defaillante-des-identites-et-des-privileges/</t>
  </si>
  <si>
    <t>https://twitter.com/i/web/status/1431151086551896065</t>
  </si>
  <si>
    <t>https://www.lindependant.fr/2021/08/27/cybersecurite-les-bases-de-donnees-de-milliers-de-clients-du-cloud-de-microsoft-exposees-9753747.php</t>
  </si>
  <si>
    <t>https://www.usine-digitale.fr/article/microsoft-et-google-vont-investir-30-milliards-de-dollars-dans-la-cybersecurite-sur-5-ans.N1134724</t>
  </si>
  <si>
    <t>https://twitter.com/i/web/status/1431155831546990594</t>
  </si>
  <si>
    <t>https://itsocial.fr/tribunes/comprendre-les-avantages-et-limites-du-siem/</t>
  </si>
  <si>
    <t>https://www.lefigaro.fr/secteur/high-tech/joe-biden-presse-les-geants-de-la-tech-et-de-la-finance-d-investir-dans-la-cybersecurite-20210826</t>
  </si>
  <si>
    <t>https://www.ecommercemag.fr/Thematique/retail-1220/barometre-etude-2168/Breves/Etude-detaillants-constatent-augmentation-tentatives-fraude-363624.htm</t>
  </si>
  <si>
    <t>https://twitter.com/i/web/status/1431160412779712514</t>
  </si>
  <si>
    <t>https://www.parnasse.fr/fr/internet-sur-mesure-a-la-maison/la-securite-absolue-pour-vos-donnees-et-contenus</t>
  </si>
  <si>
    <t>https://twitter.com/i/web/status/1431170492396933122</t>
  </si>
  <si>
    <t>https://siecledigital.fr/2021/08/26/joe-biden-organise-un-sommet-de-la-cybersecurite-avec-le-secteur-prive/</t>
  </si>
  <si>
    <t>https://www.lavenir.net/cnt/dmf20210826_01608179/des-escrocs-usurpent-l-identite-de-la-presidente-d-europol</t>
  </si>
  <si>
    <t>https://twitter.com/i/web/status/1431177065995321347</t>
  </si>
  <si>
    <t>https://twitter.com/i/web/status/1430233380378005512</t>
  </si>
  <si>
    <t>https://twitter.com/i/web/status/1431148776966787072</t>
  </si>
  <si>
    <t>https://twitter.com/SEDIAgob/status/1431187230031233025</t>
  </si>
  <si>
    <t>https://www.01net.com/actualites/linux-a-25-ans-la-folle-histoire-d-un-logiciel-qui-a-change-le-monde-1029586.html</t>
  </si>
  <si>
    <t>https://twitter.com/i/web/status/1431192010149531648</t>
  </si>
  <si>
    <t>https://twitter.com/i/web/status/1431192270464765953</t>
  </si>
  <si>
    <t>https://www.usine-digitale.fr/article/microsoft-poursuit-ses-emplettes-dans-la-cybersecurite-et-s-offre-cloudknox.N1128109</t>
  </si>
  <si>
    <t>https://twitter.com/i/web/status/1430787674227490817</t>
  </si>
  <si>
    <t>https://twitter.com/i/web/status/1431158302436728833</t>
  </si>
  <si>
    <t>https://twitter.com/i/web/status/1430556445444124676</t>
  </si>
  <si>
    <t>https://twitter.com/i/web/status/1430844106415214599</t>
  </si>
  <si>
    <t>https://veille-cyber.com/why-centralbanks-need-to-go-slow-on-digitalcurrencies/</t>
  </si>
  <si>
    <t>https://twitter.com/i/web/status/1430839982172872704</t>
  </si>
  <si>
    <t>https://twitter.com/i/web/status/1431202404259835908</t>
  </si>
  <si>
    <t>https://twitter.com/i/web/status/1431202465425281029</t>
  </si>
  <si>
    <t>https://twitter.com/i/web/status/1431202857194229763</t>
  </si>
  <si>
    <t>https://twitter.com/i/web/status/1431203467809468417</t>
  </si>
  <si>
    <t>https://twitter.com/i/web/status/1431156675818426369</t>
  </si>
  <si>
    <t>https://twitter.com/i/web/status/1431220475292704773</t>
  </si>
  <si>
    <t>https://twitter.com/i/web/status/1429819565538689035</t>
  </si>
  <si>
    <t>https://twitter.com/i/web/status/1430085669087498251</t>
  </si>
  <si>
    <t>https://twitter.com/i/web/status/1431229795682107402</t>
  </si>
  <si>
    <t>https://le-guide-du-sysops.fr/?p=1021</t>
  </si>
  <si>
    <t>https://twitter.com/i/web/status/1430803997615607813</t>
  </si>
  <si>
    <t>https://twitter.com/i/web/status/1431194781678460928</t>
  </si>
  <si>
    <t>https://twitter.com/i/web/status/1431234696814415879</t>
  </si>
  <si>
    <t>https://innopolis-expo.com/rejoignez-nous/ https://twitter.com/i/web/status/1431237612950499333</t>
  </si>
  <si>
    <t>https://www.clubic.com/antivirus-securite-informatique/virus-hacker-piratage/malware-logiciel-malveillant/actualite-379806-les-attaques-par-ransomware-ont-explose-partout-dans-le-monde-en-2021.html</t>
  </si>
  <si>
    <t>https://www.cpomagazine.com/cyber-security/cybersecurity-challenges-for-smbs-in-2021/?utm_source=twitter&amp;utm_medium=exn_nam&amp;utm_term=&amp;utm_content=355c7b7b-4e14-43dd-9007-8f440367600c&amp;utm_campaign=organic_social https://twitter.com/i/web/status/1431240378431197188</t>
  </si>
  <si>
    <t>https://www.jthinformatique.com/mon-guide</t>
  </si>
  <si>
    <t>https://twitter.com/i/web/status/1429884788962365442</t>
  </si>
  <si>
    <t>https://twitter.com/i/web/status/1430868241241550848</t>
  </si>
  <si>
    <t>https://twitter.com/i/web/status/1430409609232240640</t>
  </si>
  <si>
    <t>https://twitter.com/i/web/status/1431136458857922560</t>
  </si>
  <si>
    <t>https://twitter.com/i/web/status/1430425941650649088</t>
  </si>
  <si>
    <t>https://twitter.com/i/web/status/1431250874094002178</t>
  </si>
  <si>
    <t>https://www.parnasse.fr/fr/internet-sur-mesure-a-la-maison/la-securite-absolue-pour-vos-donnees-et-contenus https://twitter.com/i/web/status/1431159557288566784</t>
  </si>
  <si>
    <t>https://twitter.com/ModisFrance/status/1428597818483167232</t>
  </si>
  <si>
    <t>https://twitter.com/i/web/status/1430915726857154563</t>
  </si>
  <si>
    <t>https://twitter.com/i/web/status/1431282193310142466</t>
  </si>
  <si>
    <t>https://veille-cyber.com/chinas-microsoft-hack-may-have-had-a-bigger-purpose-than-just-spying/</t>
  </si>
  <si>
    <t>https://veille-cyber.com/weary-of-passwords-mobile-banking-users-warm-to-biometrics/</t>
  </si>
  <si>
    <t>https://twitter.com/i/web/status/1431288717277270031</t>
  </si>
  <si>
    <t>https://www.latribune.fr/technos-medias/internet/comment-les-cybercriminels-ont-profite-de-la-pandemie-de-la-covid-19-891016.html</t>
  </si>
  <si>
    <t>https://digitalxc.com/service-cloud/ https://twitter.com/i/web/status/1431315578946347011</t>
  </si>
  <si>
    <t>https://veille-cyber.com/bringing-people-back-to-life-with-the-power-of-ai-chatbots/</t>
  </si>
  <si>
    <t>https://twitter.com/i/web/status/1431325161492467712</t>
  </si>
  <si>
    <t>https://twitter.com/i/web/status/1431330718584614914</t>
  </si>
  <si>
    <t>https://twitter.com/i/web/status/1429849175966068742</t>
  </si>
  <si>
    <t>https://twitter.com/i/web/status/1430528430643232769</t>
  </si>
  <si>
    <t>https://twitter.com/i/web/status/1431293030938595331</t>
  </si>
  <si>
    <t>https://www.undernews.fr/reseau-securite/1-entreprise-sur-6-visee-par-des-cyberattaques.html https://twitter.com/i/web/status/1430953469746233351</t>
  </si>
  <si>
    <t>https://twitter.com/i/web/status/1431354769927380998</t>
  </si>
  <si>
    <t>https://twitter.com/i/web/status/1429828610970501121</t>
  </si>
  <si>
    <t>https://twitter.com/i/web/status/1430938404242563081</t>
  </si>
  <si>
    <t>https://twitter.com/i/web/status/1430940138796896261</t>
  </si>
  <si>
    <t>https://twitter.com/i/web/status/1430940635788369921</t>
  </si>
  <si>
    <t>https://twitter.com/i/web/status/1431205318646812672</t>
  </si>
  <si>
    <t>https://twitter.com/i/web/status/1430803384416800768</t>
  </si>
  <si>
    <t>https://business.lesechos.fr/entrepreneurs/internationaliser-exporter/0611417852193-cybersecurite-advens-se-deploie-en-europe-344602.php#xtor=CS1-35</t>
  </si>
  <si>
    <t>https://www.youtube.com/watch?v=Una-CxtlUOQ&amp;feature=youtu.be</t>
  </si>
  <si>
    <t>https://twitter.com/i/web/status/1431441651629707266</t>
  </si>
  <si>
    <t>https://twitter.com/i/web/status/1430618915609071620</t>
  </si>
  <si>
    <t>https://twitter.com/i/web/status/1430767328057171969</t>
  </si>
  <si>
    <t>https://twitter.com/i/web/status/1430985733574103043</t>
  </si>
  <si>
    <t>https://twitter.com/i/web/status/1431124524284583939</t>
  </si>
  <si>
    <t>https://twitter.com/i/web/status/1431481982668652547</t>
  </si>
  <si>
    <t>https://twitter.com/i/web/status/1430692843098710019</t>
  </si>
  <si>
    <t>https://www.lefigaro.fr/secteur/high-tech/joe-biden-presse-les-geants-de-la-tech-et-de-la-finance-d-investir-dans-la-cybersecurite-20210826 https://twitter.com/i/web/status/1431079983921995780</t>
  </si>
  <si>
    <t>https://twitter.com/i/web/status/1431152774566354946</t>
  </si>
  <si>
    <t>https://veille-cyber.com/cybersecurite-des-mails-frauduleux-circulent-au-nom-dun-organisme-inexistant-de-la-police/</t>
  </si>
  <si>
    <t>https://twitter.com/i/web/status/1431149337921347584</t>
  </si>
  <si>
    <t>https://www.linkedin.com/slink?code=d8KY4n4k</t>
  </si>
  <si>
    <t>https://twitter.com/i/web/status/1430100925817962498</t>
  </si>
  <si>
    <t>https://coffee.kittler.fr/?edition_id=e72b0130-055f-11ec-8110-fa163e1a70d7</t>
  </si>
  <si>
    <t>https://coffee.kittler.fr/?edition_id=bd4da2b0-0496-11ec-8307-fa163e1a70d7 https://twitter.com/i/web/status/1430029617176453120</t>
  </si>
  <si>
    <t>https://coffee.kittler.fr/?edition_id=e72b0130-055f-11ec-8110-fa163e1a70d7 https://twitter.com/i/web/status/1430392035933102089</t>
  </si>
  <si>
    <t>https://veille-cyber.com/letrange-histoire-du-hacker-qui-aurait-pirate-les-donnees-de-60-millions-de-clients-de-t-mobile/</t>
  </si>
  <si>
    <t>https://twitter.com/i/web/status/1430785842742808576</t>
  </si>
  <si>
    <t>https://twitter.com/i/web/status/1431553810456010758</t>
  </si>
  <si>
    <t>https://twitter.com/i/web/status/1431307774001090568</t>
  </si>
  <si>
    <t>https://twitter.com/i/web/status/1430778295927386112</t>
  </si>
  <si>
    <t>http://negonetech.com</t>
  </si>
  <si>
    <t>https://twitter.com/i/web/status/1431605888293482497</t>
  </si>
  <si>
    <t>https://twitter.com/BAnQ_milieuxdoc/status/1431314819731259392</t>
  </si>
  <si>
    <t>https://twitter.com/i/web/status/1431472458486452224</t>
  </si>
  <si>
    <t>https://www.myparenthese.fr/psycho/responsabiliser/2017/06/fin-de-facebook-enfants/#conseils https://twitter.com/i/web/status/1431661101473837058</t>
  </si>
  <si>
    <t>https://twitter.com/i/web/status/1431679466414215171</t>
  </si>
  <si>
    <t>https://twitter.com/i/web/status/1430998660595306496</t>
  </si>
  <si>
    <t>https://www.lexpress.fr/actualite/societe/enquete-cybersecurite-quand-les-geants-de-la-tech-draguent-les-talents-francais_2156467.html</t>
  </si>
  <si>
    <t>https://twitter.com/i/web/status/1431664434175528960</t>
  </si>
  <si>
    <t>https://le-guide-du-sysops.fr/?p=360</t>
  </si>
  <si>
    <t>https://www.capital.fr/entreprises-marches/un-logiciel-de-microsoft-rend-vulnerables-des-millions-de-donnees-1412527</t>
  </si>
  <si>
    <t>https://le-guide-du-sysops.fr/?p=1018</t>
  </si>
  <si>
    <t>https://www.lemonde.fr/series-d-ete/article/2021/08/20/cybercriminalite-des-experts-en-quete-de-la-faille_6091917_3451060.html</t>
  </si>
  <si>
    <t>https://www.usinenouvelle.com/article/recus-par-joe-biden-les-geants-de-la-tech-promettent-d-investir-massivement-dans-la-cybersecurite.N1134734</t>
  </si>
  <si>
    <t>https://twitter.com/i/web/status/1431705069687353351</t>
  </si>
  <si>
    <t>https://mailchi.mp/a00c83687e15/threat-landscape-by-intrinsec-5038594</t>
  </si>
  <si>
    <t>https://blog.xmco.fr/resume-de-la-semaine-34-du-21-au-27-aout/</t>
  </si>
  <si>
    <t>https://twitter.com/i/web/status/1431673082855530496</t>
  </si>
  <si>
    <t>https://www.lagazettedescommunes.com/760489/les-collectivites-cheffes-dorchestre-de-la-cybersecurite/</t>
  </si>
  <si>
    <t>https://www.lesechos.fr/tech-medias/hightech/la-cybersecurite-hospitaliere-en-france-une-vulnerabilite-a-soigner-durgence-1341542</t>
  </si>
  <si>
    <t>https://twitter.com/i/web/status/1430275903217614853</t>
  </si>
  <si>
    <t>https://twitter.com/i/web/status/1430883924876615682</t>
  </si>
  <si>
    <t>https://vraioufaux.newstech.ca/2021/08/lanceurs-dalerte-heros/</t>
  </si>
  <si>
    <t>https://twitter.com/i/web/status/1432054825085247495</t>
  </si>
  <si>
    <t>https://24heures.ch/620780172261</t>
  </si>
  <si>
    <t>https://24heures.ch/101134790794</t>
  </si>
  <si>
    <t>https://twitter.com/i/web/status/1431131877767790597</t>
  </si>
  <si>
    <t>https://twitter.com/i/web/status/1430060051356692529</t>
  </si>
  <si>
    <t>https://twitter.com/i/web/status/1430563307128295425</t>
  </si>
  <si>
    <t>https://twitter.com/i/web/status/1430509812090130440</t>
  </si>
  <si>
    <t>https://twitter.com/i/web/status/1431376883808149507</t>
  </si>
  <si>
    <t>https://www.lemonde.fr/pixels/article/2021/08/27/microsoft-corrige-une-importante-faille-de-securite-dans-son-systeme-d-informatique-dematerialisee_6092498_4408996.html</t>
  </si>
  <si>
    <t>https://twitter.com/i/web/status/1431221345203929088</t>
  </si>
  <si>
    <t>https://siecledigital.fr/2021/08/26/joe-biden-organise-un-sommet-de-la-cybersecurite-avec-le-secteur-prive/?utm_source=dlvr.it&amp;utm_medium=twitter</t>
  </si>
  <si>
    <t>https://twitter.com/i/web/status/1431195747383402500</t>
  </si>
  <si>
    <t>https://twitter.com/i/web/status/1431134384606830593</t>
  </si>
  <si>
    <t>http://globbsecurity.fr/pourquoi-lintelligence-artificielle-va-changer-le-role-du-rssi-2-45507/</t>
  </si>
  <si>
    <t>http://globbsecurity.fr/lia-comme-arme-dattaque-contre-le-cloud-46829/</t>
  </si>
  <si>
    <t>https://twitter.com/i/web/status/1432112073069133827</t>
  </si>
  <si>
    <t>https://twitter.com/i/web/status/1429985369022414856</t>
  </si>
  <si>
    <t>https://twitter.com/i/web/status/1429961793728827393</t>
  </si>
  <si>
    <t>https://www.linformatique.org/google-microsoft-cybersecurite.html</t>
  </si>
  <si>
    <t>https://twitter.com/i/web/status/1431194019896467456</t>
  </si>
  <si>
    <t>https://twitter.com/i/web/status/1431481021338431491</t>
  </si>
  <si>
    <t>https://twitter.com/i/web/status/1432206211601125377</t>
  </si>
  <si>
    <t>https://twitter.com/i/web/status/1430379428408963076</t>
  </si>
  <si>
    <t>https://twitter.com/i/web/status/1430621082994843655</t>
  </si>
  <si>
    <t>https://twitter.com/i/web/status/1430466033249406977</t>
  </si>
  <si>
    <t>https://comidoc.net/udemy/cybersecurity-foundations?utm_source=twitter&amp;utm_medium=free</t>
  </si>
  <si>
    <t>https://twitter.com/i/web/status/1430877746310393856</t>
  </si>
  <si>
    <t>https://twitter.com/i/web/status/1430888334222512134</t>
  </si>
  <si>
    <t>https://twitter.com/i/web/status/1432210938187354112</t>
  </si>
  <si>
    <t>https://www.lematin.ch/story/reunion-durgence-sur-la-cybersecurite-a-la-maison-blanche-476502548459</t>
  </si>
  <si>
    <t>https://siecledigital.fr/2021/08/30/microsoft-azure-les-donnees-de-milliers-entreprises-exposees/ https://twitter.com/i/web/status/1432218780739022853</t>
  </si>
  <si>
    <t>https://siecledigital.fr/2021/08/30/microsoft-azure-les-donnees-de-milliers-entreprises-exposees/</t>
  </si>
  <si>
    <t>http://cybermalveillance.gouv.fr?utm_campaign=CEIDIG_Actualit%C3%A9&amp;utm_content=177710411&amp;utm_medium=social&amp;utm_source=twitter&amp;hss_channel=tw-1376802288275193858 https://twitter.com/i/web/status/1432221541928951809</t>
  </si>
  <si>
    <t>https://twitter.com/i/web/status/1432221609574666241</t>
  </si>
  <si>
    <t>https://hitek.fr/actualite/franceconnect-ameli-hacker-cyberattaque-cybersecurite-donnees-personnelles-fishing_30448</t>
  </si>
  <si>
    <t>https://twitter.com/i/web/status/1432226470940889088</t>
  </si>
  <si>
    <t>https://twitter.com/i/web/status/1432075643156680704</t>
  </si>
  <si>
    <t>https://twitter.com/i/web/status/1429839623786741766</t>
  </si>
  <si>
    <t>https://twitter.com/i/web/status/1430199490506543112</t>
  </si>
  <si>
    <t>https://twitter.com/i/web/status/1430427231436906500</t>
  </si>
  <si>
    <t>https://twitter.com/i/web/status/1431237572026642433</t>
  </si>
  <si>
    <t>https://twitter.com/i/web/status/1431282644185239552</t>
  </si>
  <si>
    <t>https://www.zdnet.fr/actualites/cloudflare-a-stoppe-la-plus-grande-attaque-ddos-jamais-signalee-39928193.htm</t>
  </si>
  <si>
    <t>https://twitter.com/i/web/status/1432239160388042754</t>
  </si>
  <si>
    <t>https://shary.io/Mknm8Ge</t>
  </si>
  <si>
    <t>https://twitter.com/i/web/status/1432229094075158531</t>
  </si>
  <si>
    <t>https://twitter.com/i/web/status/1430794642459668480</t>
  </si>
  <si>
    <t>https://twitter.com/i/web/status/1430432257634885632</t>
  </si>
  <si>
    <t>https://twitter.com/i/web/status/1430794646024818691</t>
  </si>
  <si>
    <t>https://twitter.com/i/web/status/1432234919812550656</t>
  </si>
  <si>
    <t>https://twitter.com/i/web/status/1430432299842146305</t>
  </si>
  <si>
    <t>https://twitter.com/i/web/status/1430795909630152704</t>
  </si>
  <si>
    <t>https://twitter.com/i/web/status/1431157081747361792</t>
  </si>
  <si>
    <t>https://twitter.com/i/web/status/1432245463097425920</t>
  </si>
  <si>
    <t>https://twitter.com/i/web/status/1432246192201773062</t>
  </si>
  <si>
    <t>https://twitter.com/i/web/status/1432245467249876996</t>
  </si>
  <si>
    <t>https://twitter.com/i/web/status/1430410874016215044</t>
  </si>
  <si>
    <t>https://twitter.com/i/web/status/1430564405562028033</t>
  </si>
  <si>
    <t>https://twitter.com/i/web/status/1431650289195552771</t>
  </si>
  <si>
    <t>https://twitter.com/i/web/status/1431265291204501515</t>
  </si>
  <si>
    <t>https://www.windowscentral.com/new-ransomware-called-lockfile-targets-microsoft-exchange-servers</t>
  </si>
  <si>
    <t>https://securityboulevard.com/2021/08/sim-swapping-is-a-growing-cyber-threat-heres-help/</t>
  </si>
  <si>
    <t>https://twitter.com/i/web/status/1430068509250359297</t>
  </si>
  <si>
    <t>https://twitter.com/i/web/status/1430064845571993633</t>
  </si>
  <si>
    <t>https://twitter.com/i/web/status/1430512792298209288</t>
  </si>
  <si>
    <t>https://twitter.com/i/web/status/1430047331647430657</t>
  </si>
  <si>
    <t>https://twitter.com/i/web/status/1430047253880786945</t>
  </si>
  <si>
    <t>https://twitter.com/i/web/status/1431149561125511170</t>
  </si>
  <si>
    <t>https://twitter.com/i/web/status/1430773258102743042</t>
  </si>
  <si>
    <t>https://twitter.com/i/web/status/1432236717780635649</t>
  </si>
  <si>
    <t>https://www.bluemega.com/guide-securite/</t>
  </si>
  <si>
    <t>https://twitter.com/i/web/status/1432251762749104130</t>
  </si>
  <si>
    <t>https://www.silicon.fr/cybersecurite-penurie-competences-persiste-414958.html</t>
  </si>
  <si>
    <t>https://twitter.com/i/web/status/1432229094079352832</t>
  </si>
  <si>
    <t>https://twitter.com/i/web/status/1432234625313685504</t>
  </si>
  <si>
    <t>https://www.letelegramme.fr/bretagne/passes-sanitaires-frauduleux-une-enquete-ouverte-a-brest-30-08-2021-12815198.php</t>
  </si>
  <si>
    <t>https://twitter.com/i/web/status/1432258396334575616</t>
  </si>
  <si>
    <t>https://twitter.com/i/web/status/1430115222036099095</t>
  </si>
  <si>
    <t>https://twitter.com/i/web/status/1432234281905135621</t>
  </si>
  <si>
    <t>https://twitter.com/i/web/status/1432231518966063106</t>
  </si>
  <si>
    <t>https://twitter.com/i/web/status/1430537002533990401</t>
  </si>
  <si>
    <t>https://twitter.com/i/web/status/1431175928567185409</t>
  </si>
  <si>
    <t>https://twitter.com/i/web/status/1430445371499679751</t>
  </si>
  <si>
    <t>https://twitter.com/i/web/status/1432240143931379719</t>
  </si>
  <si>
    <t>https://twitter.com/i/web/status/1429789447382573061</t>
  </si>
  <si>
    <t>https://itsocial.fr/enjeux-it/enjeux-securite/cybersecurite/cybersecurite-les-entreprises-ont-le-plus-grand-mal-a-controler-leur-reseau-distribue/</t>
  </si>
  <si>
    <t>https://twitter.com/MalizenSecurity/status/1429794554845171716</t>
  </si>
  <si>
    <t>https://twitter.com/i/web/status/1429800842383798274</t>
  </si>
  <si>
    <t>https://twitter.com/i/web/status/1429801586470146055</t>
  </si>
  <si>
    <t>https://twitter.com/i/web/status/1429804196618981376</t>
  </si>
  <si>
    <t>https://www.zdnet.fr/actualites/cybersecurite-la-crise-du-recrutement-ne-s-arrange-pas-39927019.htm</t>
  </si>
  <si>
    <t>https://www.zdnet.fr/actualites/ransomware-le-groupe-vice-society-revendique-l-attaque-sur-le-centre-hospitalier-d-arles-39927873.htm https://twitter.com/i/web/status/1430204201213304837</t>
  </si>
  <si>
    <t>https://www.zdnet.fr/actualites/le-cout-des-atteintes-aux-donnees-des-entreprises-atteint-un-niveau-record-39926905.htm https://twitter.com/i/web/status/1432259340300431364</t>
  </si>
  <si>
    <t>https://twitter.com/i/web/status/1429809018747379714</t>
  </si>
  <si>
    <t>https://twitter.com/i/web/status/1429813791391428610</t>
  </si>
  <si>
    <t>https://twitter.com/i/web/status/1429818209914531841</t>
  </si>
  <si>
    <t>https://twitter.com/i/web/status/1429820230839197700</t>
  </si>
  <si>
    <t>https://twitter.com/i/web/status/1430071135073443842</t>
  </si>
  <si>
    <t>https://twitter.com/i/web/status/1430073651639066626</t>
  </si>
  <si>
    <t>https://twitter.com/i/web/status/1430507834869964805</t>
  </si>
  <si>
    <t>https://twitter.com/i/web/status/1430074894918864898</t>
  </si>
  <si>
    <t>https://twitter.com/i/web/status/1430923050258767876</t>
  </si>
  <si>
    <t>https://twitter.com/i/web/status/1430075637100863488</t>
  </si>
  <si>
    <t>https://twitter.com/i/web/status/1431172586566782980</t>
  </si>
  <si>
    <t>https://twitter.com/i/web/status/1430090722305265680</t>
  </si>
  <si>
    <t>https://twitter.com/i/web/status/1430235167550021636</t>
  </si>
  <si>
    <t>https://twitter.com/i/web/status/1430593112758489093</t>
  </si>
  <si>
    <t>https://twitter.com/i/web/status/1430063302303002634</t>
  </si>
  <si>
    <t>https://twitter.com/i/web/status/1430091204440510502</t>
  </si>
  <si>
    <t>https://twitter.com/i/web/status/1430106593551659036</t>
  </si>
  <si>
    <t>https://twitter.com/i/web/status/1430107623861465096</t>
  </si>
  <si>
    <t>https://twitter.com/i/web/status/1430107831479459842</t>
  </si>
  <si>
    <t>https://twitter.com/i/web/status/1430108622449782785</t>
  </si>
  <si>
    <t>http://www.rs-thales.com/r/universite250821 https://twitter.com/i/web/status/1430493155682443272</t>
  </si>
  <si>
    <t>https://www.bleepingcomputer.com/news/security/the-week-in-ransomware-august-20th-2021-exploiting-windows/</t>
  </si>
  <si>
    <t>https://twitter.com/i/web/status/1430059809261465601</t>
  </si>
  <si>
    <t>https://twitter.com/i/web/status/1430111405861187616</t>
  </si>
  <si>
    <t>https://twitter.com/i/web/status/1430920484447825930</t>
  </si>
  <si>
    <t>https://twitter.com/i/web/status/1430112049485524999</t>
  </si>
  <si>
    <t>https://twitter.com/i/web/status/1430126454319288324</t>
  </si>
  <si>
    <t>https://twitter.com/i/web/status/1430796507192627201</t>
  </si>
  <si>
    <t>https://twitter.com/i/web/status/1431175432754368517</t>
  </si>
  <si>
    <t>https://twitter.com/i/web/status/1430132073017266177</t>
  </si>
  <si>
    <t>https://twitter.com/i/web/status/1431145709244493825</t>
  </si>
  <si>
    <t>https://twitter.com/i/web/status/1430146226310234116</t>
  </si>
  <si>
    <t>https://twitter.com/business/status/1430144619485057044</t>
  </si>
  <si>
    <t>https://www.instagram.com/accounts/login/ https://twitter.com/i/web/status/1430149139623387139</t>
  </si>
  <si>
    <t>https://www.instagram.com/accounts/login/</t>
  </si>
  <si>
    <t>https://twitter.com/i/web/status/1430150022587375618</t>
  </si>
  <si>
    <t>https://twitter.com/i/web/status/1430150408715096076</t>
  </si>
  <si>
    <t>https://twitter.com/i/web/status/1430158518217330693</t>
  </si>
  <si>
    <t>https://twitter.com/i/web/status/1429873229435449354</t>
  </si>
  <si>
    <t>https://twitter.com/i/web/status/1430167105454985228</t>
  </si>
  <si>
    <t>https://twitter.com/i/web/status/1430200223452864515</t>
  </si>
  <si>
    <t>https://twitter.com/i/web/status/1430204815855034372</t>
  </si>
  <si>
    <t>https://twitter.com/i/web/status/1430569244522074113</t>
  </si>
  <si>
    <t>https://twitter.com/i/web/status/1430569828285353984</t>
  </si>
  <si>
    <t>https://twitter.com/i/web/status/1430570445917523970</t>
  </si>
  <si>
    <t>https://twitter.com/i/web/status/1430571339975430146</t>
  </si>
  <si>
    <t>https://twitter.com/i/web/status/1430572115821015040</t>
  </si>
  <si>
    <t>https://twitter.com/i/web/status/1430573297817772033</t>
  </si>
  <si>
    <t>https://twitter.com/i/web/status/1430952066940293126</t>
  </si>
  <si>
    <t>https://twitter.com/i/web/status/1431351849794383873</t>
  </si>
  <si>
    <t>https://twitter.com/i/web/status/1431352349159829522</t>
  </si>
  <si>
    <t>https://twitter.com/i/web/status/1431352651573252096</t>
  </si>
  <si>
    <t>https://twitter.com/i/web/status/1431353155086913541</t>
  </si>
  <si>
    <t>https://twitter.com/i/web/status/1430168335967215624</t>
  </si>
  <si>
    <t>https://twitter.com/i/web/status/1429792053303681032</t>
  </si>
  <si>
    <t>https://twitter.com/i/web/status/1430168620664041474</t>
  </si>
  <si>
    <t>https://twitter.com/i/web/status/1430781063228448768</t>
  </si>
  <si>
    <t>https://twitter.com/i/web/status/1430170116591861773</t>
  </si>
  <si>
    <t>https://twitter.com/i/web/status/1430178407728521216</t>
  </si>
  <si>
    <t>https://twitter.com/i/web/status/1430508994456702977</t>
  </si>
  <si>
    <t>https://twitter.com/i/web/status/1430509404709920771</t>
  </si>
  <si>
    <t>https://twitter.com/i/web/status/1430512786656960518</t>
  </si>
  <si>
    <t>https://twitter.com/i/web/status/1430439049093795840</t>
  </si>
  <si>
    <t>https://twitter.com/i/web/status/1430439654864588806</t>
  </si>
  <si>
    <t>https://twitter.com/i/web/status/1429790531417165831</t>
  </si>
  <si>
    <t>https://twitter.com/i/web/status/1430439808619405312</t>
  </si>
  <si>
    <t>https://www.orange-business.com/fr/produits/micro-soc-aide-premunir-cybermenaces https://twitter.com/i/web/status/1430787100027273216</t>
  </si>
  <si>
    <t>https://twitter.com/i/web/status/1430441830189985797</t>
  </si>
  <si>
    <t>https://twitter.com/i/web/status/1430457867665088515</t>
  </si>
  <si>
    <t>https://twitter.com/i/web/status/1430459145271005185</t>
  </si>
  <si>
    <t>https://twitter.com/i/web/status/1430460127614840833</t>
  </si>
  <si>
    <t>https://twitter.com/i/web/status/1430467494733561867</t>
  </si>
  <si>
    <t>https://twitter.com/i/web/status/1430472331693109252</t>
  </si>
  <si>
    <t>https://twitter.com/i/web/status/1430094032190025728</t>
  </si>
  <si>
    <t>https://twitter.com/i/web/status/1430479578418589697</t>
  </si>
  <si>
    <t>https://www.podcastics.com/podcast/episode/red-alert-labs-le-pari-gagnant-de-lexport-des-solutions-de-cybersecurite-92053/ https://twitter.com/i/web/status/1430480089628782592</t>
  </si>
  <si>
    <t>https://twitter.com/i/web/status/1430488787793108993</t>
  </si>
  <si>
    <t>https://twitter.com/i/web/status/1430844197599391748</t>
  </si>
  <si>
    <t>https://twitter.com/i/web/status/1430501974592602116</t>
  </si>
  <si>
    <t>https://twitter.com/i/web/status/1430502134714339332</t>
  </si>
  <si>
    <t>https://twitter.com/i/web/status/1430089939845271576</t>
  </si>
  <si>
    <t>https://twitter.com/i/web/status/1430502745107320834</t>
  </si>
  <si>
    <t>https://twitter.com/i/web/status/1430504695387365377</t>
  </si>
  <si>
    <t>https://twitter.com/i/web/status/1430515805234425861</t>
  </si>
  <si>
    <t>https://siecledigital.fr/2021/08/24/un-client-de-cloudflare-victime-dune-attaque-ddos-record/?utm_source=dlvr.it&amp;utm_medium=twitter</t>
  </si>
  <si>
    <t>https://siecledigital.fr/2021/08/24/apple-scan-icloud-mail/?utm_source=dlvr.it&amp;utm_medium=twitter</t>
  </si>
  <si>
    <t>https://siecledigital.fr/2021/08/25/un-logiciel-mal-configure-de-microsoft-expose-des-dizaines-de-millions-de-donnees/?utm_source=dlvr.it&amp;utm_medium=twitter https://twitter.com/i/web/status/1430416178493620224</t>
  </si>
  <si>
    <t>https://siecledigital.fr/2021/08/25/fbi-rancongiciel-onepercent/?utm_source=dlvr.it&amp;utm_medium=twitter https://twitter.com/i/web/status/1430516590223654916</t>
  </si>
  <si>
    <t>https://siecledigital.fr/2021/08/26/joe-biden-organise-un-sommet-de-la-cybersecurite-avec-le-secteur-prive/?utm_source=dlvr.it&amp;utm_medium=twitter https://twitter.com/i/web/status/1430766473077673989</t>
  </si>
  <si>
    <t>https://twitter.com/i/web/status/1430902117946957824</t>
  </si>
  <si>
    <t>https://twitter.com/i/web/status/1431131005163765760</t>
  </si>
  <si>
    <t>https://twitter.com/i/web/status/1431248520728637456</t>
  </si>
  <si>
    <t>https://siecledigital.fr/2021/08/30/microsoft-azure-les-donnees-de-milliers-entreprises-exposees/?utm_source=dlvr.it&amp;utm_medium=twitter https://twitter.com/i/web/status/1432218410524438528</t>
  </si>
  <si>
    <t>https://www.presse-citron.net/pegasus-une-nouvelle-faille-de-securite-majeure-decouverte-dans-les-iphone/?utm_source=dlvr.it&amp;utm_medium=twitter https://twitter.com/i/web/status/1432245216178696196</t>
  </si>
  <si>
    <t>https://siecledigital.fr/2021/08/25/fbi-rancongiciel-onepercent/?utm_source=dlvr.it&amp;utm_medium=twitter</t>
  </si>
  <si>
    <t>https://twitter.com/i/web/status/1430530875473764357</t>
  </si>
  <si>
    <t>https://twitter.com/i/web/status/1430531279024496647</t>
  </si>
  <si>
    <t>https://twitter.com/i/web/status/1430802302689062914</t>
  </si>
  <si>
    <t>https://twitter.com/i/web/status/1430531792122093568</t>
  </si>
  <si>
    <t>https://twitter.com/i/web/status/1430531884245716994</t>
  </si>
  <si>
    <t>https://twitter.com/i/web/status/1430533680791949312</t>
  </si>
  <si>
    <t>https://twitter.com/i/web/status/1430545258195128323</t>
  </si>
  <si>
    <t>https://twitter.com/i/web/status/1430798567007039488</t>
  </si>
  <si>
    <t>https://www.numerama.com/tech/734528-certains-fichiers-seront-bientot-bloques-par-firefox-pour-votre-securite.html</t>
  </si>
  <si>
    <t>https://twitter.com/i/web/status/1430546503819534336</t>
  </si>
  <si>
    <t>https://twitter.com/i/web/status/1430175565814718464</t>
  </si>
  <si>
    <t>https://lexpansion.lexpress.fr/actualite-economique/la-situation-est-pire-qu-il-n-y-parait-cyberattaques-l-autre-pandemie-mondiale_2156901.html https://twitter.com/i/web/status/1430438294123204611</t>
  </si>
  <si>
    <t>https://www.informatiquenews.fr/cyber-education-les-entreprises-doivent-prendre-leurs-responsabilites-anthony-di-bello-opentext-80806 https://twitter.com/i/web/status/1430548520486936577</t>
  </si>
  <si>
    <t>https://www.globalsecuritymag.fr/Cybersecurite-industrielle-vers-la,20210824,115320.html</t>
  </si>
  <si>
    <t>https://www.informatiquenews.fr/cyber-education-les-entreprises-doivent-prendre-leurs-responsabilites-anthony-di-bello-opentext-80806</t>
  </si>
  <si>
    <t>https://twitter.com/i/web/status/1430805497221943302</t>
  </si>
  <si>
    <t>https://twitter.com/i/web/status/1430806035812519939</t>
  </si>
  <si>
    <t>https://twitter.com/i/web/status/1430807497527414785</t>
  </si>
  <si>
    <t>https://twitter.com/policefederale/status/1430796329152823298</t>
  </si>
  <si>
    <t>https://twitter.com/i/web/status/1430814790721605632</t>
  </si>
  <si>
    <t>https://twitter.com/i/web/status/1430817291852255237</t>
  </si>
  <si>
    <t>https://twitter.com/i/web/status/1430817326233001984</t>
  </si>
  <si>
    <t>https://twitter.com/i/web/status/1430817587093454852</t>
  </si>
  <si>
    <t>https://twitter.com/i/web/status/1430066522085543961</t>
  </si>
  <si>
    <t>https://twitter.com/i/web/status/1430820540235853830</t>
  </si>
  <si>
    <t>https://www.channelnews.fr/importante-fuite-de-donnees-liee-aux-microsoft-power-apps-104971?utm_campaign=twitter&amp;utm_medium=twitter&amp;utm_source=twitter</t>
  </si>
  <si>
    <t>https://www.channelnews.fr/microsoft-et-google-vont-mettre-des-dizaines-de-milliards-sur-la-table-pour-ameliorer-la-cybersecurite-104989?utm_campaign=twitter&amp;utm_medium=twitter&amp;utm_source=twitter</t>
  </si>
  <si>
    <t>https://twitter.com/i/web/status/1430829712914493442</t>
  </si>
  <si>
    <t>https://twitter.com/i/web/status/1430467517038923779</t>
  </si>
  <si>
    <t>https://twitter.com/i/web/status/1430829796834127872</t>
  </si>
  <si>
    <t>https://twitter.com/i/web/status/1430470008673497096</t>
  </si>
  <si>
    <t>https://twitter.com/i/web/status/1430832399471026178</t>
  </si>
  <si>
    <t>https://www.lebigdata.fr/transformer-donnees-trafic-reseau-musique https://twitter.com/i/web/status/1430832599837159424</t>
  </si>
  <si>
    <t>https://www.lebigdata.fr/transformer-donnees-trafic-reseau-musique</t>
  </si>
  <si>
    <t>https://www.lebigdata.fr/google-cloud-security-rejoint-xdr-alliance https://twitter.com/i/web/status/1431323202303709186</t>
  </si>
  <si>
    <t>https://twitter.com/i/web/status/1430832622352146433</t>
  </si>
  <si>
    <t>https://twitter.com/i/web/status/1430800276877873156</t>
  </si>
  <si>
    <t>https://twitter.com/i/web/status/1430800281902755844</t>
  </si>
  <si>
    <t>https://twitter.com/i/web/status/1430844298602459139</t>
  </si>
  <si>
    <t>https://twitter.com/i/web/status/1430846464712921089</t>
  </si>
  <si>
    <t>https://twitter.com/SouveraineTech/status/1430844197599391748</t>
  </si>
  <si>
    <t>https://twitter.com/i/web/status/1430104418586931220</t>
  </si>
  <si>
    <t>https://twitter.com/i/web/status/1430849718121340931</t>
  </si>
  <si>
    <t>https://twitter.com/i/web/status/1430850680739270656</t>
  </si>
  <si>
    <t>http://specialdefense.over-blog.com/2021/08/usa-les-geants-de-la-tech-promettent-d-investir-des-milliards-pour-ameliorer-la-cybersecurite.html</t>
  </si>
  <si>
    <t>http://specialdefense.over-blog.com/2021/08/cybersecurite-le-royaume-uni-veut-reduire-la-protection-des-donnees-personnelles.html</t>
  </si>
  <si>
    <t>https://twitter.com/i/web/status/1430866440391909376</t>
  </si>
  <si>
    <t>https://twitter.com/IT_Partners/status/1430507834869964805</t>
  </si>
  <si>
    <t>https://twitter.com/i/web/status/1429806968902930434</t>
  </si>
  <si>
    <t>https://www.hpe.com/us/en/insights/articles/is-it-wrong-to-pay-ransom--2108.html</t>
  </si>
  <si>
    <t>https://twitter.com/i/web/status/1430516036407791621</t>
  </si>
  <si>
    <t>https://twitter.com/i/web/status/1430528646096244736</t>
  </si>
  <si>
    <t>https://community.hpe.com/t5/Blog-HPE-France/HPE-et-Microsoft-vous-aident-%C3%A0-mettre-en-place-des-solutions/ba-p/7144808#.YSeGlI4zY2w</t>
  </si>
  <si>
    <t>https://twitter.com/i/web/status/1430886524514615296</t>
  </si>
  <si>
    <t>https://www.jthinformatique.com/mon-guide https://twitter.com/i/web/status/1430867861111808002</t>
  </si>
  <si>
    <t>https://twitter.com/i/web/status/1432116887333314567</t>
  </si>
  <si>
    <t>https://twitter.com/i/web/status/1430153320027639810</t>
  </si>
  <si>
    <t>http://ow.ly/Q83350AXImZ https://twitter.com/i/web/status/1430515742819164166</t>
  </si>
  <si>
    <t>https://twitter.com/i/web/status/1430878171046555649</t>
  </si>
  <si>
    <t>https://twitter.com/i/web/status/1430636356716347395</t>
  </si>
  <si>
    <t>https://www.serene-risc.ca/en/events/workshops/2021-serene-risc-workshop https://twitter.com/i/web/status/1430878222141566976</t>
  </si>
  <si>
    <t>https://www.serene-risc.ca/en/events/workshops/2021-serene-risc-workshop</t>
  </si>
  <si>
    <t>https://twitter.com/i/web/status/1430879046796292098</t>
  </si>
  <si>
    <t>https://twitter.com/i/web/status/1430880223252332552</t>
  </si>
  <si>
    <t>https://www.bluemega.com/article/comment-partager-une-imprimante-avec-papercut-mobility-print/ https://twitter.com/i/web/status/1430464978834833411</t>
  </si>
  <si>
    <t>https://www.bluemega.com/guide-securite/ https://twitter.com/i/web/status/1430503989108486147</t>
  </si>
  <si>
    <t>https://www.youtube.com/watch?v=u17ajq7cJBw https://twitter.com/i/web/status/1430880900020113416</t>
  </si>
  <si>
    <t>https://www.youtube.com/watch?v=u17ajq7cJBw</t>
  </si>
  <si>
    <t>https://twitter.com/i/web/status/1430893859551076353</t>
  </si>
  <si>
    <t>https://twitter.com/i/web/status/1432244456338694144</t>
  </si>
  <si>
    <t>https://twitter.com/i/web/status/1430894173192818704</t>
  </si>
  <si>
    <t>https://twitter.com/i/web/status/1430897159071617029</t>
  </si>
  <si>
    <t>https://investissements-personnels.fr/cybersecurite-secteur-essentiel/</t>
  </si>
  <si>
    <t>https://twitter.com/i/web/status/1430908841458237447</t>
  </si>
  <si>
    <t>https://twitter.com/i/web/status/1430911530590040076</t>
  </si>
  <si>
    <t>https://twitter.com/i/web/status/1430911883557568525</t>
  </si>
  <si>
    <t>https://twitter.com/i/web/status/1429829784700391430</t>
  </si>
  <si>
    <t>https://twitter.com/i/web/status/1432237399002816513</t>
  </si>
  <si>
    <t>https://siecledigital.fr/2021/08/27/les-investissements-dans-les-startups-specialisees-en-cybersecurite-ont-plus-que-double-lors-du-1er-semestre-2021/</t>
  </si>
  <si>
    <t>https://twitter.com/i/web/status/1431163573087080452</t>
  </si>
  <si>
    <t>https://twitter.com/i/web/status/1431149814671106049</t>
  </si>
  <si>
    <t>https://twitter.com/i/web/status/1431154927947108354</t>
  </si>
  <si>
    <t>https://twitter.com/i/web/status/1431159406054490114</t>
  </si>
  <si>
    <t>https://twitter.com/i/web/status/1431167391833145346</t>
  </si>
  <si>
    <t>https://twitter.com/i/web/status/1431167495478644736</t>
  </si>
  <si>
    <t>https://twitter.com/i/web/status/1431179116343185411</t>
  </si>
  <si>
    <t>https://twitter.com/i/web/status/1431180307437400068</t>
  </si>
  <si>
    <t>https://twitter.com/i/web/status/1431181298278617093</t>
  </si>
  <si>
    <t>https://twitter.com/i/web/status/1431183338304380928</t>
  </si>
  <si>
    <t>https://twitter.com/i/web/status/1431195204623773696</t>
  </si>
  <si>
    <t>https://twitter.com/i/web/status/1431198562638090243</t>
  </si>
  <si>
    <t>https://tech-computer.fr https://twitter.com/i/web/status/1430464336204640261</t>
  </si>
  <si>
    <t>https://tech-computer.fr/audit-informatique-pme/ https://twitter.com/i/web/status/1431199741111582721</t>
  </si>
  <si>
    <t>https://tech-computer.fr/audit-informatique-pme/</t>
  </si>
  <si>
    <t>https://twitter.com/i/web/status/1431209880942153731</t>
  </si>
  <si>
    <t>https://twitter.com/i/web/status/1430462456250261509</t>
  </si>
  <si>
    <t>https://twitter.com/i/web/status/1429835831770943494</t>
  </si>
  <si>
    <t>https://twitter.com/i/web/status/1430069866472656897</t>
  </si>
  <si>
    <t>https://twitter.com/i/web/status/1430122714635792386</t>
  </si>
  <si>
    <t>https://twitter.com/i/web/status/1430198215039721481</t>
  </si>
  <si>
    <t>https://twitter.com/i/web/status/1430432255189602305</t>
  </si>
  <si>
    <t>https://twitter.com/i/web/status/1430485103398903809</t>
  </si>
  <si>
    <t>https://twitter.com/i/web/status/1430560605170196483</t>
  </si>
  <si>
    <t>https://twitter.com/i/web/status/1430847503335890947</t>
  </si>
  <si>
    <t>https://twitter.com/i/web/status/1430922992003989511</t>
  </si>
  <si>
    <t>https://twitter.com/i/web/status/1431157032162189315</t>
  </si>
  <si>
    <t>https://twitter.com/i/web/status/1431209882653536261</t>
  </si>
  <si>
    <t>https://twitter.com/i/web/status/1431285388207853571</t>
  </si>
  <si>
    <t>https://twitter.com/i/web/status/1432244195192983554</t>
  </si>
  <si>
    <t>https://twitter.com/i/web/status/1431211556356988928</t>
  </si>
  <si>
    <t>https://twitter.com/i/web/status/1431214271455633411</t>
  </si>
  <si>
    <t>https://twitter.com/i/web/status/1431221706404859910</t>
  </si>
  <si>
    <t>https://le-guide-du-sysops.fr/?p=360 https://twitter.com/i/web/status/1430134250666446868</t>
  </si>
  <si>
    <t>https://le-guide-du-sysops.fr/?p=1080</t>
  </si>
  <si>
    <t>https://itsocial.fr/enjeux-it/enjeux-securite/cybersecurite/cybersecurite-les-entreprises-ont-le-plus-grand-mal-a-controler-leur-reseau-distribue/ https://twitter.com/i/web/status/1429790533036118023</t>
  </si>
  <si>
    <t>https://twitter.com/i/web/status/1430534060225478893</t>
  </si>
  <si>
    <t>https://twitter.com/i/web/status/1430892792994217984</t>
  </si>
  <si>
    <t>https://itsocial.fr/articles-decideurs/cybersecurite-les-dangers-de-la-gestion-defaillante-des-identites-et-des-privileges/ https://twitter.com/i/web/status/1431223367588274176</t>
  </si>
  <si>
    <t>https://www.usine-digitale.fr/article/microsoft-et-google-vont-investir-30-milliards-de-dollars-dans-la-cybersecurite-sur-5-ans.N1134724 https://twitter.com/i/web/status/1431240080350347264</t>
  </si>
  <si>
    <t>https://itsocial.fr/articles-decideurs/cybersecurite-les-dangers-de-la-gestion-defaillante-des-identites-et-des-privileges/ https://twitter.com/i/web/status/1431223392401772546</t>
  </si>
  <si>
    <t>https://www.usine-digitale.fr/article/microsoft-et-google-vont-investir-30-milliards-de-dollars-dans-la-cybersecurite-sur-5-ans.N1134724 https://twitter.com/i/web/status/1431240088306941952</t>
  </si>
  <si>
    <t>https://www.scoop.it/topic/luxembourg-europe/p/4126568385/2021/08/27/luxembourg-129-163-euros-annuels-dans-la-cybersecurite-cybersecurity-europe?utm_medium=social&amp;utm_source=twitter</t>
  </si>
  <si>
    <t>https://twitter.com/i/web/status/1431229433495670784</t>
  </si>
  <si>
    <t>https://twitter.com/i/web/status/1431253431755362305</t>
  </si>
  <si>
    <t>https://www.kaspersky.fr/blog/cyber-pop-podcast-3/16749/?utm_source=twitter&amp;utm_medium=social&amp;utm_campaign=fr_evergreen_ab0166&amp;utm_content=link&amp;utm_term=fr_twitter_organic_nu3sacjib3ga166 https://twitter.com/i/web/status/1429821155721027585</t>
  </si>
  <si>
    <t>https://twitter.com/i/web/status/1430190741876350987</t>
  </si>
  <si>
    <t>https://twitter.com/i/web/status/1431255888342372362</t>
  </si>
  <si>
    <t>https://twitter.com/i/web/status/1431258866289987585</t>
  </si>
  <si>
    <t>https://twitter.com/i/web/status/1431260437757128705</t>
  </si>
  <si>
    <t>https://twitter.com/i/web/status/1430839977391398914</t>
  </si>
  <si>
    <t>https://twitter.com/i/web/status/1430907964328579081</t>
  </si>
  <si>
    <t>https://twitter.com/i/web/status/1431269031001137160</t>
  </si>
  <si>
    <t>https://twitter.com/i/web/status/1431270038892421127</t>
  </si>
  <si>
    <t>https://twitter.com/i/web/status/1430911728137687040</t>
  </si>
  <si>
    <t>https://twitter.com/i/web/status/1431270391268392966</t>
  </si>
  <si>
    <t>https://www.maxisciences.com/etats-unis/les-cyberattaques-inevitables-selon-le-chef-de-la-nsa_art12709.html?es_sh=99cc195eaa8d9f89f5d6b81b8741a1b8&amp;es_ad=282835</t>
  </si>
  <si>
    <t>https://twitter.com/ModisFrance/status/1427509243893014529</t>
  </si>
  <si>
    <t>https://twitter.com/i/web/status/1432244196811939842</t>
  </si>
  <si>
    <t>https://twitter.com/i/web/status/1431272953606455298</t>
  </si>
  <si>
    <t>https://www.linkedin.com/slink?code=gKNrMzRi</t>
  </si>
  <si>
    <t>https://twitter.com/i/web/status/1431496265158860809</t>
  </si>
  <si>
    <t>https://www.businessinsider.fr/voici-les-21-metiers-du-futur-188475?amp&amp;__twitter_impression=true</t>
  </si>
  <si>
    <t>https://twitter.com/i/web/status/1430097692730998789</t>
  </si>
  <si>
    <t>https://twitter.com/i/web/status/1430099502099206144</t>
  </si>
  <si>
    <t>https://twitter.com/i/web/status/1430215809872371716</t>
  </si>
  <si>
    <t>https://www.kaspersky.fr/blog/public-wi-fi-security-tips/17484/ https://twitter.com/i/web/status/1430216544567574528</t>
  </si>
  <si>
    <t>https://twitter.com/i/web/status/1430495121901068289</t>
  </si>
  <si>
    <t>https://www.01net.com/actualites/linux-a-25-ans-la-folle-histoire-d-un-logiciel-qui-a-change-le-monde-1029586.html https://twitter.com/i/web/status/1431184284874858496</t>
  </si>
  <si>
    <t>https://twitter.com/i/web/status/1431527888654934016</t>
  </si>
  <si>
    <t>https://twitter.com/i/web/status/1430784590592057345</t>
  </si>
  <si>
    <t>https://twitter.com/i/web/status/1431532494059413505</t>
  </si>
  <si>
    <t>https://twitter.com/i/web/status/1430552717731246080</t>
  </si>
  <si>
    <t>https://twitter.com/i/web/status/1431534588585816065</t>
  </si>
  <si>
    <t>https://www.lebigdata.fr/google-microsoft-investissent-cybersecurite</t>
  </si>
  <si>
    <t>https://twitter.com/i/web/status/1431539557934288898</t>
  </si>
  <si>
    <t>https://twitter.com/oliviertesquet/status/1431334739345031171</t>
  </si>
  <si>
    <t>https://twitter.com/i/web/status/1431550761524252672</t>
  </si>
  <si>
    <t>https://veille-cyber.com/when-to-use-one-hot-encoding-in-deep-learning/ https://twitter.com/i/web/status/1430834919471783941</t>
  </si>
  <si>
    <t>https://twitter.com/i/web/status/1430857563936075776</t>
  </si>
  <si>
    <t>https://veille-cyber.com/fintech-veteran-gears-neobank-toward-musicians/ https://twitter.com/i/web/status/1430876443865751561</t>
  </si>
  <si>
    <t>https://veille-cyber.com/the-ai-revolution-is-happening-now/ https://twitter.com/i/web/status/1430920485555122190</t>
  </si>
  <si>
    <t>https://veille-cyber.com/bringing-people-back-to-life-with-the-power-of-ai-chatbots/ https://twitter.com/i/web/status/1431170877190717441</t>
  </si>
  <si>
    <t>https://veille-cyber.com/energy-consumption-of-ai-poses-environmental-problems/ https://twitter.com/i/web/status/1431178429265813505</t>
  </si>
  <si>
    <t>https://veille-cyber.com/why-centralbanks-need-to-go-slow-on-digitalcurrencies/ https://twitter.com/i/web/status/1431197305311465472</t>
  </si>
  <si>
    <t>https://veille-cyber.com/chinas-microsoft-hack-may-have-had-a-bigger-purpose-than-just-spying/ https://twitter.com/i/web/status/1431240188026576901</t>
  </si>
  <si>
    <t>https://veille-cyber.com/weary-of-passwords-mobile-banking-users-warm-to-biometrics/ https://twitter.com/i/web/status/1431286648596271107</t>
  </si>
  <si>
    <t>https://twitter.com/i/web/status/1431554656220684289</t>
  </si>
  <si>
    <t>https://twitter.com/i/web/status/1431195320675885059</t>
  </si>
  <si>
    <t>https://twitter.com/i/web/status/1431560943855616002</t>
  </si>
  <si>
    <t>https://twitter.com/i/web/status/1431195271703187459</t>
  </si>
  <si>
    <t>https://twitter.com/i/web/status/1431560944811978757</t>
  </si>
  <si>
    <t>https://www.frandroid.com/marques/microsoft/1037999_chaosdb-le-cloud-de-microsoft-a-ete-compromis-des-milliers-de-clients-potentiellement-touches</t>
  </si>
  <si>
    <t>https://twitter.com/i/web/status/1430915724751609856</t>
  </si>
  <si>
    <t>https://twitter.com/i/web/status/1431594919135678465</t>
  </si>
  <si>
    <t>https://twitter.com/i/web/status/1431601215700447236</t>
  </si>
  <si>
    <t>https://twitter.com/i/web/status/1430787169606676480</t>
  </si>
  <si>
    <t>https://twitter.com/i/web/status/1430828625381711877</t>
  </si>
  <si>
    <t>https://twitter.com/i/web/status/1431138162890448899</t>
  </si>
  <si>
    <t>https://twitter.com/i/web/status/1431285651878596614</t>
  </si>
  <si>
    <t>https://twitter.com/i/web/status/1431509359545180162</t>
  </si>
  <si>
    <t>https://twitter.com/i/web/status/1431558435087298560</t>
  </si>
  <si>
    <t>https://twitter.com/i/web/status/1430238943648403463</t>
  </si>
  <si>
    <t>https://twitter.com/i/web/status/1431613250005766146</t>
  </si>
  <si>
    <t>https://twitter.com/i/web/status/1431617438681079811</t>
  </si>
  <si>
    <t>https://twitter.com/i/web/status/1431871566174986242</t>
  </si>
  <si>
    <t>https://vigilance.fr/vulnerabilite/OpenBSD-deni-de-service-via-LibreSSL-36168</t>
  </si>
  <si>
    <t>https://vigilance.fr/vulnerabilite/libvirt-deni-de-service-via-virStoragePoolLookupByTargetPath-36171 https://twitter.com/i/web/status/1429838104693723148</t>
  </si>
  <si>
    <t>https://vigilance.fr/vulnerabilite/F5-BIG-IP-WAF-ASM-deni-de-service-via-WebSocket-36178 https://twitter.com/i/web/status/1430200492735541250</t>
  </si>
  <si>
    <t>https://vigilance.fr/vulnerabilite/F5-BIG-IP-Cross-Site-Scripting-via-TMUI-36181 https://twitter.com/i/web/status/1430245790329589761</t>
  </si>
  <si>
    <t>https://vigilance.fr/vulnerabilite/F5-BIG-IP-WAF-ASM-obtention-d-information-via-TMUI-SSRF-36188 https://twitter.com/i/web/status/1430472283911598083</t>
  </si>
  <si>
    <t>https://vigilance.fr/vulnerabilite/F5-BIG-IP-deni-de-service-via-HTTP-Profile-Chunked-Responses-36191 https://twitter.com/i/web/status/1430517578779303942</t>
  </si>
  <si>
    <t>https://vigilance.fr/vulnerabilite/F5-BIG-IP-deni-de-service-via-TMM-DNS-Cache-Resolver-36198 https://twitter.com/i/web/status/1430623277714743301</t>
  </si>
  <si>
    <t>https://twitter.com/i/web/status/1430789373189046275</t>
  </si>
  <si>
    <t>https://vigilance.fr/vulnerabilite/F5-BIG-IP-APM-deni-de-service-via-OCSP-Memory-Use-36208 https://twitter.com/i/web/status/1430895069519773705</t>
  </si>
  <si>
    <t>https://vigilance.fr/vulnerabilite/F5-BIG-IP-deni-de-service-via-SCTP-Profile-Multiple-Paths-36211 https://twitter.com/i/web/status/1430940389389778957</t>
  </si>
  <si>
    <t>https://vigilance.fr/vulnerabilite/FreeBSD-lecture-de-memoire-hors-plage-prevue-via-libfetch-36218 https://twitter.com/i/web/status/1431166860335190019</t>
  </si>
  <si>
    <t>https://vigilance.fr/vulnerabilite/Xen-surcharge-via-Grant-Table-Handling-36228 https://twitter.com/i/web/status/1431302754912382976</t>
  </si>
  <si>
    <t>https://vigilance.fr/vulnerabilite/Drupal-Admin-Toolbar-Cross-Site-Scripting-36231</t>
  </si>
  <si>
    <t>https://vigilance.fr/vulnerabilite/Cisco-NX-OS-deni-de-service-via-System-Login-Block-for-36238 https://twitter.com/i/web/status/1431574542556844034</t>
  </si>
  <si>
    <t>https://twitter.com/i/web/status/1431619842604478465</t>
  </si>
  <si>
    <t>https://vigilance.fr/vulnerabilite/AIX-trois-vulnerabilites-via-Kernel-36248 https://twitter.com/i/web/status/1431710438207758340</t>
  </si>
  <si>
    <t>https://vigilance.fr/vulnerabilite/PHP-multiples-vulnerabilites-36251</t>
  </si>
  <si>
    <t>https://vigilance.fr/vulnerabilite/F5-BIG-IP-WAF-ASM-obtention-d-information-via-TMUI-SSRF-36188</t>
  </si>
  <si>
    <t>https://vigilance.fr/vulnerabilite/F5-BIG-IP-deni-de-service-via-HTTP-Profile-Chunked-Responses-36191</t>
  </si>
  <si>
    <t>https://vigilance.fr/vulnerabilite/F5-BIG-IP-APM-deni-de-service-via-OCSP-Memory-Use-36208</t>
  </si>
  <si>
    <t>https://vigilance.fr/vulnerabilite/FreeBSD-lecture-de-memoire-hors-plage-prevue-via-libfetch-36218</t>
  </si>
  <si>
    <t>https://vigilance.fr/vulnerabilite/Cisco-NX-OS-deni-de-service-via-System-Login-Block-for-36238</t>
  </si>
  <si>
    <t>https://twitter.com/i/web/status/1430485105588514816</t>
  </si>
  <si>
    <t>https://twitter.com/i/web/status/1430545512395120641</t>
  </si>
  <si>
    <t>https://twitter.com/i/web/status/1431119312182464513</t>
  </si>
  <si>
    <t>https://twitter.com/i/web/status/1431270284779196421</t>
  </si>
  <si>
    <t>https://twitter.com/i/web/status/1431532000318574596</t>
  </si>
  <si>
    <t>https://twitter.com/i/web/status/1430051524403769347</t>
  </si>
  <si>
    <t>https://twitter.com/i/web/status/1430494541426085888</t>
  </si>
  <si>
    <t>https://twitter.com/i/web/status/1431179118259867655</t>
  </si>
  <si>
    <t>https://twitter.com/i/web/status/1431947233319137281</t>
  </si>
  <si>
    <t>https://twitter.com/i/web/status/1431996104879579140</t>
  </si>
  <si>
    <t>https://twitter.com/i/web/status/1431149630528663552</t>
  </si>
  <si>
    <t>https://twitter.com/i/web/status/1430515369354072064</t>
  </si>
  <si>
    <t>https://twitter.com/i/web/status/1432251854113673220</t>
  </si>
  <si>
    <t>https://twitter.com/i/web/status/1430093787217502210</t>
  </si>
  <si>
    <t>https://twitter.com/i/web/status/1430892870798434308</t>
  </si>
  <si>
    <t>https://twitter.com/i/web/status/1431164662347878401</t>
  </si>
  <si>
    <t>https://www.cio-online.com/actualites/lire-le-maillon-faible-de-la-cybersecurite-reste-l-humain-13458.html</t>
  </si>
  <si>
    <t>https://twitter.com/i/web/status/1431156867556954112</t>
  </si>
  <si>
    <t>https://twitter.com/i/web/status/1430524094685093891</t>
  </si>
  <si>
    <t>https://twitter.com/i/web/status/1430539331752665091</t>
  </si>
  <si>
    <t>https://twitter.com/i/web/status/1432253862610706434</t>
  </si>
  <si>
    <t>https://twitter.com/i/web/status/1432254592583090177</t>
  </si>
  <si>
    <t>https://twitter.com/i/web/status/1430085217730056227</t>
  </si>
  <si>
    <t>https://twitter.com/i/web/status/1430457569936658435</t>
  </si>
  <si>
    <t>https://twitter.com/i/web/status/1430806218667298824</t>
  </si>
  <si>
    <t>https://twitter.com/i/web/status/1430870504576008198</t>
  </si>
  <si>
    <t>https://twitter.com/i/web/status/1432263319516237824</t>
  </si>
  <si>
    <t>https://twitter.com/i/web/status/1430798914308001794</t>
  </si>
  <si>
    <t>https://www.linkedin.com/slink?code=eCDvyfj2 https://twitter.com/i/web/status/1431210052023578631</t>
  </si>
  <si>
    <t>https://www.linkedin.com/slink?code=eCDvyfj2</t>
  </si>
  <si>
    <t>https://twitter.com/i/web/status/1432264257148706820</t>
  </si>
  <si>
    <t>https://twitter.com/i/web/status/1432267688089464834</t>
  </si>
  <si>
    <t>https://www.lesnumeriques.com/pro/cybersecurite-aux-etats-unis-les-geants-de-la-tech-annoncent-une-vague-d-investissements-n167539.html</t>
  </si>
  <si>
    <t>https://twitter.com/i/web/status/1430877462393769984</t>
  </si>
  <si>
    <t>https://twitter.com/i/web/status/1432271946847240195</t>
  </si>
  <si>
    <t>https://www.01net.com/actualites/firefox-va-bloquer-les-telechargements-non-securises-sur-les-pages-https-2047221.html</t>
  </si>
  <si>
    <t>https://www.mac4ever.com/iphone/article?id=165821&amp;app=true</t>
  </si>
  <si>
    <t>https://veillecyberland.wordpress.com/2021/08/25/veille-cyber-n349-23-aout-2021/</t>
  </si>
  <si>
    <t>https://www.sudouest.fr/lot-et-garonne/lot-et-garonne-un-bunker-pour-la-cybersecurite-des-entreprises-5483987.php</t>
  </si>
  <si>
    <t>https://twitter.com/i/web/status/1432272791953461249</t>
  </si>
  <si>
    <t>https://twitter.com/i/web/status/1429818485807403013</t>
  </si>
  <si>
    <t>https://twitter.com/i/web/status/1429797686446809096</t>
  </si>
  <si>
    <t>https://twitter.com/i/web/status/1430081442286088193</t>
  </si>
  <si>
    <t>https://twitter.com/i/web/status/1430455769225388037</t>
  </si>
  <si>
    <t>https://twitter.com/i/web/status/1430896531482112006</t>
  </si>
  <si>
    <t>https://twitter.com/i/web/status/1430102355647864832</t>
  </si>
  <si>
    <t>https://twitter.com/i/web/status/1430442174559174662</t>
  </si>
  <si>
    <t>https://twitter.com/i/web/status/1431255474423410688</t>
  </si>
  <si>
    <t>https://twitter.com/i/web/status/1431908239696928775</t>
  </si>
  <si>
    <t>https://twitter.com/i/web/status/1432273503110279169</t>
  </si>
  <si>
    <t>https://twitter.com/i/web/status/1430084775981850625</t>
  </si>
  <si>
    <t>https://twitter.com/i/web/status/1430495133951201280</t>
  </si>
  <si>
    <t>https://twitter.com/i/web/status/1430501702210408453</t>
  </si>
  <si>
    <t>https://ciberobs.com/2021/08/25/le-defi-majeur-de-la-cybersecurite/</t>
  </si>
  <si>
    <t>https://twitter.com/i/web/status/1432274282730622982</t>
  </si>
  <si>
    <t>https://twitter.com/i/web/status/1432275054725902338</t>
  </si>
  <si>
    <t>https://observatoire-fic.com/mieux-vaut-prevenir-que-guerir/</t>
  </si>
  <si>
    <t>https://twitter.com/i/web/status/1429865637153755142</t>
  </si>
  <si>
    <t>https://www.cybersecurityintelligence.com/blog/business-leaders-can-make-big-mistakes-about-cyber-security-5836.html</t>
  </si>
  <si>
    <t>https://www.reseaux-telecoms.net/actualites/lire-4-groupes-de-ransomwares-en-embuscade-28269.html</t>
  </si>
  <si>
    <t>https://twitter.com/i/web/status/1430793556273291271</t>
  </si>
  <si>
    <t>https://twitter.com/i/web/status/1430920472783462403</t>
  </si>
  <si>
    <t>https://twitter.com/i/web/status/1431284371160453121</t>
  </si>
  <si>
    <t>https://twitter.com/i/web/status/1431996680778522630</t>
  </si>
  <si>
    <t>https://twitter.com/i/web/status/1431207378704343041</t>
  </si>
  <si>
    <t>https://twitter.com/i/web/status/1430103451200073746</t>
  </si>
  <si>
    <t>https://www.futura-sciences.com/tech/actualites/cybersecurite-mal-configuree-suite-logicielle-microsoft-rendu-accessibles-millions-donnees-personnelles-93141/</t>
  </si>
  <si>
    <t>https://twitter.com/i/web/status/1430473953345261568</t>
  </si>
  <si>
    <t>https://twitter.com/i/web/status/1430042224893603856</t>
  </si>
  <si>
    <t>https://twitter.com/i/web/status/1430539477185859585</t>
  </si>
  <si>
    <t>https://twitter.com/i/web/status/1430641205616984071</t>
  </si>
  <si>
    <t>https://twitter.com/i/web/status/1431872131315290119</t>
  </si>
  <si>
    <t>https://www.nolimitsecu.fr/software-sandboxing/</t>
  </si>
  <si>
    <t>https://twitter.com/i/web/status/1432276153335787522</t>
  </si>
  <si>
    <t>https://twitter.com/i/web/status/1430518277667753984</t>
  </si>
  <si>
    <t>https://www.01net.com/actualites/pegasus-nouvelle-faille-zero-day-et-zero-click-dans-imessage-un-revers-pour-apple-2047374.html</t>
  </si>
  <si>
    <t>https://twitter.com/i/web/status/1431054317805522945</t>
  </si>
  <si>
    <t>https://twitter.com/i/web/status/1431256929351897088</t>
  </si>
  <si>
    <t>https://twitter.com/i/web/status/1431712064721014787</t>
  </si>
  <si>
    <t>https://twitter.com/i/web/status/1432247430284726272</t>
  </si>
  <si>
    <t>https://twitter.com/i/web/status/1430782869060861957</t>
  </si>
  <si>
    <t>https://techno.konbini.com/fr/societe/google-et-microsoft-vont-investir-30-milliards-de-dollars-dans-la-cybersecurite</t>
  </si>
  <si>
    <t>https://www.presse-citron.net/le-cloud-de-microsoft-a-ete-victime-dune-des-pires-failles-de-securite-possibles-pour-vos-donnees/</t>
  </si>
  <si>
    <t>https://twitter.com/i/web/status/1431588580363841538</t>
  </si>
  <si>
    <t>https://twitter.com/i/web/status/1431993352048742410</t>
  </si>
  <si>
    <t>https://twitter.com/i/web/status/1432253932789714946</t>
  </si>
  <si>
    <t>https://twitter.com/i/web/status/1432260101604270087</t>
  </si>
  <si>
    <t>https://twitter.com/i/web/status/1432276341504761857</t>
  </si>
  <si>
    <t>https://twitter.com/i/web/status/1432278077023956992</t>
  </si>
  <si>
    <t>https://twitter.com/i/web/status/1430450055278997507</t>
  </si>
  <si>
    <t>https://twitter.com/i/web/status/1430854831250579461</t>
  </si>
  <si>
    <t>https://twitter.com/i/web/status/1431584229238919170</t>
  </si>
  <si>
    <t>https://twitter.com/i/web/status/1430103856046878729</t>
  </si>
  <si>
    <t>https://twitter.com/i/web/status/1432278189947117575</t>
  </si>
  <si>
    <t>alliancy.fr</t>
  </si>
  <si>
    <t>kaspersky.fr</t>
  </si>
  <si>
    <t>twitter.com</t>
  </si>
  <si>
    <t>vanityfair.fr</t>
  </si>
  <si>
    <t>numerama.com</t>
  </si>
  <si>
    <t>synomega.com twitter.com</t>
  </si>
  <si>
    <t>sekoia.io</t>
  </si>
  <si>
    <t>linkedin.com twitter.com</t>
  </si>
  <si>
    <t>journaldunet.fr twitter.com</t>
  </si>
  <si>
    <t>journaldunet.fr</t>
  </si>
  <si>
    <t>journaldunet.com</t>
  </si>
  <si>
    <t>frandroid.com twitter.com</t>
  </si>
  <si>
    <t>lefigaro.fr</t>
  </si>
  <si>
    <t>fredzone.org</t>
  </si>
  <si>
    <t>podcastics.com</t>
  </si>
  <si>
    <t>gouv.fr</t>
  </si>
  <si>
    <t>cnn.com</t>
  </si>
  <si>
    <t>linkedin.com</t>
  </si>
  <si>
    <t>zdnet.fr</t>
  </si>
  <si>
    <t>httpcs.com</t>
  </si>
  <si>
    <t>lemonde.fr</t>
  </si>
  <si>
    <t>le-guide-du-sysops.fr</t>
  </si>
  <si>
    <t>kittler.fr</t>
  </si>
  <si>
    <t>issafrica.org</t>
  </si>
  <si>
    <t>siecledigital.fr</t>
  </si>
  <si>
    <t>20min.ch</t>
  </si>
  <si>
    <t>usbeketrica.com</t>
  </si>
  <si>
    <t>lexpress.fr</t>
  </si>
  <si>
    <t>veille-cyber.com</t>
  </si>
  <si>
    <t>julienmousqueton.fr</t>
  </si>
  <si>
    <t>openpr.com twitter.com</t>
  </si>
  <si>
    <t>titanhq.fr</t>
  </si>
  <si>
    <t>sputniknews.com</t>
  </si>
  <si>
    <t>menara.ma</t>
  </si>
  <si>
    <t>kittler.fr twitter.com</t>
  </si>
  <si>
    <t>rts.ch</t>
  </si>
  <si>
    <t>communigate.com twitter.com</t>
  </si>
  <si>
    <t>le-vpn.com twitter.com</t>
  </si>
  <si>
    <t>sciencesetavenir.fr</t>
  </si>
  <si>
    <t>lemondeinformatique.fr</t>
  </si>
  <si>
    <t>usinenouvelle.com twitter.com</t>
  </si>
  <si>
    <t>rs-thales.com twitter.com</t>
  </si>
  <si>
    <t>rs-thales.com</t>
  </si>
  <si>
    <t>itsocial.fr</t>
  </si>
  <si>
    <t>lindependant.fr</t>
  </si>
  <si>
    <t>usine-digitale.fr</t>
  </si>
  <si>
    <t>ecommercemag.fr</t>
  </si>
  <si>
    <t>parnasse.fr</t>
  </si>
  <si>
    <t>lavenir.net</t>
  </si>
  <si>
    <t>01net.com</t>
  </si>
  <si>
    <t>innopolis-expo.com twitter.com</t>
  </si>
  <si>
    <t>clubic.com</t>
  </si>
  <si>
    <t>cpomagazine.com twitter.com</t>
  </si>
  <si>
    <t>jthinformatique.com</t>
  </si>
  <si>
    <t>parnasse.fr twitter.com</t>
  </si>
  <si>
    <t>latribune.fr</t>
  </si>
  <si>
    <t>digitalxc.com twitter.com</t>
  </si>
  <si>
    <t>undernews.fr twitter.com</t>
  </si>
  <si>
    <t>lesechos.fr</t>
  </si>
  <si>
    <t>youtube.com</t>
  </si>
  <si>
    <t>lefigaro.fr twitter.com</t>
  </si>
  <si>
    <t>negonetech.com</t>
  </si>
  <si>
    <t>myparenthese.fr twitter.com</t>
  </si>
  <si>
    <t>capital.fr</t>
  </si>
  <si>
    <t>usinenouvelle.com</t>
  </si>
  <si>
    <t>mailchi.mp</t>
  </si>
  <si>
    <t>xmco.fr</t>
  </si>
  <si>
    <t>lagazettedescommunes.com</t>
  </si>
  <si>
    <t>newstech.ca</t>
  </si>
  <si>
    <t>24heures.ch</t>
  </si>
  <si>
    <t>globbsecurity.fr</t>
  </si>
  <si>
    <t>linformatique.org</t>
  </si>
  <si>
    <t>comidoc.net</t>
  </si>
  <si>
    <t>lematin.ch</t>
  </si>
  <si>
    <t>siecledigital.fr twitter.com</t>
  </si>
  <si>
    <t>gouv.fr twitter.com</t>
  </si>
  <si>
    <t>hitek.fr</t>
  </si>
  <si>
    <t>shary.io</t>
  </si>
  <si>
    <t>windowscentral.com</t>
  </si>
  <si>
    <t>securityboulevard.com</t>
  </si>
  <si>
    <t>bluemega.com</t>
  </si>
  <si>
    <t>silicon.fr</t>
  </si>
  <si>
    <t>letelegramme.fr</t>
  </si>
  <si>
    <t>zdnet.fr twitter.com</t>
  </si>
  <si>
    <t>bleepingcomputer.com</t>
  </si>
  <si>
    <t>instagram.com twitter.com</t>
  </si>
  <si>
    <t>instagram.com</t>
  </si>
  <si>
    <t>orange-business.com twitter.com</t>
  </si>
  <si>
    <t>podcastics.com twitter.com</t>
  </si>
  <si>
    <t>presse-citron.net twitter.com</t>
  </si>
  <si>
    <t>lexpress.fr twitter.com</t>
  </si>
  <si>
    <t>informatiquenews.fr twitter.com</t>
  </si>
  <si>
    <t>globalsecuritymag.fr</t>
  </si>
  <si>
    <t>informatiquenews.fr</t>
  </si>
  <si>
    <t>channelnews.fr</t>
  </si>
  <si>
    <t>lebigdata.fr twitter.com</t>
  </si>
  <si>
    <t>lebigdata.fr</t>
  </si>
  <si>
    <t>over-blog.com</t>
  </si>
  <si>
    <t>hpe.com</t>
  </si>
  <si>
    <t>jthinformatique.com twitter.com</t>
  </si>
  <si>
    <t>ow.ly twitter.com</t>
  </si>
  <si>
    <t>serene-risc.ca twitter.com</t>
  </si>
  <si>
    <t>serene-risc.ca</t>
  </si>
  <si>
    <t>bluemega.com twitter.com</t>
  </si>
  <si>
    <t>youtube.com twitter.com</t>
  </si>
  <si>
    <t>investissements-personnels.fr</t>
  </si>
  <si>
    <t>tech-computer.fr twitter.com</t>
  </si>
  <si>
    <t>tech-computer.fr</t>
  </si>
  <si>
    <t>le-guide-du-sysops.fr twitter.com</t>
  </si>
  <si>
    <t>itsocial.fr twitter.com</t>
  </si>
  <si>
    <t>usine-digitale.fr twitter.com</t>
  </si>
  <si>
    <t>scoop.it</t>
  </si>
  <si>
    <t>kaspersky.fr twitter.com</t>
  </si>
  <si>
    <t>maxisciences.com</t>
  </si>
  <si>
    <t>businessinsider.fr</t>
  </si>
  <si>
    <t>01net.com twitter.com</t>
  </si>
  <si>
    <t>veille-cyber.com twitter.com</t>
  </si>
  <si>
    <t>frandroid.com</t>
  </si>
  <si>
    <t>vigilance.fr</t>
  </si>
  <si>
    <t>vigilance.fr twitter.com</t>
  </si>
  <si>
    <t>cio-online.com</t>
  </si>
  <si>
    <t>lesnumeriques.com</t>
  </si>
  <si>
    <t>mac4ever.com</t>
  </si>
  <si>
    <t>wordpress.com</t>
  </si>
  <si>
    <t>sudouest.fr</t>
  </si>
  <si>
    <t>ciberobs.com</t>
  </si>
  <si>
    <t>observatoire-fic.com</t>
  </si>
  <si>
    <t>cybersecurityintelligence.com</t>
  </si>
  <si>
    <t>reseaux-telecoms.net</t>
  </si>
  <si>
    <t>futura-sciences.com</t>
  </si>
  <si>
    <t>nolimitsecu.fr</t>
  </si>
  <si>
    <t>konbini.com</t>
  </si>
  <si>
    <t>presse-citron.net</t>
  </si>
  <si>
    <t>cybersecurite</t>
  </si>
  <si>
    <t>ablogix hclswlobp nocode lowcode javascript</t>
  </si>
  <si>
    <t>sécurité 5g</t>
  </si>
  <si>
    <t>tpe pme</t>
  </si>
  <si>
    <t>vendredilecture numérique</t>
  </si>
  <si>
    <t>cyberpop</t>
  </si>
  <si>
    <t>cybersécurité</t>
  </si>
  <si>
    <t>vpnunlimited vpn vpn推荐 vpnreview vpnreviews review reviews</t>
  </si>
  <si>
    <t>holavpn vpn vpn推荐 vpnreview vpnreviews review reviews</t>
  </si>
  <si>
    <t>francerelance cybersécurité</t>
  </si>
  <si>
    <t>cybersecurite cloudcomputing hacking academy</t>
  </si>
  <si>
    <t>fic2021</t>
  </si>
  <si>
    <t>cybernight digitalwallonia capturetheflag</t>
  </si>
  <si>
    <t>passeportvaccinal</t>
  </si>
  <si>
    <t>cybersécurité signature électronique</t>
  </si>
  <si>
    <t>vulnerable cybersecurity</t>
  </si>
  <si>
    <t>wifi</t>
  </si>
  <si>
    <t>zoom résilience</t>
  </si>
  <si>
    <t>transformation</t>
  </si>
  <si>
    <t>hacking cybersecurite cybersecurity hacker</t>
  </si>
  <si>
    <t>breach cybersecurity cyberattacks</t>
  </si>
  <si>
    <t>mardiconseil</t>
  </si>
  <si>
    <t>digitalfirstaidkit</t>
  </si>
  <si>
    <t>savethedate</t>
  </si>
  <si>
    <t>cybersecurité</t>
  </si>
  <si>
    <t>jobs</t>
  </si>
  <si>
    <t>nationale cybersécurité</t>
  </si>
  <si>
    <t>visioconférence</t>
  </si>
  <si>
    <t>microsoft misconfiguration cybersecurite cybersecurity infosec cyberattack security dataprotection</t>
  </si>
  <si>
    <t>ransomware cybersecurity cyberattack cybersecurite cyberpunk</t>
  </si>
  <si>
    <t>cybersécurité objetsconnectés</t>
  </si>
  <si>
    <t>dos dns cybersecurity</t>
  </si>
  <si>
    <t>cybersécurité failles sécurité</t>
  </si>
  <si>
    <t>cyberattaques</t>
  </si>
  <si>
    <t>cybersécurité experts</t>
  </si>
  <si>
    <t>lmde cybersécurité iot</t>
  </si>
  <si>
    <t>cybersécurité bugbounty</t>
  </si>
  <si>
    <t>reservecyber</t>
  </si>
  <si>
    <t>ransomware cybersecurity cyberattacks</t>
  </si>
  <si>
    <t>warn emerging group havoc cybersecurity</t>
  </si>
  <si>
    <t>microsoft cybersecurity</t>
  </si>
  <si>
    <t>cybersecurity cyberattacks infosec infosecurity</t>
  </si>
  <si>
    <t>motdepasse</t>
  </si>
  <si>
    <t>suisse</t>
  </si>
  <si>
    <t>digital</t>
  </si>
  <si>
    <t>datacenters</t>
  </si>
  <si>
    <t>lille fic2021 bretagne cyber cybersecurite</t>
  </si>
  <si>
    <t>numérique</t>
  </si>
  <si>
    <t>sophossummertips</t>
  </si>
  <si>
    <t>techshowwithsogeti cybersécurité</t>
  </si>
  <si>
    <t>donnéepersonnelles cybersecurite</t>
  </si>
  <si>
    <t>risques rançongiciel cybersécurité</t>
  </si>
  <si>
    <t>cybersecurite lille fic2021 rssi</t>
  </si>
  <si>
    <t>burnout cybersecurite biomimétisme</t>
  </si>
  <si>
    <t>numerique cybersecurite google firefox</t>
  </si>
  <si>
    <t>pegasus</t>
  </si>
  <si>
    <t>cybersécurité pme</t>
  </si>
  <si>
    <t>innovation cybersécurité</t>
  </si>
  <si>
    <t>kakemono tkmcorp tkm cybersécurité</t>
  </si>
  <si>
    <t>cybersécurité podcast</t>
  </si>
  <si>
    <t>recrutement numérique cybersécurité</t>
  </si>
  <si>
    <t>webinar cybersécurité motdepasse singlesignon</t>
  </si>
  <si>
    <t>cybersecurite covid passsanitaire</t>
  </si>
  <si>
    <t>afghanistan usa talibanterror talibans databases cybersecurite</t>
  </si>
  <si>
    <t>itpartners</t>
  </si>
  <si>
    <t>laref21</t>
  </si>
  <si>
    <t>formation cybersecurite prevention</t>
  </si>
  <si>
    <t>iot cybersécurité</t>
  </si>
  <si>
    <t>levées cybersécurité etatsunis</t>
  </si>
  <si>
    <t>cybersecurite gafam</t>
  </si>
  <si>
    <t>alternance cybersécurité cambrai valenciennes maubeuge lille</t>
  </si>
  <si>
    <t>cybersécurité protéger biensdevaleur</t>
  </si>
  <si>
    <t>microsoft powerapps cybersecurity</t>
  </si>
  <si>
    <t>cybersecurite osint</t>
  </si>
  <si>
    <t>formation</t>
  </si>
  <si>
    <t>cyberterrorism cybersecurity cyberattacks infosec infosecurity</t>
  </si>
  <si>
    <t>ransomware cybersecurity cyberattacks infosec infosecurity</t>
  </si>
  <si>
    <t>centre zoug</t>
  </si>
  <si>
    <t>cloud cybersécurité</t>
  </si>
  <si>
    <t>infosecjobs amsterdam</t>
  </si>
  <si>
    <t>iot fuelit</t>
  </si>
  <si>
    <t>malware microsoft cybersecurity cyberattacks infosec infosecurity</t>
  </si>
  <si>
    <t>cybersécurité debian linux networks</t>
  </si>
  <si>
    <t>cybersecurity cybersécurité</t>
  </si>
  <si>
    <t>huawei cybersécurité</t>
  </si>
  <si>
    <t>formation rétroingénierie</t>
  </si>
  <si>
    <t>cybersecurite cybersecurity</t>
  </si>
  <si>
    <t>cyber cybersecurite</t>
  </si>
  <si>
    <t>enquête cybersécurité</t>
  </si>
  <si>
    <t>blanchiment cybersécurité cybercriminalité</t>
  </si>
  <si>
    <t>cybersecurité adoptesyni</t>
  </si>
  <si>
    <t>lamétéodunumériqueenafrique</t>
  </si>
  <si>
    <t>cybersécurité énergie</t>
  </si>
  <si>
    <t>cybersécurité rennes formation</t>
  </si>
  <si>
    <t>cybersecurite fic2021</t>
  </si>
  <si>
    <t>cyberattaque</t>
  </si>
  <si>
    <t>teamdls</t>
  </si>
  <si>
    <t>cybersécurité bordeaux</t>
  </si>
  <si>
    <t>cybersécurité collaborateurs</t>
  </si>
  <si>
    <t>cybersecurite hameconnage phishing</t>
  </si>
  <si>
    <t>event cybersécurité</t>
  </si>
  <si>
    <t>cyberprotection</t>
  </si>
  <si>
    <t>cybersécurité entreprises</t>
  </si>
  <si>
    <t>rentrée</t>
  </si>
  <si>
    <t>emploi cloud cybersécurité data</t>
  </si>
  <si>
    <t>cybersecurity cybersécurité virus</t>
  </si>
  <si>
    <t>cybersécurité actualité</t>
  </si>
  <si>
    <t>onehot encoding deeplearning fintech insurtech insurance</t>
  </si>
  <si>
    <t>crisotech</t>
  </si>
  <si>
    <t>esanté cybersécurité</t>
  </si>
  <si>
    <t>automotive cybersecurity market automotiveindustry cybersecurite</t>
  </si>
  <si>
    <t>dns cybersecurite</t>
  </si>
  <si>
    <t>neobank musicians fintech insurtech insurance</t>
  </si>
  <si>
    <t>hpe</t>
  </si>
  <si>
    <t>cybersécurité pme tpe</t>
  </si>
  <si>
    <t>télétravail hpe transfonum pme cybersécurité</t>
  </si>
  <si>
    <t>event lille cybersécurité</t>
  </si>
  <si>
    <t>cyberdojo</t>
  </si>
  <si>
    <t>apple news</t>
  </si>
  <si>
    <t>hackers cybersecurity cyberattacks infosec</t>
  </si>
  <si>
    <t>mardiconseil cybersecurite</t>
  </si>
  <si>
    <t>cybersecurity</t>
  </si>
  <si>
    <t>clusterdigitalafrica</t>
  </si>
  <si>
    <t>cybersécurité apple amazon microsoft</t>
  </si>
  <si>
    <t>uvm</t>
  </si>
  <si>
    <t>fic2021 cybersécurité</t>
  </si>
  <si>
    <t>ai revolution fintech insurtech insurance artificialintelligence</t>
  </si>
  <si>
    <t>dsi cybersécurité hyperautomation edgecomput</t>
  </si>
  <si>
    <t>expert</t>
  </si>
  <si>
    <t>podcast export tech</t>
  </si>
  <si>
    <t>europe kaboul</t>
  </si>
  <si>
    <t>europe kaboul allemagne</t>
  </si>
  <si>
    <t>cryptomonnaies afrique</t>
  </si>
  <si>
    <t>prévention cybersécurité covid19</t>
  </si>
  <si>
    <t>cybersécurité cyberdéfense</t>
  </si>
  <si>
    <t>cybersecurite usa</t>
  </si>
  <si>
    <t>cybersecurity cybersecurite</t>
  </si>
  <si>
    <t>cryptojacking</t>
  </si>
  <si>
    <t>cybersécurité microsoft</t>
  </si>
  <si>
    <t>intelligenceartificielle securite</t>
  </si>
  <si>
    <t>suisse rolle administration communal</t>
  </si>
  <si>
    <t>cybersécurité atlassian confluence alerte faille sécurité</t>
  </si>
  <si>
    <t>resolutions</t>
  </si>
  <si>
    <t>cybersécurité hôpital</t>
  </si>
  <si>
    <t>cybersécurité gestion identités privilèges</t>
  </si>
  <si>
    <t>cybersécurité entreprise</t>
  </si>
  <si>
    <t>vendredilecture securitenumerique collectivites</t>
  </si>
  <si>
    <t>siem cybersécurité</t>
  </si>
  <si>
    <t>fraude cybersecurite ecommerce</t>
  </si>
  <si>
    <t>gestiondecrise cybersécurité</t>
  </si>
  <si>
    <t>evénement</t>
  </si>
  <si>
    <t>cybersécurité bigtech</t>
  </si>
  <si>
    <t>informatique données cybersécurité</t>
  </si>
  <si>
    <t>cybersécurité chine bénin</t>
  </si>
  <si>
    <t>patch</t>
  </si>
  <si>
    <t>cybersécurité espagnol</t>
  </si>
  <si>
    <t>startups cybersécurité</t>
  </si>
  <si>
    <t>nui rouen cybersecurite cipa pharos</t>
  </si>
  <si>
    <t>microsoft sécurité cybersécurité failles alertes</t>
  </si>
  <si>
    <t>microsoft cybersécurité cloudknox</t>
  </si>
  <si>
    <t>formationcac</t>
  </si>
  <si>
    <t>cybersécurité événement</t>
  </si>
  <si>
    <t>alternance cybersécurité cambrai valenciennes</t>
  </si>
  <si>
    <t>centralbanks digitalcurrencies fintech insurtech insurance</t>
  </si>
  <si>
    <t>ddos</t>
  </si>
  <si>
    <t>ddosattacks</t>
  </si>
  <si>
    <t>cybersécurité gafa</t>
  </si>
  <si>
    <t>microsoft cloud</t>
  </si>
  <si>
    <t>appareilsconnectés opensource spécificationouverte iot ido</t>
  </si>
  <si>
    <t>cybersécurité mails police phishingscam emails</t>
  </si>
  <si>
    <t>biden</t>
  </si>
  <si>
    <t>cybersécurité cyberdéfense osint</t>
  </si>
  <si>
    <t>cybersécurité risques exploitation</t>
  </si>
  <si>
    <t>malware</t>
  </si>
  <si>
    <t>logiciel razer</t>
  </si>
  <si>
    <t>logiciel</t>
  </si>
  <si>
    <t>cyberjuridiction</t>
  </si>
  <si>
    <t>innopolis21 repenserlaville smartcity villeintelligente développementdurable villes cybersécurité numérique</t>
  </si>
  <si>
    <t>mooc</t>
  </si>
  <si>
    <t>infosec cybersecurite</t>
  </si>
  <si>
    <t>cybersécurité performancedusi</t>
  </si>
  <si>
    <t>atelier hacklihood cybersecurite</t>
  </si>
  <si>
    <t>conseil</t>
  </si>
  <si>
    <t>fic</t>
  </si>
  <si>
    <t>ransomware hive cyberattaques</t>
  </si>
  <si>
    <t>ai cybersécurité cybersecurity data ia intelligenceartificielle itsecurity machinelearning rt</t>
  </si>
  <si>
    <t>fic talk</t>
  </si>
  <si>
    <t>monde gdpr privacy fuite piratage europe usa datacenter exchange outlook faille banque autorités data</t>
  </si>
  <si>
    <t>vulnérabilités</t>
  </si>
  <si>
    <t>microsoft hack fintech insurtech</t>
  </si>
  <si>
    <t>passwords mobilebanking biometrics fintech insurtech insurance</t>
  </si>
  <si>
    <t>cybersécurité cybercriminels covid19</t>
  </si>
  <si>
    <t>cybersécurité ransomwares</t>
  </si>
  <si>
    <t>cybersécurité quantique</t>
  </si>
  <si>
    <t>people life ai chatbots fintech insurtech insurance</t>
  </si>
  <si>
    <t>bibliothèques cybersecurite</t>
  </si>
  <si>
    <t>google microsoft cybersécurité apple amazon</t>
  </si>
  <si>
    <t>google microsoft cybersécurité apple amazon ibm</t>
  </si>
  <si>
    <t>cybersecurite cloudcomputing hacking</t>
  </si>
  <si>
    <t>cybersecurite cyberdefense hacking clouds cloudcomputing robotique</t>
  </si>
  <si>
    <t>académy school technology cyberdefense cybersecurite hacking</t>
  </si>
  <si>
    <t>cybersecurité confiance data</t>
  </si>
  <si>
    <t>trickbot formbook snake</t>
  </si>
  <si>
    <t>kaseya zeroday flaws cybersecurity</t>
  </si>
  <si>
    <t>entreprise cybersecurity</t>
  </si>
  <si>
    <t>dsi expertisetechnique azure intune</t>
  </si>
  <si>
    <t>rso sécurité opérationnelle cybersécurité</t>
  </si>
  <si>
    <t>techlead microsoft endpoint manager</t>
  </si>
  <si>
    <t>data security officer</t>
  </si>
  <si>
    <t>microsoft azure cybersecurite</t>
  </si>
  <si>
    <t>microsoft azure flaw cosmodb cybersecurity</t>
  </si>
  <si>
    <t>vaxicode</t>
  </si>
  <si>
    <t>cybersécurité europe</t>
  </si>
  <si>
    <t>cybersecurite danemark finlande</t>
  </si>
  <si>
    <t>cybersecurite qrcode</t>
  </si>
  <si>
    <t>cybercriminalité cybersécurité</t>
  </si>
  <si>
    <t>cybersécurité risque</t>
  </si>
  <si>
    <t>soc</t>
  </si>
  <si>
    <t>humain</t>
  </si>
  <si>
    <t>suisse audits cybersécurité ntc</t>
  </si>
  <si>
    <t>cybersécurité recrutement</t>
  </si>
  <si>
    <t>industry40 iiot</t>
  </si>
  <si>
    <t>cybersécurité police</t>
  </si>
  <si>
    <t>cyberfront2021 incrt</t>
  </si>
  <si>
    <t>dmca ddos malware cybersecurity cyberattacks infosec infosecurity</t>
  </si>
  <si>
    <t>touscybervigilants esanté cybersécurité</t>
  </si>
  <si>
    <t>cybersecurité anssi microsoft azure cloudsecurity</t>
  </si>
  <si>
    <t>deeptechs intelligenceartificielle bigdata cybersécurité</t>
  </si>
  <si>
    <t>it operations</t>
  </si>
  <si>
    <t>dsi cybersécurité hyperautomation</t>
  </si>
  <si>
    <t>cyberassurance ransomwares</t>
  </si>
  <si>
    <t>hacker</t>
  </si>
  <si>
    <t>cybersecurity whatsapp cybersecuritynews</t>
  </si>
  <si>
    <t>dll windows cybersecurity cyberattacks infosec</t>
  </si>
  <si>
    <t>fin8 backdoor cybersecurity cyberattacks infosec</t>
  </si>
  <si>
    <t>ransomware trojan cybersecurity cyberattacks infosec</t>
  </si>
  <si>
    <t>mastercard maestro payments cybersecurity cyberattacks infosec</t>
  </si>
  <si>
    <t>tech cybersécurité</t>
  </si>
  <si>
    <t>barbhack21</t>
  </si>
  <si>
    <t>barbhack21 cybersécurité</t>
  </si>
  <si>
    <t>domainnameforsale cybersecurity cyber cybersec cybersecurityprofessionalism cybersafe</t>
  </si>
  <si>
    <t>domainnameforsale cybersecurity startupideas cyber cybersec startup</t>
  </si>
  <si>
    <t>scammers cybersecurity cyberattacks</t>
  </si>
  <si>
    <t>ctf</t>
  </si>
  <si>
    <t>cybersecurity cyberbug2077 cyberattack cybercrime cybersecurite</t>
  </si>
  <si>
    <t>cybersecurite pegasus</t>
  </si>
  <si>
    <t>psychologie famille</t>
  </si>
  <si>
    <t>cybersécurité cyberdéfense ransomware</t>
  </si>
  <si>
    <t>lockfile petitpotam exchange cybersecurity</t>
  </si>
  <si>
    <t>appareils realtek botnet iot cybersecurity cybersecurite</t>
  </si>
  <si>
    <t>dmca ddos bazaloader malware cybersecurity cyberattacks infosec</t>
  </si>
  <si>
    <t>cybersécurité sim</t>
  </si>
  <si>
    <t>devcommunity womenwhocode 100daysofcode javascript java csharp python opensource</t>
  </si>
  <si>
    <t>5g</t>
  </si>
  <si>
    <t>cybersécurité ransomware prevention</t>
  </si>
  <si>
    <t>sécurité cybersecurite facebook</t>
  </si>
  <si>
    <t>cybersecurite cybercrime hacking</t>
  </si>
  <si>
    <t>cybersécurité talents</t>
  </si>
  <si>
    <t>cybersécurité cyberdéfense newsletter</t>
  </si>
  <si>
    <t>cybersecurité cyber</t>
  </si>
  <si>
    <t>fic2021 cybersecurite</t>
  </si>
  <si>
    <t>microsoft cloud bases</t>
  </si>
  <si>
    <t>luxembourg cybersécurité</t>
  </si>
  <si>
    <t>cybersecurite inf6107</t>
  </si>
  <si>
    <t>inf6107 cybersecurite opensource polcan polqc</t>
  </si>
  <si>
    <t>snowden lanceursdalerte cybersecurite inf6107</t>
  </si>
  <si>
    <t>inf6107 cybersecurite darkweb</t>
  </si>
  <si>
    <t>rolle cyberattaque cybersécurité vaud</t>
  </si>
  <si>
    <t>rolle cyberattaque cybersécurité</t>
  </si>
  <si>
    <t>darkweb vaud cyberattaque darknet cybersécurité hacking rolle</t>
  </si>
  <si>
    <t>cybersécurité instagram</t>
  </si>
  <si>
    <t>sécuriténumérique réseauxsociaux</t>
  </si>
  <si>
    <t>cybersécurité sécurité investissement transformation numérique</t>
  </si>
  <si>
    <t>cybersécurité patch</t>
  </si>
  <si>
    <t>cybersécurité mails police phishingscam</t>
  </si>
  <si>
    <t>cybersécurité cyberattaque</t>
  </si>
  <si>
    <t>ia cloud cybersecurite</t>
  </si>
  <si>
    <t>it zerotrust</t>
  </si>
  <si>
    <t>cybercriminels</t>
  </si>
  <si>
    <t>cybersécurité compétences it</t>
  </si>
  <si>
    <t>google microsoft cybersecurite</t>
  </si>
  <si>
    <t>google microsoft cybersecurite microsoftflow</t>
  </si>
  <si>
    <t>webdesign affiliatemarketing digitalmarketing webdevelopment devcommunity datascience python coding 100daysofcode</t>
  </si>
  <si>
    <t>webdesign affiliatemarketing digitalmarketing webdevelopment devcommunity datascience python coding</t>
  </si>
  <si>
    <t>udemy cybersécurité</t>
  </si>
  <si>
    <t>microsoft exchange server proxyshell flaws</t>
  </si>
  <si>
    <t>revil cybersecurity cyberattacks infosec infosecurity malware ransomware hacking</t>
  </si>
  <si>
    <t>sidewalk backdoor computer retail cybersecurity</t>
  </si>
  <si>
    <t>financial backdoor sardonic cybersecurity</t>
  </si>
  <si>
    <t>nso nsogroup zeroday pegasus iphone</t>
  </si>
  <si>
    <t>spyware cybersecurity cyberattacks infosec</t>
  </si>
  <si>
    <t>delta covid19 cybersecurity cyberattacks</t>
  </si>
  <si>
    <t>exclusive cybersecurity cyberattacks</t>
  </si>
  <si>
    <t>botnet threat cybersecurity cyberattacks infosec infosecurity</t>
  </si>
  <si>
    <t>cybersecurite transfonum</t>
  </si>
  <si>
    <t>hacking</t>
  </si>
  <si>
    <t>cyber</t>
  </si>
  <si>
    <t>cybersécurité ô_métiers_du_numérique</t>
  </si>
  <si>
    <t>ransomware cybersecurity</t>
  </si>
  <si>
    <t>cybersecurity cyberattacks infosec</t>
  </si>
  <si>
    <t>icloud cybersecurity cyberattacks infosec</t>
  </si>
  <si>
    <t>exclusive cybersecurity</t>
  </si>
  <si>
    <t>cyber cybersecurite cyberprotection</t>
  </si>
  <si>
    <t>citoyens numérique</t>
  </si>
  <si>
    <t>numérique cybersécurité</t>
  </si>
  <si>
    <t>replay</t>
  </si>
  <si>
    <t>livreblanc</t>
  </si>
  <si>
    <t>article</t>
  </si>
  <si>
    <t>infographie</t>
  </si>
  <si>
    <t>malware microsoft cybersecurity cyberattacks infosec</t>
  </si>
  <si>
    <t>ransomware lockfile cybersécurité</t>
  </si>
  <si>
    <t>cybersécurité infosecurity infosec cybercrime</t>
  </si>
  <si>
    <t>phishing cybersecurity cyberattacks infosec</t>
  </si>
  <si>
    <t>ransomware cybersecurity cyberattacks infosec</t>
  </si>
  <si>
    <t>joker android cybersecurity cyberattacks infosec infosecurity malware</t>
  </si>
  <si>
    <t>cybersecurity cybersecurity cyberattacks infosec</t>
  </si>
  <si>
    <t>revil cybersecurity cyberattacks infosec infosecurity malware ransomware</t>
  </si>
  <si>
    <t>ransomware cybersecurity cyberattacks infosec infosecurity malware</t>
  </si>
  <si>
    <t>delta covid19 cybersecurity</t>
  </si>
  <si>
    <t>dll windows cybersecurity cyberattacks</t>
  </si>
  <si>
    <t>cybersecurity cybersecurity cyberattacks</t>
  </si>
  <si>
    <t>impression print solutions dsi it</t>
  </si>
  <si>
    <t>interview</t>
  </si>
  <si>
    <t>cybersecurity infosec security data datagovernance</t>
  </si>
  <si>
    <t>podcast cybersécurité</t>
  </si>
  <si>
    <t>microsoft google cybersécurité</t>
  </si>
  <si>
    <t>cybersécurité gafam</t>
  </si>
  <si>
    <t>cybersécurité hr</t>
  </si>
  <si>
    <t>brest</t>
  </si>
  <si>
    <t>phishing hameçonnage email</t>
  </si>
  <si>
    <t>actu cybersécurité</t>
  </si>
  <si>
    <t>la21</t>
  </si>
  <si>
    <t>zerotrust cybersecurité stoprfid</t>
  </si>
  <si>
    <t>cybersécurité tpe pme</t>
  </si>
  <si>
    <t>lille fic2021 bretagne cyber</t>
  </si>
  <si>
    <t>europeancyberweek</t>
  </si>
  <si>
    <t>cybersecurite pirates ameli franceconnect</t>
  </si>
  <si>
    <t>internationale cybersécurité</t>
  </si>
  <si>
    <t>actu</t>
  </si>
  <si>
    <t>ablogix hclswlobp nocode lowcode</t>
  </si>
  <si>
    <t>ransomwares</t>
  </si>
  <si>
    <t>cyberattaque cybersécurité</t>
  </si>
  <si>
    <t>cybersécurité santé</t>
  </si>
  <si>
    <t>cybersécurité iot</t>
  </si>
  <si>
    <t>sase</t>
  </si>
  <si>
    <t>ciaoparis</t>
  </si>
  <si>
    <t>cybersécurité cyberdéfense windows ransomware</t>
  </si>
  <si>
    <t>breach cybersecurity</t>
  </si>
  <si>
    <t>pentest</t>
  </si>
  <si>
    <t>ftp</t>
  </si>
  <si>
    <t>ftp cybersecurité</t>
  </si>
  <si>
    <t>trickbot formbook</t>
  </si>
  <si>
    <t>cybersecurity whatsapp</t>
  </si>
  <si>
    <t>sidewalk backdoor computer retail</t>
  </si>
  <si>
    <t>microsoft powerapps</t>
  </si>
  <si>
    <t>financial backdoor sardonic</t>
  </si>
  <si>
    <t>nso nsogroup zeroday pegasus</t>
  </si>
  <si>
    <t>onepercent fbi iceid bank cobalt strike revil</t>
  </si>
  <si>
    <t>vulnérabilité vulnerabilities industrie industry</t>
  </si>
  <si>
    <t>microsoft cloud azure</t>
  </si>
  <si>
    <t>microsoft azure flaw</t>
  </si>
  <si>
    <t>cybersecurité relance</t>
  </si>
  <si>
    <t>assurances cybersécurité</t>
  </si>
  <si>
    <t>cybersecurite ecosytèmenumérique politiquespubliques</t>
  </si>
  <si>
    <t>appstore playstore</t>
  </si>
  <si>
    <t>venoscanner</t>
  </si>
  <si>
    <t>hacker abnormalsecurity</t>
  </si>
  <si>
    <t>cybersecurite covid</t>
  </si>
  <si>
    <t>cybersécurité cloud</t>
  </si>
  <si>
    <t>cybersécurité apple</t>
  </si>
  <si>
    <t>lundimotivation rançongiciels</t>
  </si>
  <si>
    <t>event</t>
  </si>
  <si>
    <t>videosurveillance</t>
  </si>
  <si>
    <t>videosurveillance cybersecurite</t>
  </si>
  <si>
    <t>event lille</t>
  </si>
  <si>
    <t>rentrée fic2021</t>
  </si>
  <si>
    <t>cyberrisques</t>
  </si>
  <si>
    <t>télétravail ransomware</t>
  </si>
  <si>
    <t>thread</t>
  </si>
  <si>
    <t>gaming réseauxsociaux</t>
  </si>
  <si>
    <t>usa cyberattaque cybersécurité russie</t>
  </si>
  <si>
    <t>royaumeuni cybersécurité cookies rgpd</t>
  </si>
  <si>
    <t>usa cyberattaque</t>
  </si>
  <si>
    <t>hpegreenlake azurestackhci sqlserver datacenter</t>
  </si>
  <si>
    <t>cybersécurité cyberattaque cybersec ransomware</t>
  </si>
  <si>
    <t>fraudesentimentale</t>
  </si>
  <si>
    <t>serene2021</t>
  </si>
  <si>
    <t>print solutions cloud</t>
  </si>
  <si>
    <t>impression print solutions dsi</t>
  </si>
  <si>
    <t>papercut</t>
  </si>
  <si>
    <t>apple</t>
  </si>
  <si>
    <t>cybersécurité iphone</t>
  </si>
  <si>
    <t>cybersécurité fic2021</t>
  </si>
  <si>
    <t>phishing cybersécurité</t>
  </si>
  <si>
    <t>cybersécurité nortonlifelock paltoalto</t>
  </si>
  <si>
    <t>joebiden cybersécurité</t>
  </si>
  <si>
    <t>joker android cybersecurity cyberattacks infosec infosecurity</t>
  </si>
  <si>
    <t>cyberfront2021 incrt unpourtoustouspourun</t>
  </si>
  <si>
    <t>cyberfront2021</t>
  </si>
  <si>
    <t>faille serviceinformatique microsoft</t>
  </si>
  <si>
    <t>cybersécurité debian kalilinux linux ubuntu</t>
  </si>
  <si>
    <t>cybersécurité debian linux networks sysadmin ubuntu</t>
  </si>
  <si>
    <t>cybersécurité horsséries</t>
  </si>
  <si>
    <t>luxembourg cybersécurité cybersecurity europe</t>
  </si>
  <si>
    <t>whatsapp</t>
  </si>
  <si>
    <t>blockchain gaiax</t>
  </si>
  <si>
    <t>informatique</t>
  </si>
  <si>
    <t>cybersécurité cybersecurity vmware</t>
  </si>
  <si>
    <t>cybersecurité anssi</t>
  </si>
  <si>
    <t>tuxturns30 nui rouen cybersecurite cipa pharos hautlesarmes maliciels antipub</t>
  </si>
  <si>
    <t>cybersécurité tech</t>
  </si>
  <si>
    <t>google microsoft cybersécurité</t>
  </si>
  <si>
    <t>ransomware trojan cybersecurity cyberattacks</t>
  </si>
  <si>
    <t>ai revolution fintech insurtech insurance</t>
  </si>
  <si>
    <t>people life ai chatbots fintech insurtech</t>
  </si>
  <si>
    <t>ai environmental fintech insurtech insurance</t>
  </si>
  <si>
    <t>microsoft hack fintech</t>
  </si>
  <si>
    <t>passwords mobilebanking biometrics fintech insurtech</t>
  </si>
  <si>
    <t>actualités web cybersécurité</t>
  </si>
  <si>
    <t>cybersecurite microsoft</t>
  </si>
  <si>
    <t>scammers cybersecurity</t>
  </si>
  <si>
    <t>dmca ddos malware cybersecurity cyberattacks infosec</t>
  </si>
  <si>
    <t>appareils realtek botnet iot cybersecurity</t>
  </si>
  <si>
    <t>malware whatsapp android</t>
  </si>
  <si>
    <t>cybersecurity infosec security data</t>
  </si>
  <si>
    <t>vulnérabilité cybersecurite</t>
  </si>
  <si>
    <t>vulnérabilité</t>
  </si>
  <si>
    <t>vulnérabilité cve</t>
  </si>
  <si>
    <t>vulnérabilité cybersécurité</t>
  </si>
  <si>
    <t>cybersécurité cybereducation</t>
  </si>
  <si>
    <t>cybersécurité cyberdéfense intelligenceartificielle rgpd</t>
  </si>
  <si>
    <t>gafam cybersécurité</t>
  </si>
  <si>
    <t>carrière</t>
  </si>
  <si>
    <t>cybercriminalite cybersecurite cyberattaques</t>
  </si>
  <si>
    <t>cybersécurité gafam etatsunis</t>
  </si>
  <si>
    <t>beachhead cryptage</t>
  </si>
  <si>
    <t>entreprise</t>
  </si>
  <si>
    <t>dsi rssi identitysecurity entreprise</t>
  </si>
  <si>
    <t>pandemie cyberattaques cybersecurite cyberattack cybercrime</t>
  </si>
  <si>
    <t>rançongiciels cybersecurite ransomware</t>
  </si>
  <si>
    <t>cybersécurité privacy ia</t>
  </si>
  <si>
    <t>domainnameforsale cyber cybersec startup</t>
  </si>
  <si>
    <t>bunker cybersecurite entreprises startup</t>
  </si>
  <si>
    <t>dsi rssi identitysecurity</t>
  </si>
  <si>
    <t>cybersecurite ransomware</t>
  </si>
  <si>
    <t>exposant cybersecurite</t>
  </si>
  <si>
    <t>cyberdéfense ciberobs makeafricasafe</t>
  </si>
  <si>
    <t>cybersécurité ciberobs makeafricasafe cybersécurité</t>
  </si>
  <si>
    <t>cybersecurite socialmedia app</t>
  </si>
  <si>
    <t>cybersécurité cyberdigest hackers</t>
  </si>
  <si>
    <t>cybersecurite cyberdefense ransomwares</t>
  </si>
  <si>
    <t>cybersécurité cyberdéfense pegasus</t>
  </si>
  <si>
    <t>cryptos blockchain securite</t>
  </si>
  <si>
    <t>microsoft google investir cybersécurite</t>
  </si>
  <si>
    <t>zerotrust cybersecurité</t>
  </si>
  <si>
    <t>devcommunity womenwhocode 100daysofcode javascript java csharp python</t>
  </si>
  <si>
    <t>hacking cybersecurite pegasus imessage apple</t>
  </si>
  <si>
    <t>https://twitter.com/#!/cath_maymard/status/1429790666998026240</t>
  </si>
  <si>
    <t>https://twitter.com/#!/vanbremeersch49/status/1429792330110885889</t>
  </si>
  <si>
    <t>https://twitter.com/#!/clairedscps/status/1429800016135266306</t>
  </si>
  <si>
    <t>https://twitter.com/#!/haminour5/status/1429802362311487492</t>
  </si>
  <si>
    <t>https://twitter.com/#!/thedeveloperbot/status/1429809040700358657</t>
  </si>
  <si>
    <t>https://twitter.com/#!/transform_sec/status/1429809242953981959</t>
  </si>
  <si>
    <t>https://twitter.com/#!/iottogether/status/1429809285270286338</t>
  </si>
  <si>
    <t>https://twitter.com/#!/tcybercast/status/1429810382055608329</t>
  </si>
  <si>
    <t>https://twitter.com/#!/spy89515505/status/1429816135223021568</t>
  </si>
  <si>
    <t>https://twitter.com/#!/chris_wheel/status/1429824693264060421</t>
  </si>
  <si>
    <t>https://twitter.com/#!/womeninstemsa/status/1429825817807400960</t>
  </si>
  <si>
    <t>https://twitter.com/#!/aprilorg/status/1429828255130038273</t>
  </si>
  <si>
    <t>https://twitter.com/#!/edgtslfcbngq6sk/status/1429839532535517185</t>
  </si>
  <si>
    <t>https://twitter.com/#!/rush_radar/status/1429844910690144267</t>
  </si>
  <si>
    <t>https://twitter.com/#!/rush_radar/status/1429845310336118784</t>
  </si>
  <si>
    <t>https://twitter.com/#!/cluster_ia/status/1429852378564603912</t>
  </si>
  <si>
    <t>https://twitter.com/#!/moustafa_diagne/status/1429854861902946307</t>
  </si>
  <si>
    <t>https://twitter.com/#!/danverschaere/status/1429857629644509187</t>
  </si>
  <si>
    <t>https://twitter.com/#!/mbange/status/1429858682045669384</t>
  </si>
  <si>
    <t>https://twitter.com/#!/snowglobe_io/status/1429900546950017032</t>
  </si>
  <si>
    <t>https://twitter.com/#!/benoithucq/status/1429910944205922308</t>
  </si>
  <si>
    <t>https://twitter.com/#!/cauberger/status/1429917697509314565</t>
  </si>
  <si>
    <t>https://twitter.com/#!/morolswediu/status/1429975342496862209</t>
  </si>
  <si>
    <t>https://twitter.com/#!/2mabz57aaf6/status/1430008867149262848</t>
  </si>
  <si>
    <t>https://twitter.com/#!/franckfrayer/status/1430046462210084866</t>
  </si>
  <si>
    <t>https://twitter.com/#!/cybersecplace/status/1430047289058504719</t>
  </si>
  <si>
    <t>https://twitter.com/#!/coderretweet/status/1429810680253849602</t>
  </si>
  <si>
    <t>https://twitter.com/#!/coderretweet/status/1430048821048926209</t>
  </si>
  <si>
    <t>https://twitter.com/#!/_reactdev/status/1430049093984849922</t>
  </si>
  <si>
    <t>https://twitter.com/#!/crismanceau/status/1430056130907189254</t>
  </si>
  <si>
    <t>https://twitter.com/#!/flutterbyamey/status/1430042235618304001</t>
  </si>
  <si>
    <t>https://twitter.com/#!/flutterbyamey/status/1430049120434081792</t>
  </si>
  <si>
    <t>https://twitter.com/#!/flutterbyamey/status/1430060186006265862</t>
  </si>
  <si>
    <t>https://twitter.com/#!/newbie_codes/status/1430045029838598163</t>
  </si>
  <si>
    <t>https://twitter.com/#!/newbie_codes/status/1430060237055307802</t>
  </si>
  <si>
    <t>https://twitter.com/#!/botkoshur/status/1430060257083109380</t>
  </si>
  <si>
    <t>https://twitter.com/#!/whopcod/status/1429847950956666888</t>
  </si>
  <si>
    <t>https://twitter.com/#!/whopcod/status/1430061164713717789</t>
  </si>
  <si>
    <t>https://twitter.com/#!/synomegao/status/1430062491879583752</t>
  </si>
  <si>
    <t>https://twitter.com/#!/juliennelkin/status/1429839603746234370</t>
  </si>
  <si>
    <t>https://twitter.com/#!/guillaume_cbc/status/1430065082810126345</t>
  </si>
  <si>
    <t>https://twitter.com/#!/1975jmr/status/1430066666667397134</t>
  </si>
  <si>
    <t>https://twitter.com/#!/jgberthomes/status/1430067739905900547</t>
  </si>
  <si>
    <t>https://twitter.com/#!/passageterre/status/1430068477222653954</t>
  </si>
  <si>
    <t>https://twitter.com/#!/cedpradel/status/1430070305037459457</t>
  </si>
  <si>
    <t>https://twitter.com/#!/fred_chesne/status/1430072737398239233</t>
  </si>
  <si>
    <t>https://twitter.com/#!/adopte_co/status/1430066343248863234</t>
  </si>
  <si>
    <t>https://twitter.com/#!/bylalee/status/1430074277559209985</t>
  </si>
  <si>
    <t>https://twitter.com/#!/capeldenis/status/1430074338624032771</t>
  </si>
  <si>
    <t>https://twitter.com/#!/developerbot_v1/status/1430074359641686016</t>
  </si>
  <si>
    <t>https://twitter.com/#!/developerbot_v1/status/1430072093413101574</t>
  </si>
  <si>
    <t>https://twitter.com/#!/jsdimi/status/1430074647333179395</t>
  </si>
  <si>
    <t>https://twitter.com/#!/titanhq/status/1430074823875629058</t>
  </si>
  <si>
    <t>https://twitter.com/#!/nameshield/status/1429789776857731076</t>
  </si>
  <si>
    <t>https://twitter.com/#!/allipsy/status/1430081178573447168</t>
  </si>
  <si>
    <t>https://twitter.com/#!/allipsy/status/1430081163641638921</t>
  </si>
  <si>
    <t>https://twitter.com/#!/cameleon3324/status/1430084919137554478</t>
  </si>
  <si>
    <t>https://twitter.com/#!/ursaeminoris37/status/1430085092907667457</t>
  </si>
  <si>
    <t>https://twitter.com/#!/f59276/status/1430086389857669131</t>
  </si>
  <si>
    <t>https://twitter.com/#!/borzork/status/1430087436567203860</t>
  </si>
  <si>
    <t>https://twitter.com/#!/duthoit92/status/1430089237001560064</t>
  </si>
  <si>
    <t>https://twitter.com/#!/feodx/status/1430094677706002432</t>
  </si>
  <si>
    <t>https://twitter.com/#!/flutterbot007/status/1430096375434432518</t>
  </si>
  <si>
    <t>https://twitter.com/#!/steelpcnews/status/1430100067252203528</t>
  </si>
  <si>
    <t>https://twitter.com/#!/garcimore228/status/1430101436864606254</t>
  </si>
  <si>
    <t>https://twitter.com/#!/soultii1/status/1430103942319517732</t>
  </si>
  <si>
    <t>https://twitter.com/#!/pcn_securite/status/1430106181238992901</t>
  </si>
  <si>
    <t>https://twitter.com/#!/heckmannlydie/status/1430106955306184704</t>
  </si>
  <si>
    <t>https://twitter.com/#!/vachoti/status/1430110047066116096</t>
  </si>
  <si>
    <t>https://twitter.com/#!/durouirene/status/1430111280740843521</t>
  </si>
  <si>
    <t>https://twitter.com/#!/bdekany/status/1430116234918572032</t>
  </si>
  <si>
    <t>https://twitter.com/#!/jfmattioli/status/1430121061522284547</t>
  </si>
  <si>
    <t>https://twitter.com/#!/georgesbossert/status/1430123495900450816</t>
  </si>
  <si>
    <t>https://twitter.com/#!/darfeuilxav/status/1430125929318191106</t>
  </si>
  <si>
    <t>https://twitter.com/#!/ncaproni/status/1430136639955869699</t>
  </si>
  <si>
    <t>https://twitter.com/#!/zerotoexit1/status/1430143712319860742</t>
  </si>
  <si>
    <t>https://twitter.com/#!/gaellerbn/status/1430145072432140297</t>
  </si>
  <si>
    <t>https://twitter.com/#!/atuncert/status/1430145268444536832</t>
  </si>
  <si>
    <t>https://twitter.com/#!/tixeo/status/1430153822446526466</t>
  </si>
  <si>
    <t>https://twitter.com/#!/oazanjava/status/1430154118396620805</t>
  </si>
  <si>
    <t>https://twitter.com/#!/tixeo/status/1430039670243700748</t>
  </si>
  <si>
    <t>https://twitter.com/#!/vscybercrime/status/1430158543060078607</t>
  </si>
  <si>
    <t>https://twitter.com/#!/mouhedinehab/status/1430162469511745551</t>
  </si>
  <si>
    <t>https://twitter.com/#!/fmetifeux/status/1430169233321771023</t>
  </si>
  <si>
    <t>https://twitter.com/#!/rakeshs49971376/status/1430173643083067407</t>
  </si>
  <si>
    <t>https://twitter.com/#!/juliendevaureix/status/1430183416759193612</t>
  </si>
  <si>
    <t>https://twitter.com/#!/fourchetchristi/status/1430188436288327684</t>
  </si>
  <si>
    <t>https://twitter.com/#!/epitechnancy/status/1430189406917472256</t>
  </si>
  <si>
    <t>https://twitter.com/#!/secu_internet/status/1430189877979750403</t>
  </si>
  <si>
    <t>https://twitter.com/#!/chris88fr/status/1430190300090273801</t>
  </si>
  <si>
    <t>https://twitter.com/#!/scotiabankhelps/status/1430204698758373377</t>
  </si>
  <si>
    <t>https://twitter.com/#!/hacks4pancakes/status/1430207808088297476</t>
  </si>
  <si>
    <t>https://twitter.com/#!/thedrpinky/status/1430208067728257026</t>
  </si>
  <si>
    <t>https://twitter.com/#!/setsunael/status/1430209110243487756</t>
  </si>
  <si>
    <t>https://twitter.com/#!/darkfyrewall/status/1430222408556761091</t>
  </si>
  <si>
    <t>https://twitter.com/#!/rashelmedia/status/1430221664126709763</t>
  </si>
  <si>
    <t>https://twitter.com/#!/rashelmedia/status/1430222453867941892</t>
  </si>
  <si>
    <t>https://twitter.com/#!/flora34921110/status/1430223389030076416</t>
  </si>
  <si>
    <t>https://twitter.com/#!/grimmo78/status/1430225762557300740</t>
  </si>
  <si>
    <t>https://twitter.com/#!/ju_bouyer/status/1430231806553509889</t>
  </si>
  <si>
    <t>https://twitter.com/#!/unbanlighter/status/1430232142861283330</t>
  </si>
  <si>
    <t>https://twitter.com/#!/crcctoulouse/status/1430240668056752134</t>
  </si>
  <si>
    <t>https://twitter.com/#!/pr_belfort/status/1430265531794329600</t>
  </si>
  <si>
    <t>https://twitter.com/#!/serenicity_fr/status/1430265913014734854</t>
  </si>
  <si>
    <t>https://twitter.com/#!/novipro/status/1430284377947267072</t>
  </si>
  <si>
    <t>https://twitter.com/#!/club_ebios/status/1430395214724747265</t>
  </si>
  <si>
    <t>https://twitter.com/#!/cci_du_tarn/status/1430402055944867840</t>
  </si>
  <si>
    <t>https://twitter.com/#!/hacktechdev/status/1430402282546421763</t>
  </si>
  <si>
    <t>https://twitter.com/#!/stratechno/status/1430403320624173059</t>
  </si>
  <si>
    <t>https://twitter.com/#!/jagostini85/status/1430407047942660096</t>
  </si>
  <si>
    <t>https://twitter.com/#!/monreseaudeau/status/1430407179102789632</t>
  </si>
  <si>
    <t>https://twitter.com/#!/tracid56/status/1430411421226094592</t>
  </si>
  <si>
    <t>https://twitter.com/#!/esnrecrutement/status/1430412314575097863</t>
  </si>
  <si>
    <t>https://twitter.com/#!/monacocyber/status/1430412411237027841</t>
  </si>
  <si>
    <t>https://twitter.com/#!/factorygroup_/status/1430419681421168640</t>
  </si>
  <si>
    <t>https://twitter.com/#!/martine7lnwb/status/1430420829578448896</t>
  </si>
  <si>
    <t>https://twitter.com/#!/noharintsafidy/status/1430422037307219968</t>
  </si>
  <si>
    <t>https://twitter.com/#!/maltrakn/status/1429840220577488905</t>
  </si>
  <si>
    <t>https://twitter.com/#!/maltrakn/status/1430064914882777132</t>
  </si>
  <si>
    <t>https://twitter.com/#!/maltrakn/status/1430159785140359188</t>
  </si>
  <si>
    <t>https://twitter.com/#!/maltrakn/status/1430176491673997321</t>
  </si>
  <si>
    <t>https://twitter.com/#!/maltrakn/status/1430199745839042561</t>
  </si>
  <si>
    <t>https://twitter.com/#!/maltrakn/status/1430422224570404865</t>
  </si>
  <si>
    <t>https://twitter.com/#!/rbaranger/status/1430425711446085640</t>
  </si>
  <si>
    <t>https://twitter.com/#!/patbarbey/status/1430428404415860736</t>
  </si>
  <si>
    <t>https://twitter.com/#!/eurogroupfr/status/1430431198040444929</t>
  </si>
  <si>
    <t>https://twitter.com/#!/taniarosilio/status/1430431500147871750</t>
  </si>
  <si>
    <t>https://twitter.com/#!/squareonech/status/1430435798411878403</t>
  </si>
  <si>
    <t>https://twitter.com/#!/delphine_durget/status/1430436529801936900</t>
  </si>
  <si>
    <t>https://twitter.com/#!/pvynckier/status/1430436580485963776</t>
  </si>
  <si>
    <t>https://twitter.com/#!/lalettrea/status/1430098817077104644</t>
  </si>
  <si>
    <t>https://twitter.com/#!/cwilly4/status/1430436615470698498</t>
  </si>
  <si>
    <t>https://twitter.com/#!/jcdrpro/status/1430442929554968576</t>
  </si>
  <si>
    <t>https://twitter.com/#!/immo_si/status/1430445927530119169</t>
  </si>
  <si>
    <t>https://twitter.com/#!/guiguibasset/status/1430446194455629828</t>
  </si>
  <si>
    <t>https://twitter.com/#!/___xscd/status/1430446346142724100</t>
  </si>
  <si>
    <t>https://twitter.com/#!/rotaryauber/status/1430446362013937666</t>
  </si>
  <si>
    <t>https://twitter.com/#!/entrenormands/status/1430446427088592900</t>
  </si>
  <si>
    <t>https://twitter.com/#!/ccistore/status/1430447312820740098</t>
  </si>
  <si>
    <t>https://twitter.com/#!/sophosfrance/status/1430447370001584128</t>
  </si>
  <si>
    <t>https://twitter.com/#!/thudao76/status/1430448991766990849</t>
  </si>
  <si>
    <t>https://twitter.com/#!/tlrdacteur/status/1430451130547400705</t>
  </si>
  <si>
    <t>https://twitter.com/#!/erkenssebastien/status/1430453588778799107</t>
  </si>
  <si>
    <t>https://twitter.com/#!/jdubois_it/status/1430454215969804288</t>
  </si>
  <si>
    <t>https://twitter.com/#!/zhorwho/status/1430454498212855817</t>
  </si>
  <si>
    <t>https://twitter.com/#!/offdecampagne/status/1430454662600216583</t>
  </si>
  <si>
    <t>https://twitter.com/#!/deputesdem/status/1430454773199908869</t>
  </si>
  <si>
    <t>https://twitter.com/#!/france_in_world/status/1430454876203540484</t>
  </si>
  <si>
    <t>https://twitter.com/#!/uniondessavoirs/status/1430455190730285056</t>
  </si>
  <si>
    <t>https://twitter.com/#!/revue2pressepm/status/1430455855309275137</t>
  </si>
  <si>
    <t>https://twitter.com/#!/modemvar/status/1430455934141222915</t>
  </si>
  <si>
    <t>https://twitter.com/#!/florentndinga/status/1430458001358524417</t>
  </si>
  <si>
    <t>https://twitter.com/#!/simonismartine/status/1430458759705513986</t>
  </si>
  <si>
    <t>https://twitter.com/#!/francetablet/status/1430460181842964484</t>
  </si>
  <si>
    <t>https://twitter.com/#!/hecksuzanne2/status/1430460293272965125</t>
  </si>
  <si>
    <t>https://twitter.com/#!/goandl/status/1430463465307705352</t>
  </si>
  <si>
    <t>https://twitter.com/#!/maxime_petit/status/1430471269473046529</t>
  </si>
  <si>
    <t>https://twitter.com/#!/clairel_com/status/1430474109578878978</t>
  </si>
  <si>
    <t>https://twitter.com/#!/matissime/status/1430474377376710658</t>
  </si>
  <si>
    <t>https://twitter.com/#!/diamylsow/status/1430479475809136644</t>
  </si>
  <si>
    <t>https://twitter.com/#!/diamylsow/status/1430479852294049794</t>
  </si>
  <si>
    <t>https://twitter.com/#!/h3xi0t/status/1430480209132851201</t>
  </si>
  <si>
    <t>https://twitter.com/#!/reseauspn/status/1430424707594137600</t>
  </si>
  <si>
    <t>https://twitter.com/#!/christelabatut/status/1430486433807093767</t>
  </si>
  <si>
    <t>https://twitter.com/#!/christelabatut/status/1430484383044182016</t>
  </si>
  <si>
    <t>https://twitter.com/#!/acn_secnum/status/1430489048506933248</t>
  </si>
  <si>
    <t>https://twitter.com/#!/iotcybersec24/status/1430492437055741954</t>
  </si>
  <si>
    <t>https://twitter.com/#!/marmeladesweet/status/1430493255016271873</t>
  </si>
  <si>
    <t>https://twitter.com/#!/x19sq19f/status/1430497248517967876</t>
  </si>
  <si>
    <t>https://twitter.com/#!/kabasanoh70/status/1430098505905942531</t>
  </si>
  <si>
    <t>https://twitter.com/#!/kabasanoh70/status/1430497273423740932</t>
  </si>
  <si>
    <t>https://twitter.com/#!/a_la_campagne_/status/1430497425362505730</t>
  </si>
  <si>
    <t>https://twitter.com/#!/gwedji/status/1430497446233317388</t>
  </si>
  <si>
    <t>https://twitter.com/#!/shinto110/status/1430498688284119040</t>
  </si>
  <si>
    <t>https://twitter.com/#!/fhilaireau/status/1430499083777630213</t>
  </si>
  <si>
    <t>https://twitter.com/#!/sogeti_fr/status/1430448618964717569</t>
  </si>
  <si>
    <t>https://twitter.com/#!/quent1_k/status/1430502694809128969</t>
  </si>
  <si>
    <t>https://twitter.com/#!/bc2gaudit/status/1430507167409389574</t>
  </si>
  <si>
    <t>https://twitter.com/#!/dylan_devillers/status/1430508801493450767</t>
  </si>
  <si>
    <t>https://twitter.com/#!/bouyguestel_ent/status/1429830828599746568</t>
  </si>
  <si>
    <t>https://twitter.com/#!/itsmeetings/status/1430061194866569216</t>
  </si>
  <si>
    <t>https://twitter.com/#!/mzuppy/status/1430509115030351874</t>
  </si>
  <si>
    <t>https://twitter.com/#!/laurentoparis/status/1430510189644496897</t>
  </si>
  <si>
    <t>https://twitter.com/#!/gpostaire/status/1430510592561930241</t>
  </si>
  <si>
    <t>https://twitter.com/#!/albors3/status/1430512109763301387</t>
  </si>
  <si>
    <t>https://twitter.com/#!/arc_atlantique/status/1430513836197654533</t>
  </si>
  <si>
    <t>https://twitter.com/#!/coudrieauf/status/1430513896188694529</t>
  </si>
  <si>
    <t>https://twitter.com/#!/ajpjournalistes/status/1430453335014916106</t>
  </si>
  <si>
    <t>https://twitter.com/#!/francoi4/status/1430514750891429891</t>
  </si>
  <si>
    <t>https://twitter.com/#!/shakib680/status/1430526096781586438</t>
  </si>
  <si>
    <t>https://twitter.com/#!/thomasbousson/status/1430527947845287942</t>
  </si>
  <si>
    <t>https://twitter.com/#!/ocssimore/status/1430532440750239748</t>
  </si>
  <si>
    <t>https://twitter.com/#!/cyberologue_fr/status/1430537208755326978</t>
  </si>
  <si>
    <t>https://twitter.com/#!/pie_ferrari/status/1430537033043304455</t>
  </si>
  <si>
    <t>https://twitter.com/#!/pie_ferrari/status/1430537167172943876</t>
  </si>
  <si>
    <t>https://twitter.com/#!/pie_ferrari/status/1430537211477434372</t>
  </si>
  <si>
    <t>https://twitter.com/#!/oppens_cyber/status/1430538216923406341</t>
  </si>
  <si>
    <t>https://twitter.com/#!/xaelbot/status/1429975250066939904</t>
  </si>
  <si>
    <t>https://twitter.com/#!/xaelbot/status/1430042297165656090</t>
  </si>
  <si>
    <t>https://twitter.com/#!/xaelbot/status/1430060264687382552</t>
  </si>
  <si>
    <t>https://twitter.com/#!/xaelbot/status/1430539572862140421</t>
  </si>
  <si>
    <t>https://twitter.com/#!/codeattbot/status/1430539917243867142</t>
  </si>
  <si>
    <t>https://twitter.com/#!/valerieammirati/status/1430539938278281224</t>
  </si>
  <si>
    <t>https://twitter.com/#!/ccideuxsevres/status/1430540448431542272</t>
  </si>
  <si>
    <t>https://twitter.com/#!/the404code/status/1430540485492412417</t>
  </si>
  <si>
    <t>https://twitter.com/#!/_oliviabot/status/1430540845867061252</t>
  </si>
  <si>
    <t>https://twitter.com/#!/mondedartisans/status/1430541467978719234</t>
  </si>
  <si>
    <t>https://twitter.com/#!/l_lambourdiere/status/1429823923584180225</t>
  </si>
  <si>
    <t>https://twitter.com/#!/l_lambourdiere/status/1430542195988353030</t>
  </si>
  <si>
    <t>https://twitter.com/#!/cmafrance_/status/1430542262040154113</t>
  </si>
  <si>
    <t>https://twitter.com/#!/philippemichelk/status/1430454155265576960</t>
  </si>
  <si>
    <t>https://twitter.com/#!/augouard/status/1430492371792318466</t>
  </si>
  <si>
    <t>https://twitter.com/#!/oliviergafa/status/1430542725368197121</t>
  </si>
  <si>
    <t>https://twitter.com/#!/tjmanadyflhj/status/1430520418591510538</t>
  </si>
  <si>
    <t>https://twitter.com/#!/tjmanadyflhj/status/1430546934222233603</t>
  </si>
  <si>
    <t>https://twitter.com/#!/comandigital/status/1430547582154158081</t>
  </si>
  <si>
    <t>https://twitter.com/#!/erwan_bonnet/status/1430548854462636035</t>
  </si>
  <si>
    <t>https://twitter.com/#!/doccedef/status/1430552699121057801</t>
  </si>
  <si>
    <t>https://twitter.com/#!/sikkasaibersec/status/1430552796479303683</t>
  </si>
  <si>
    <t>https://twitter.com/#!/tilkaltech/status/1430478742003101700</t>
  </si>
  <si>
    <t>https://twitter.com/#!/matthieuhug/status/1430554564487491585</t>
  </si>
  <si>
    <t>https://twitter.com/#!/jesappellecrucq/status/1430559112660672516</t>
  </si>
  <si>
    <t>https://twitter.com/#!/dle_so/status/1430560046547623941</t>
  </si>
  <si>
    <t>https://twitter.com/#!/aurelienbossy/status/1430560499238834179</t>
  </si>
  <si>
    <t>https://twitter.com/#!/dadideo/status/1430562562224033792</t>
  </si>
  <si>
    <t>https://twitter.com/#!/bot_flutter/status/1430042288764465158</t>
  </si>
  <si>
    <t>https://twitter.com/#!/bot_flutter/status/1430060115550515237</t>
  </si>
  <si>
    <t>https://twitter.com/#!/bot_flutter/status/1430539541182652417</t>
  </si>
  <si>
    <t>https://twitter.com/#!/bot_flutter/status/1430563399646261254</t>
  </si>
  <si>
    <t>https://twitter.com/#!/1000dayscodingb/status/1430563489764966408</t>
  </si>
  <si>
    <t>https://twitter.com/#!/abachirniang/status/1430565454511288321</t>
  </si>
  <si>
    <t>https://twitter.com/#!/lienhardantoin1/status/1430567563898105859</t>
  </si>
  <si>
    <t>https://twitter.com/#!/bills_bot/status/1429975327086891018</t>
  </si>
  <si>
    <t>https://twitter.com/#!/bills_bot/status/1430042327326896141</t>
  </si>
  <si>
    <t>https://twitter.com/#!/bills_bot/status/1430060296085942288</t>
  </si>
  <si>
    <t>https://twitter.com/#!/bills_bot/status/1430539502137880576</t>
  </si>
  <si>
    <t>https://twitter.com/#!/bills_bot/status/1430567880752513028</t>
  </si>
  <si>
    <t>https://twitter.com/#!/hikvisioncanada/status/1430568151243182083</t>
  </si>
  <si>
    <t>https://twitter.com/#!/betoobe6/status/1430568151251623942</t>
  </si>
  <si>
    <t>https://twitter.com/#!/kakiesseaurelie/status/1430570794103410690</t>
  </si>
  <si>
    <t>https://twitter.com/#!/alainassouline/status/1430571912523042816</t>
  </si>
  <si>
    <t>https://twitter.com/#!/powerplatfrmbot/status/1430572404779233291</t>
  </si>
  <si>
    <t>https://twitter.com/#!/boumediane/status/1430572583414550531</t>
  </si>
  <si>
    <t>https://twitter.com/#!/ziwit/status/1430572644269805574</t>
  </si>
  <si>
    <t>https://twitter.com/#!/codailychalleng/status/1429820728531111939</t>
  </si>
  <si>
    <t>https://twitter.com/#!/codailychalleng/status/1430575703498661893</t>
  </si>
  <si>
    <t>https://twitter.com/#!/ouasselb/status/1430583616128618498</t>
  </si>
  <si>
    <t>https://twitter.com/#!/94_lxn/status/1430583821238407173</t>
  </si>
  <si>
    <t>https://twitter.com/#!/mikybsn/status/1430585294210928641</t>
  </si>
  <si>
    <t>https://twitter.com/#!/tomtenshichauve/status/1430586895952646155</t>
  </si>
  <si>
    <t>https://twitter.com/#!/leblogduhacker/status/1430592937608503301</t>
  </si>
  <si>
    <t>https://twitter.com/#!/bfm_tech/status/1430593155049611269</t>
  </si>
  <si>
    <t>https://twitter.com/#!/01nettv/status/1430593165795504128</t>
  </si>
  <si>
    <t>https://twitter.com/#!/rougesgorges/status/1430593904009781250</t>
  </si>
  <si>
    <t>https://twitter.com/#!/maxenceb24/status/1430593910955511808</t>
  </si>
  <si>
    <t>https://twitter.com/#!/dewolf_dirk/status/1430595578661150725</t>
  </si>
  <si>
    <t>https://twitter.com/#!/hellparadyse/status/1430598003321081866</t>
  </si>
  <si>
    <t>https://twitter.com/#!/marionduez3/status/1430606705268776963</t>
  </si>
  <si>
    <t>https://twitter.com/#!/gencoulomb/status/1430611565129109505</t>
  </si>
  <si>
    <t>https://twitter.com/#!/duke_unreal/status/1430607610844221450</t>
  </si>
  <si>
    <t>https://twitter.com/#!/duke_unreal/status/1430612120866013186</t>
  </si>
  <si>
    <t>https://twitter.com/#!/rtsinfo/status/1430580691494965252</t>
  </si>
  <si>
    <t>https://twitter.com/#!/decio_o_o/status/1430614205426700288</t>
  </si>
  <si>
    <t>https://twitter.com/#!/d3vcode88/status/1430616493709004807</t>
  </si>
  <si>
    <t>https://twitter.com/#!/davidvienne31/status/1430619677206663168</t>
  </si>
  <si>
    <t>https://twitter.com/#!/gaellecadot/status/1430620051627991051</t>
  </si>
  <si>
    <t>https://twitter.com/#!/mathieuisaia/status/1430620148705239043</t>
  </si>
  <si>
    <t>https://twitter.com/#!/tdmaverick_fr/status/1430621419889700866</t>
  </si>
  <si>
    <t>https://twitter.com/#!/sophiefillet/status/1430624669196066827</t>
  </si>
  <si>
    <t>https://twitter.com/#!/tnpdataprotect/status/1430626400726310919</t>
  </si>
  <si>
    <t>https://twitter.com/#!/arisbee_cloud/status/1430543075231899648</t>
  </si>
  <si>
    <t>https://twitter.com/#!/arisbee_cloud/status/1430626591344898052</t>
  </si>
  <si>
    <t>https://twitter.com/#!/avdrst/status/1430629567119695876</t>
  </si>
  <si>
    <t>https://twitter.com/#!/nacirasalvan/status/1430631651747504137</t>
  </si>
  <si>
    <t>https://twitter.com/#!/ptitchou_9575/status/1430634753879904265</t>
  </si>
  <si>
    <t>https://twitter.com/#!/costeslioneler/status/1430638541760040971</t>
  </si>
  <si>
    <t>https://twitter.com/#!/azuerbot/status/1429975272158384130</t>
  </si>
  <si>
    <t>https://twitter.com/#!/azuerbot/status/1430071997049053184</t>
  </si>
  <si>
    <t>https://twitter.com/#!/azuerbot/status/1430539528977227779</t>
  </si>
  <si>
    <t>https://twitter.com/#!/azuerbot/status/1430641256921812996</t>
  </si>
  <si>
    <t>https://twitter.com/#!/nvsdata/status/1430641350765056013</t>
  </si>
  <si>
    <t>https://twitter.com/#!/leetcodeb/status/1430641384906756097</t>
  </si>
  <si>
    <t>https://twitter.com/#!/e_nterdiscipl/status/1430641607204904960</t>
  </si>
  <si>
    <t>https://twitter.com/#!/theangularbot/status/1430552701901885443</t>
  </si>
  <si>
    <t>https://twitter.com/#!/theangularbot/status/1430567857486696453</t>
  </si>
  <si>
    <t>https://twitter.com/#!/theangularbot/status/1430643384444669960</t>
  </si>
  <si>
    <t>https://twitter.com/#!/lio26769061/status/1430646590004473856</t>
  </si>
  <si>
    <t>https://twitter.com/#!/datasciencebot_/status/1430646814290632705</t>
  </si>
  <si>
    <t>https://twitter.com/#!/fabriciosx/status/1430572886377521154</t>
  </si>
  <si>
    <t>https://twitter.com/#!/fabriciosx/status/1430648385388830722</t>
  </si>
  <si>
    <t>https://twitter.com/#!/didiergal/status/1430666974418382850</t>
  </si>
  <si>
    <t>https://twitter.com/#!/girolles36/status/1430680932244234243</t>
  </si>
  <si>
    <t>https://twitter.com/#!/girolles36/status/1430681102834864137</t>
  </si>
  <si>
    <t>https://twitter.com/#!/angopascal/status/1430708979064360962</t>
  </si>
  <si>
    <t>https://twitter.com/#!/cloud_cio_/status/1430157689791959041</t>
  </si>
  <si>
    <t>https://twitter.com/#!/cloud_cio_/status/1430168664528011271</t>
  </si>
  <si>
    <t>https://twitter.com/#!/cloud_cio_/status/1430258510286270471</t>
  </si>
  <si>
    <t>https://twitter.com/#!/cloud_cio_/status/1430330882112512000</t>
  </si>
  <si>
    <t>https://twitter.com/#!/cloud_cio_/status/1430415206400860162</t>
  </si>
  <si>
    <t>https://twitter.com/#!/cloud_cio_/status/1430416747656536064</t>
  </si>
  <si>
    <t>https://twitter.com/#!/cloud_cio_/status/1430439720937476099</t>
  </si>
  <si>
    <t>https://twitter.com/#!/cloud_cio_/status/1430485678090072065</t>
  </si>
  <si>
    <t>https://twitter.com/#!/cloud_cio_/status/1430598350127173639</t>
  </si>
  <si>
    <t>https://twitter.com/#!/cloud_cio_/status/1430599629087858691</t>
  </si>
  <si>
    <t>https://twitter.com/#!/cloud_cio_/status/1430703943626153986</t>
  </si>
  <si>
    <t>https://twitter.com/#!/cloud_cio_/status/1430727731822665733</t>
  </si>
  <si>
    <t>https://twitter.com/#!/jeromekulling/status/1430763538776305664</t>
  </si>
  <si>
    <t>https://twitter.com/#!/delabyyves/status/1430764222779215874</t>
  </si>
  <si>
    <t>https://twitter.com/#!/titrespresse/status/1430767257173569537</t>
  </si>
  <si>
    <t>https://twitter.com/#!/jilou99/status/1430768324229705736</t>
  </si>
  <si>
    <t>https://twitter.com/#!/j_fk/status/1430768742573744128</t>
  </si>
  <si>
    <t>https://twitter.com/#!/ometiers_num/status/1430543586077159432</t>
  </si>
  <si>
    <t>https://twitter.com/#!/sunustartup/status/1430770575388123137</t>
  </si>
  <si>
    <t>https://twitter.com/#!/sunustartup/status/1430770928158486536</t>
  </si>
  <si>
    <t>https://twitter.com/#!/sm_sylviemady/status/1430771026116239362</t>
  </si>
  <si>
    <t>https://twitter.com/#!/westconfr/status/1430771992878256131</t>
  </si>
  <si>
    <t>https://twitter.com/#!/noutfutur/status/1430776451519893509</t>
  </si>
  <si>
    <t>https://twitter.com/#!/gerardlebihan/status/1430778249576132613</t>
  </si>
  <si>
    <t>https://twitter.com/#!/simplongdo/status/1430779543434846209</t>
  </si>
  <si>
    <t>https://twitter.com/#!/oodriveofficiel/status/1430055460443500561</t>
  </si>
  <si>
    <t>https://twitter.com/#!/oodriveofficiel/status/1430780215404470272</t>
  </si>
  <si>
    <t>https://twitter.com/#!/beatricelbb/status/1430779457262981120</t>
  </si>
  <si>
    <t>https://twitter.com/#!/rique01900716/status/1430781507912839173</t>
  </si>
  <si>
    <t>https://twitter.com/#!/dimotransgroup/status/1430783319206203394</t>
  </si>
  <si>
    <t>https://twitter.com/#!/pole_scs/status/1430784378406424578</t>
  </si>
  <si>
    <t>https://twitter.com/#!/franceprianto/status/1430784544148541443</t>
  </si>
  <si>
    <t>https://twitter.com/#!/madoungou1er/status/1430786949367975940</t>
  </si>
  <si>
    <t>https://twitter.com/#!/extremefrance/status/1430100113444253705</t>
  </si>
  <si>
    <t>https://twitter.com/#!/extremefrance/status/1430787141903306754</t>
  </si>
  <si>
    <t>https://twitter.com/#!/elipluquet/status/1430787220353474561</t>
  </si>
  <si>
    <t>https://twitter.com/#!/cfhonegger/status/1430788130517442564</t>
  </si>
  <si>
    <t>https://twitter.com/#!/david_planchet/status/1430788084854140932</t>
  </si>
  <si>
    <t>https://twitter.com/#!/david_planchet/status/1430788174247342080</t>
  </si>
  <si>
    <t>https://twitter.com/#!/labordeolivier/status/1430788634421170178</t>
  </si>
  <si>
    <t>https://twitter.com/#!/itsjustmelucien/status/1430196395785572358</t>
  </si>
  <si>
    <t>https://twitter.com/#!/bra70um/status/1430791859744514049</t>
  </si>
  <si>
    <t>https://twitter.com/#!/stephanevast/status/1430791896469753857</t>
  </si>
  <si>
    <t>https://twitter.com/#!/investinbx/status/1430435402729627648</t>
  </si>
  <si>
    <t>https://twitter.com/#!/echosjg/status/1430794321477918725</t>
  </si>
  <si>
    <t>https://twitter.com/#!/nxofrance/status/1430794856679497728</t>
  </si>
  <si>
    <t>https://twitter.com/#!/herozenda/status/1430796062076411906</t>
  </si>
  <si>
    <t>https://twitter.com/#!/anissa_bf95/status/1430796919765413890</t>
  </si>
  <si>
    <t>https://twitter.com/#!/beainformatique/status/1430797116545409026</t>
  </si>
  <si>
    <t>https://twitter.com/#!/dane_clermont/status/1430798140047769600</t>
  </si>
  <si>
    <t>https://twitter.com/#!/benim_jbweb/status/1430798397238284289</t>
  </si>
  <si>
    <t>https://twitter.com/#!/gipsilpc/status/1430793460471185409</t>
  </si>
  <si>
    <t>https://twitter.com/#!/gloupin/status/1430799888120524801</t>
  </si>
  <si>
    <t>https://twitter.com/#!/fanchguirriec/status/1430800370008301570</t>
  </si>
  <si>
    <t>https://twitter.com/#!/oceanettechno/status/1430801788349861890</t>
  </si>
  <si>
    <t>https://twitter.com/#!/nbs_system/status/1430802220476477440</t>
  </si>
  <si>
    <t>https://twitter.com/#!/martine_f_pro/status/1430538026388688898</t>
  </si>
  <si>
    <t>https://twitter.com/#!/martine_f_pro/status/1430482923879378947</t>
  </si>
  <si>
    <t>https://twitter.com/#!/martine_f_pro/status/1430564479004254212</t>
  </si>
  <si>
    <t>https://twitter.com/#!/martine_f_pro/status/1430802560986894337</t>
  </si>
  <si>
    <t>https://twitter.com/#!/alycscageorges/status/1430805431216189441</t>
  </si>
  <si>
    <t>https://twitter.com/#!/krbkaisav/status/1430812126730391556</t>
  </si>
  <si>
    <t>https://twitter.com/#!/helene_wiart/status/1430819639454482433</t>
  </si>
  <si>
    <t>https://twitter.com/#!/arsouyes/status/1430820708687491073</t>
  </si>
  <si>
    <t>https://twitter.com/#!/buildeuseslyon/status/1430821629781856259</t>
  </si>
  <si>
    <t>https://twitter.com/#!/nicolasdegrotte/status/1430822744308989952</t>
  </si>
  <si>
    <t>https://twitter.com/#!/michaelpagefr/status/1430822909275160577</t>
  </si>
  <si>
    <t>https://twitter.com/#!/cutyowl/status/1430824496634765314</t>
  </si>
  <si>
    <t>https://twitter.com/#!/eecs_versailles/status/1430826091615342593</t>
  </si>
  <si>
    <t>https://twitter.com/#!/digorablog/status/1430056033288957974</t>
  </si>
  <si>
    <t>https://twitter.com/#!/digorablog/status/1430826108249837571</t>
  </si>
  <si>
    <t>https://twitter.com/#!/zoph_io/status/1430056056961609728</t>
  </si>
  <si>
    <t>https://twitter.com/#!/zoph_io/status/1430826132065198081</t>
  </si>
  <si>
    <t>https://twitter.com/#!/zoph_io/status/1430097715980115970</t>
  </si>
  <si>
    <t>https://twitter.com/#!/regisleguennec/status/1430826818530066436</t>
  </si>
  <si>
    <t>https://twitter.com/#!/risingsud/status/1430828352005414913</t>
  </si>
  <si>
    <t>https://twitter.com/#!/vatesfr/status/1430446463180541954</t>
  </si>
  <si>
    <t>https://twitter.com/#!/firsteu1/status/1430102755352498182</t>
  </si>
  <si>
    <t>https://twitter.com/#!/vallesmaxime/status/1430835173017497600</t>
  </si>
  <si>
    <t>https://twitter.com/#!/lauuhqt/status/1430836558794567682</t>
  </si>
  <si>
    <t>https://twitter.com/#!/elodarm/status/1430837146026483712</t>
  </si>
  <si>
    <t>https://twitter.com/#!/z4chburris/status/1430837427929862146</t>
  </si>
  <si>
    <t>https://twitter.com/#!/pyleguen/status/1430837494371823617</t>
  </si>
  <si>
    <t>https://twitter.com/#!/calcaware/status/1430837983796682754</t>
  </si>
  <si>
    <t>https://twitter.com/#!/jmousqueton/status/1430838877279952897</t>
  </si>
  <si>
    <t>https://twitter.com/#!/insurtrek/status/1430838891272196096</t>
  </si>
  <si>
    <t>https://twitter.com/#!/magnifintech/status/1430839278540558339</t>
  </si>
  <si>
    <t>https://twitter.com/#!/fhalbrey/status/1430840883235147782</t>
  </si>
  <si>
    <t>https://twitter.com/#!/tamikofficiel/status/1430842858446237701</t>
  </si>
  <si>
    <t>https://twitter.com/#!/aaubin/status/1430844169027784706</t>
  </si>
  <si>
    <t>https://twitter.com/#!/capucinecouly/status/1430844219703300096</t>
  </si>
  <si>
    <t>https://twitter.com/#!/sergerocchi/status/1430846884575424514</t>
  </si>
  <si>
    <t>https://twitter.com/#!/sergerocchi/status/1430846960655912961</t>
  </si>
  <si>
    <t>https://twitter.com/#!/don_oroni/status/1430849234585128962</t>
  </si>
  <si>
    <t>https://twitter.com/#!/aragonesjj/status/1430852557245669379</t>
  </si>
  <si>
    <t>https://twitter.com/#!/virginiejollois/status/1430853654198771715</t>
  </si>
  <si>
    <t>https://twitter.com/#!/vonbrucken/status/1430854419902500869</t>
  </si>
  <si>
    <t>https://twitter.com/#!/animaiart/status/1430857131536830468</t>
  </si>
  <si>
    <t>https://twitter.com/#!/lallao_o/status/1430857560773603336</t>
  </si>
  <si>
    <t>https://twitter.com/#!/mmeadamskhs/status/1430858078820474882</t>
  </si>
  <si>
    <t>https://twitter.com/#!/glemsteph/status/1430513093935779844</t>
  </si>
  <si>
    <t>https://twitter.com/#!/glemsteph/status/1430803246382206977</t>
  </si>
  <si>
    <t>https://twitter.com/#!/glemsteph/status/1430858365757009922</t>
  </si>
  <si>
    <t>https://twitter.com/#!/menachem_225/status/1430861724870131714</t>
  </si>
  <si>
    <t>https://twitter.com/#!/menachem_225/status/1430863842129612808</t>
  </si>
  <si>
    <t>https://twitter.com/#!/nestazvc/status/1430865838488305664</t>
  </si>
  <si>
    <t>https://twitter.com/#!/junjudapi/status/1430866431852257281</t>
  </si>
  <si>
    <t>https://twitter.com/#!/sattse_/status/1430866484218187781</t>
  </si>
  <si>
    <t>https://twitter.com/#!/encorse1/status/1430870092070404097</t>
  </si>
  <si>
    <t>https://twitter.com/#!/identos_inc/status/1430871524341334016</t>
  </si>
  <si>
    <t>https://twitter.com/#!/rmaziere_85/status/1430496294229925892</t>
  </si>
  <si>
    <t>https://twitter.com/#!/rmaziere_85/status/1430872266200522757</t>
  </si>
  <si>
    <t>https://twitter.com/#!/sylvain_ferriol/status/1430873090125336576</t>
  </si>
  <si>
    <t>https://twitter.com/#!/medef/status/1430446526397091840</t>
  </si>
  <si>
    <t>https://twitter.com/#!/sfr_business/status/1430446384252063752</t>
  </si>
  <si>
    <t>https://twitter.com/#!/sfr_business/status/1430803004635107336</t>
  </si>
  <si>
    <t>https://twitter.com/#!/monlio/status/1430447705608888321</t>
  </si>
  <si>
    <t>https://twitter.com/#!/monlio/status/1430873830751457283</t>
  </si>
  <si>
    <t>https://twitter.com/#!/swapnil5979/status/1430873915316793356</t>
  </si>
  <si>
    <t>https://twitter.com/#!/megajulien/status/1430875412876472321</t>
  </si>
  <si>
    <t>https://twitter.com/#!/hassonthierry/status/1430875971037581318</t>
  </si>
  <si>
    <t>https://twitter.com/#!/scocquet/status/1430876368116592650</t>
  </si>
  <si>
    <t>https://twitter.com/#!/letscode15/status/1430876637772582915</t>
  </si>
  <si>
    <t>https://twitter.com/#!/lebotpython/status/1430876776402726914</t>
  </si>
  <si>
    <t>https://twitter.com/#!/jfkarcher/status/1430877794318364677</t>
  </si>
  <si>
    <t>https://twitter.com/#!/ciscofrance/status/1430452159729000448</t>
  </si>
  <si>
    <t>https://twitter.com/#!/mobillhome28/status/1430458119512014849</t>
  </si>
  <si>
    <t>https://twitter.com/#!/mobillhome28/status/1430473249188679689</t>
  </si>
  <si>
    <t>https://twitter.com/#!/mobillhome28/status/1430533678959140867</t>
  </si>
  <si>
    <t>https://twitter.com/#!/mobillhome28/status/1430533700459061259</t>
  </si>
  <si>
    <t>https://twitter.com/#!/mobillhome28/status/1430548748493590533</t>
  </si>
  <si>
    <t>https://twitter.com/#!/mobillhome28/status/1430880905158070279</t>
  </si>
  <si>
    <t>https://twitter.com/#!/altij_avocats/status/1430882710051082242</t>
  </si>
  <si>
    <t>https://twitter.com/#!/mathieucandes/status/1430882751142449158</t>
  </si>
  <si>
    <t>https://twitter.com/#!/finnfrance/status/1430455363858485250</t>
  </si>
  <si>
    <t>https://twitter.com/#!/finnfrance/status/1429831101506277376</t>
  </si>
  <si>
    <t>https://twitter.com/#!/finnfrance/status/1430434770844930048</t>
  </si>
  <si>
    <t>https://twitter.com/#!/finnfrance/status/1430885252755460096</t>
  </si>
  <si>
    <t>https://twitter.com/#!/frumenceboroto/status/1430885570843070467</t>
  </si>
  <si>
    <t>https://twitter.com/#!/robinthierry15/status/1430885827161116677</t>
  </si>
  <si>
    <t>https://twitter.com/#!/dojoshield/status/1430886246469963784</t>
  </si>
  <si>
    <t>https://twitter.com/#!/robertlassise/status/1430888643288211464</t>
  </si>
  <si>
    <t>https://twitter.com/#!/olivier_brcn/status/1430890151966875648</t>
  </si>
  <si>
    <t>https://twitter.com/#!/telecomsudparis/status/1430891141470179332</t>
  </si>
  <si>
    <t>https://twitter.com/#!/riskandme/status/1430892502928662535</t>
  </si>
  <si>
    <t>https://twitter.com/#!/appleretweetbot/status/1430894772386897940</t>
  </si>
  <si>
    <t>https://twitter.com/#!/epicrelevance/status/1430896588902199300</t>
  </si>
  <si>
    <t>https://twitter.com/#!/senatorenathal1/status/1430898983916826629</t>
  </si>
  <si>
    <t>https://twitter.com/#!/dray_tek/status/1430901484976148481</t>
  </si>
  <si>
    <t>https://twitter.com/#!/platombe/status/1430906925391122446</t>
  </si>
  <si>
    <t>https://twitter.com/#!/pierre2c/status/1429947276479320070</t>
  </si>
  <si>
    <t>https://twitter.com/#!/pierre2c/status/1430907258808934413</t>
  </si>
  <si>
    <t>https://twitter.com/#!/djangobot_/status/1430086120474300423</t>
  </si>
  <si>
    <t>https://twitter.com/#!/djangobot_/status/1430704824539041798</t>
  </si>
  <si>
    <t>https://twitter.com/#!/djangobot_/status/1430914400484044804</t>
  </si>
  <si>
    <t>https://twitter.com/#!/cluster_africa/status/1430914616771727360</t>
  </si>
  <si>
    <t>https://twitter.com/#!/sflouzat/status/1430914627177680897</t>
  </si>
  <si>
    <t>https://twitter.com/#!/ollissya/status/1430915133237194753</t>
  </si>
  <si>
    <t>https://twitter.com/#!/hs2formation/status/1430915490898235393</t>
  </si>
  <si>
    <t>https://twitter.com/#!/uvm_uppkingui/status/1430915634716676099</t>
  </si>
  <si>
    <t>https://twitter.com/#!/cschoolrennes/status/1430916010597666816</t>
  </si>
  <si>
    <t>https://twitter.com/#!/instantrp/status/1430916428929060864</t>
  </si>
  <si>
    <t>https://twitter.com/#!/proustnicolas/status/1430916559720132611</t>
  </si>
  <si>
    <t>https://twitter.com/#!/rosiaxbot/status/1430661540055814146</t>
  </si>
  <si>
    <t>https://twitter.com/#!/rosiaxbot/status/1430919379487711233</t>
  </si>
  <si>
    <t>https://twitter.com/#!/fluttbot/status/1429975245683838977</t>
  </si>
  <si>
    <t>https://twitter.com/#!/fluttbot/status/1430042247211495429</t>
  </si>
  <si>
    <t>https://twitter.com/#!/fluttbot/status/1430060073959796774</t>
  </si>
  <si>
    <t>https://twitter.com/#!/fluttbot/status/1430539499583459336</t>
  </si>
  <si>
    <t>https://twitter.com/#!/fluttbot/status/1430563329815240708</t>
  </si>
  <si>
    <t>https://twitter.com/#!/fluttbot/status/1430641228224372736</t>
  </si>
  <si>
    <t>https://twitter.com/#!/fluttbot/status/1430919401684013057</t>
  </si>
  <si>
    <t>https://twitter.com/#!/satyajit1910/status/1430836659319451649</t>
  </si>
  <si>
    <t>https://twitter.com/#!/satyajit1910/status/1430920541343567874</t>
  </si>
  <si>
    <t>https://twitter.com/#!/devvibesbot/status/1430042385099239451</t>
  </si>
  <si>
    <t>https://twitter.com/#!/devvibesbot/status/1430539708786958338</t>
  </si>
  <si>
    <t>https://twitter.com/#!/devvibesbot/status/1430921195764031488</t>
  </si>
  <si>
    <t>https://twitter.com/#!/gopalpr34038467/status/1430922320709705730</t>
  </si>
  <si>
    <t>https://twitter.com/#!/processlenz/status/1430922992075386882</t>
  </si>
  <si>
    <t>https://twitter.com/#!/lila_vtu/status/1430924091129749505</t>
  </si>
  <si>
    <t>https://twitter.com/#!/pemasson/status/1430924996826877954</t>
  </si>
  <si>
    <t>https://twitter.com/#!/roritto/status/1430480196466053121</t>
  </si>
  <si>
    <t>https://twitter.com/#!/roritto/status/1430925372930002955</t>
  </si>
  <si>
    <t>https://twitter.com/#!/fafie95/status/1430927566819495936</t>
  </si>
  <si>
    <t>https://twitter.com/#!/belhadj_fadwa/status/1430930233599856642</t>
  </si>
  <si>
    <t>https://twitter.com/#!/menarama/status/1430931918732857347</t>
  </si>
  <si>
    <t>https://twitter.com/#!/white_kingpin/status/1430934284823449605</t>
  </si>
  <si>
    <t>https://twitter.com/#!/blf_paris/status/1430934923918127105</t>
  </si>
  <si>
    <t>https://twitter.com/#!/sekoia_fr/status/1430102478813544451</t>
  </si>
  <si>
    <t>https://twitter.com/#!/sns__security/status/1430923979406053376</t>
  </si>
  <si>
    <t>https://twitter.com/#!/derutyf/status/1430153601708593153</t>
  </si>
  <si>
    <t>https://twitter.com/#!/derutyf/status/1430938713148870663</t>
  </si>
  <si>
    <t>https://twitter.com/#!/m___________56/status/1430942454832893964</t>
  </si>
  <si>
    <t>https://twitter.com/#!/digitemis/status/1430189393097146378</t>
  </si>
  <si>
    <t>https://twitter.com/#!/digitemis/status/1430905036389818383</t>
  </si>
  <si>
    <t>https://twitter.com/#!/vendeefrtech/status/1430943571620859909</t>
  </si>
  <si>
    <t>https://twitter.com/#!/sfr_business/status/1430873664317165573</t>
  </si>
  <si>
    <t>https://twitter.com/#!/emmanuelpug/status/1430950360290635780</t>
  </si>
  <si>
    <t>https://twitter.com/#!/httpcs/status/1430572004785131530</t>
  </si>
  <si>
    <t>https://twitter.com/#!/4tchat/status/1430572379353321477</t>
  </si>
  <si>
    <t>https://twitter.com/#!/ntdtvfrance/status/1430952947270234121</t>
  </si>
  <si>
    <t>https://twitter.com/#!/4tchat/status/1430953207736545289</t>
  </si>
  <si>
    <t>https://twitter.com/#!/dbatut/status/1430986504361361416</t>
  </si>
  <si>
    <t>https://twitter.com/#!/christiantiga/status/1430999328546508803</t>
  </si>
  <si>
    <t>https://twitter.com/#!/workationland/status/1431003913923276801</t>
  </si>
  <si>
    <t>https://twitter.com/#!/workationland/status/1431004070966345734</t>
  </si>
  <si>
    <t>https://twitter.com/#!/cephalopodluke2/status/1431023757389451267</t>
  </si>
  <si>
    <t>https://twitter.com/#!/mdsarr/status/1431027134982758412</t>
  </si>
  <si>
    <t>https://twitter.com/#!/anon22258/status/1431041833539407883</t>
  </si>
  <si>
    <t>https://twitter.com/#!/homme_trouble/status/1431102573650616320</t>
  </si>
  <si>
    <t>https://twitter.com/#!/seccoffeetime/status/1431116800926916610</t>
  </si>
  <si>
    <t>https://twitter.com/#!/shalomelohim7/status/1431121255105761284</t>
  </si>
  <si>
    <t>https://twitter.com/#!/sebastienfanti/status/1430972799720562697</t>
  </si>
  <si>
    <t>https://twitter.com/#!/tursiops/status/1431124722075451392</t>
  </si>
  <si>
    <t>https://twitter.com/#!/maazou2017/status/1431125076112334849</t>
  </si>
  <si>
    <t>https://twitter.com/#!/prontoreunion/status/1430047335812411423</t>
  </si>
  <si>
    <t>https://twitter.com/#!/prontoreunion/status/1431134518346502145</t>
  </si>
  <si>
    <t>https://twitter.com/#!/le_vpn_france/status/1430047447255027713</t>
  </si>
  <si>
    <t>https://twitter.com/#!/le_vpn_france/status/1430574651323858944</t>
  </si>
  <si>
    <t>https://twitter.com/#!/le_vpn_france/status/1431134606946934785</t>
  </si>
  <si>
    <t>https://twitter.com/#!/drambaldini/status/1431134797083074560</t>
  </si>
  <si>
    <t>https://twitter.com/#!/pascalray1/status/1431136117185785862</t>
  </si>
  <si>
    <t>https://twitter.com/#!/nicolasvivant/status/1431136202745421825</t>
  </si>
  <si>
    <t>https://twitter.com/#!/cmemertens/status/1430409662969622540</t>
  </si>
  <si>
    <t>https://twitter.com/#!/cmemertens/status/1431136503686696962</t>
  </si>
  <si>
    <t>https://twitter.com/#!/amelzenati/status/1431136576604712960</t>
  </si>
  <si>
    <t>https://twitter.com/#!/infol4t/status/1430048215039193100</t>
  </si>
  <si>
    <t>https://twitter.com/#!/infol4t/status/1431140773672718338</t>
  </si>
  <si>
    <t>https://twitter.com/#!/geekbecois/status/1429986319921565696</t>
  </si>
  <si>
    <t>https://twitter.com/#!/geekbecois/status/1431141428407808001</t>
  </si>
  <si>
    <t>https://twitter.com/#!/benoitfremont/status/1431141561161682946</t>
  </si>
  <si>
    <t>https://twitter.com/#!/cnegrier/status/1431141636201910273</t>
  </si>
  <si>
    <t>https://twitter.com/#!/laveilleweb/status/1431141930423840774</t>
  </si>
  <si>
    <t>https://twitter.com/#!/brunorey16/status/1431142059394666496</t>
  </si>
  <si>
    <t>https://twitter.com/#!/franck_hovha/status/1431142100649844737</t>
  </si>
  <si>
    <t>https://twitter.com/#!/gchampeau/status/1431144632210034688</t>
  </si>
  <si>
    <t>https://twitter.com/#!/thalessecurity/status/1431142685541376005</t>
  </si>
  <si>
    <t>https://twitter.com/#!/antanof/status/1431144768986361858</t>
  </si>
  <si>
    <t>https://twitter.com/#!/antanof/status/1431144567156494336</t>
  </si>
  <si>
    <t>https://twitter.com/#!/exmergere/status/1431145936282128388</t>
  </si>
  <si>
    <t>https://twitter.com/#!/benottodavid/status/1431146542090567682</t>
  </si>
  <si>
    <t>https://twitter.com/#!/alixcaz/status/1431148089017085953</t>
  </si>
  <si>
    <t>https://twitter.com/#!/inesrechid/status/1431148797179072512</t>
  </si>
  <si>
    <t>https://twitter.com/#!/choiseulmag/status/1431151086551896065</t>
  </si>
  <si>
    <t>https://twitter.com/#!/delbreil_am/status/1431151101915582464</t>
  </si>
  <si>
    <t>https://twitter.com/#!/olivierdmr/status/1431153647862403072</t>
  </si>
  <si>
    <t>https://twitter.com/#!/nath_malicet/status/1431154504439898114</t>
  </si>
  <si>
    <t>https://twitter.com/#!/stephane_ne/status/1431154885811113987</t>
  </si>
  <si>
    <t>https://twitter.com/#!/ahugla/status/1431155475488419846</t>
  </si>
  <si>
    <t>https://twitter.com/#!/ipgarde/status/1431155831546990594</t>
  </si>
  <si>
    <t>https://twitter.com/#!/sonia_perso/status/1431155903655518208</t>
  </si>
  <si>
    <t>https://twitter.com/#!/jmdarrigol/status/1430885211739394048</t>
  </si>
  <si>
    <t>https://twitter.com/#!/jmdarrigol/status/1431156087659630598</t>
  </si>
  <si>
    <t>https://twitter.com/#!/krimmourad/status/1431146454299590658</t>
  </si>
  <si>
    <t>https://twitter.com/#!/krimmourad/status/1431157070171095040</t>
  </si>
  <si>
    <t>https://twitter.com/#!/leafaure_/status/1431146466005901316</t>
  </si>
  <si>
    <t>https://twitter.com/#!/leafaure_/status/1431157081378336775</t>
  </si>
  <si>
    <t>https://twitter.com/#!/jusnumerium/status/1431157483469512704</t>
  </si>
  <si>
    <t>https://twitter.com/#!/ecommercemag_fr/status/1431157571012993027</t>
  </si>
  <si>
    <t>https://twitter.com/#!/hj751/status/1431157981102624770</t>
  </si>
  <si>
    <t>https://twitter.com/#!/fredopeaud/status/1431158717219811330</t>
  </si>
  <si>
    <t>https://twitter.com/#!/innosecgr/status/1431160412779712514</t>
  </si>
  <si>
    <t>https://twitter.com/#!/huyghefb/status/1431160703151452171</t>
  </si>
  <si>
    <t>https://twitter.com/#!/lsamain/status/1431164108871774212</t>
  </si>
  <si>
    <t>https://twitter.com/#!/pierres_it/status/1431165477775200260</t>
  </si>
  <si>
    <t>https://twitter.com/#!/magikitkat1/status/1431165547216056320</t>
  </si>
  <si>
    <t>https://twitter.com/#!/fcorrard/status/1431168263791300612</t>
  </si>
  <si>
    <t>https://twitter.com/#!/jlaribaud/status/1430239160816840706</t>
  </si>
  <si>
    <t>https://twitter.com/#!/jlaribaud/status/1431168852096917504</t>
  </si>
  <si>
    <t>https://twitter.com/#!/ingras01/status/1431170027697414149</t>
  </si>
  <si>
    <t>https://twitter.com/#!/eurekavox/status/1431170492396933122</t>
  </si>
  <si>
    <t>https://twitter.com/#!/tardiffviolet/status/1431174117982707718</t>
  </si>
  <si>
    <t>https://twitter.com/#!/shevabam/status/1430785361278550020</t>
  </si>
  <si>
    <t>https://twitter.com/#!/shevabam/status/1431174583193845766</t>
  </si>
  <si>
    <t>https://twitter.com/#!/fsamsarah/status/1431175319864713218</t>
  </si>
  <si>
    <t>https://twitter.com/#!/gp_tonnelier/status/1431175726640795651</t>
  </si>
  <si>
    <t>https://twitter.com/#!/storiesout/status/1431175904336572418</t>
  </si>
  <si>
    <t>https://twitter.com/#!/bwasexo/status/1431176650100727812</t>
  </si>
  <si>
    <t>https://twitter.com/#!/arcad_software/status/1431177065995321347</t>
  </si>
  <si>
    <t>https://twitter.com/#!/ltregoures/status/1431177803471458305</t>
  </si>
  <si>
    <t>https://twitter.com/#!/ylou_/status/1431178488812384257</t>
  </si>
  <si>
    <t>https://twitter.com/#!/numik47/status/1431181289399492608</t>
  </si>
  <si>
    <t>https://twitter.com/#!/archoad/status/1431181478478680066</t>
  </si>
  <si>
    <t>https://twitter.com/#!/archoad/status/1431181757202804737</t>
  </si>
  <si>
    <t>https://twitter.com/#!/archoad/status/1431181821925003264</t>
  </si>
  <si>
    <t>https://twitter.com/#!/archoad/status/1431182421840519171</t>
  </si>
  <si>
    <t>https://twitter.com/#!/jblefevre60/status/1430783738787606528</t>
  </si>
  <si>
    <t>https://twitter.com/#!/jblefevre60/status/1431183933954088970</t>
  </si>
  <si>
    <t>https://twitter.com/#!/olivierhassid/status/1430233380378005512</t>
  </si>
  <si>
    <t>https://twitter.com/#!/olivierhassid/status/1431184833091448835</t>
  </si>
  <si>
    <t>https://twitter.com/#!/dinabassiri/status/1430505250834767883</t>
  </si>
  <si>
    <t>https://twitter.com/#!/dinabassiri/status/1431185270985084928</t>
  </si>
  <si>
    <t>https://twitter.com/#!/michaelbellon/status/1431186037242531842</t>
  </si>
  <si>
    <t>https://twitter.com/#!/lindependant/status/1431148776966787072</t>
  </si>
  <si>
    <t>https://twitter.com/#!/surrocahenri/status/1431186903592751104</t>
  </si>
  <si>
    <t>https://twitter.com/#!/rafbe/status/1431187454900543491</t>
  </si>
  <si>
    <t>https://twitter.com/#!/sylv1langlois/status/1430422813991702537</t>
  </si>
  <si>
    <t>https://twitter.com/#!/sylv1langlois/status/1431188852811649027</t>
  </si>
  <si>
    <t>https://twitter.com/#!/transcripsi/status/1431189631022903298</t>
  </si>
  <si>
    <t>https://twitter.com/#!/fchasteland/status/1431190645801111556</t>
  </si>
  <si>
    <t>https://twitter.com/#!/pac1515/status/1431191647283515393</t>
  </si>
  <si>
    <t>https://twitter.com/#!/manuelmoragues/status/1431192010149531648</t>
  </si>
  <si>
    <t>https://twitter.com/#!/mjhn0711/status/1431192141091463170</t>
  </si>
  <si>
    <t>https://twitter.com/#!/wandabarquin/status/1431192152437035009</t>
  </si>
  <si>
    <t>https://twitter.com/#!/seurin_patrice/status/1431192270464765953</t>
  </si>
  <si>
    <t>https://twitter.com/#!/jerome_herbinet/status/1431193750680875010</t>
  </si>
  <si>
    <t>https://twitter.com/#!/expertime/status/1431194274952105990</t>
  </si>
  <si>
    <t>https://twitter.com/#!/arfecformation/status/1430787674227490817</t>
  </si>
  <si>
    <t>https://twitter.com/#!/cnccformation/status/1430953620086968321</t>
  </si>
  <si>
    <t>https://twitter.com/#!/tristana_illes/status/1431195705222258690</t>
  </si>
  <si>
    <t>https://twitter.com/#!/littlesysterapp/status/1431158302436728833</t>
  </si>
  <si>
    <t>https://twitter.com/#!/acseldigital/status/1431171883102244864</t>
  </si>
  <si>
    <t>https://twitter.com/#!/matthieumorang1/status/1431196866595667971</t>
  </si>
  <si>
    <t>https://twitter.com/#!/j3st3rnrd/status/1430556445444124676</t>
  </si>
  <si>
    <t>https://twitter.com/#!/hebersenegal/status/1430849935159828483</t>
  </si>
  <si>
    <t>https://twitter.com/#!/oracle_france/status/1430844106415214599</t>
  </si>
  <si>
    <t>https://twitter.com/#!/hebersenegal/status/1431197223333896197</t>
  </si>
  <si>
    <t>https://twitter.com/#!/hebersenegal/status/1430110059510575158</t>
  </si>
  <si>
    <t>https://twitter.com/#!/hebersenegal/status/1430563045386903558</t>
  </si>
  <si>
    <t>https://twitter.com/#!/hebersenegal/status/1431197261594251265</t>
  </si>
  <si>
    <t>https://twitter.com/#!/hebersenegal/status/1431197278879035393</t>
  </si>
  <si>
    <t>https://twitter.com/#!/iamabot53933004/status/1430563722200817664</t>
  </si>
  <si>
    <t>https://twitter.com/#!/iamabot53933004/status/1430835587033018372</t>
  </si>
  <si>
    <t>https://twitter.com/#!/iamabot53933004/status/1431197924948647936</t>
  </si>
  <si>
    <t>https://twitter.com/#!/abhibisht89/status/1431200009584787458</t>
  </si>
  <si>
    <t>https://twitter.com/#!/radwarefr/status/1430839982172872704</t>
  </si>
  <si>
    <t>https://twitter.com/#!/radwarefr/status/1431202404259835908</t>
  </si>
  <si>
    <t>https://twitter.com/#!/redactendances/status/1431202465425281029</t>
  </si>
  <si>
    <t>https://twitter.com/#!/jdequebec/status/1431202857194229763</t>
  </si>
  <si>
    <t>https://twitter.com/#!/apsici/status/1431203467809468417</t>
  </si>
  <si>
    <t>https://twitter.com/#!/juanizza/status/1431203880650645505</t>
  </si>
  <si>
    <t>https://twitter.com/#!/__ftk/status/1431205305338171394</t>
  </si>
  <si>
    <t>https://twitter.com/#!/harvesterify/status/1431208537653395456</t>
  </si>
  <si>
    <t>https://twitter.com/#!/cbultel_ecole/status/1431210040497672193</t>
  </si>
  <si>
    <t>https://twitter.com/#!/cbultel_ecole/status/1431210328046583811</t>
  </si>
  <si>
    <t>https://twitter.com/#!/vincentbach_/status/1431211846237818883</t>
  </si>
  <si>
    <t>https://twitter.com/#!/veridik_off/status/1431156675818426369</t>
  </si>
  <si>
    <t>https://twitter.com/#!/itw_officiel/status/1431212021069058052</t>
  </si>
  <si>
    <t>https://twitter.com/#!/scibot6/status/1431214854463950852</t>
  </si>
  <si>
    <t>https://twitter.com/#!/benin_retweet/status/1431219365454786562</t>
  </si>
  <si>
    <t>https://twitter.com/#!/allezlombcit/status/1431220475292704773</t>
  </si>
  <si>
    <t>https://twitter.com/#!/egu_philippe/status/1431224176333971462</t>
  </si>
  <si>
    <t>https://twitter.com/#!/ppierra/status/1431224348753420294</t>
  </si>
  <si>
    <t>https://twitter.com/#!/apbahuon/status/1430597835150528514</t>
  </si>
  <si>
    <t>https://twitter.com/#!/apbahuon/status/1430610011433095177</t>
  </si>
  <si>
    <t>https://twitter.com/#!/apbahuon/status/1430928553932169225</t>
  </si>
  <si>
    <t>https://twitter.com/#!/apbahuon/status/1431169502541225986</t>
  </si>
  <si>
    <t>https://twitter.com/#!/apbahuon/status/1431226679431675906</t>
  </si>
  <si>
    <t>https://twitter.com/#!/infraservicesfr/status/1429819565538689035</t>
  </si>
  <si>
    <t>https://twitter.com/#!/infraservicesfr/status/1430085669087498251</t>
  </si>
  <si>
    <t>https://twitter.com/#!/infraservicesfr/status/1431229795682107402</t>
  </si>
  <si>
    <t>https://twitter.com/#!/bincybersafe1/status/1430887784433078275</t>
  </si>
  <si>
    <t>https://twitter.com/#!/bincybersafe1/status/1430253896727990275</t>
  </si>
  <si>
    <t>https://twitter.com/#!/bincybersafe1/status/1431230781494636544</t>
  </si>
  <si>
    <t>https://twitter.com/#!/madiopjoob/status/1431230877762207747</t>
  </si>
  <si>
    <t>https://twitter.com/#!/johanna_sabys/status/1431232441298075649</t>
  </si>
  <si>
    <t>https://twitter.com/#!/capenergies/status/1430803997615607813</t>
  </si>
  <si>
    <t>https://twitter.com/#!/adec_corse/status/1431235451000705028</t>
  </si>
  <si>
    <t>https://twitter.com/#!/cnccformation/status/1431194781678460928</t>
  </si>
  <si>
    <t>https://twitter.com/#!/bilbon98083596/status/1431236234546909188</t>
  </si>
  <si>
    <t>https://twitter.com/#!/innopolisexpo/status/1431234696814415879</t>
  </si>
  <si>
    <t>https://twitter.com/#!/innopolisexpo/status/1431237612950499333</t>
  </si>
  <si>
    <t>https://twitter.com/#!/carolinedelato1/status/1431239027022249991</t>
  </si>
  <si>
    <t>https://twitter.com/#!/beyondtrust_d/status/1431239556293144584</t>
  </si>
  <si>
    <t>https://twitter.com/#!/itsocial_fr/status/1431156638984048641</t>
  </si>
  <si>
    <t>https://twitter.com/#!/clubfreelance/status/1431239586383007744</t>
  </si>
  <si>
    <t>https://twitter.com/#!/itsocial_fr/status/1431145498417811458</t>
  </si>
  <si>
    <t>https://twitter.com/#!/almond_consult/status/1429820730494046209</t>
  </si>
  <si>
    <t>https://twitter.com/#!/exn_na/status/1431240378431197188</t>
  </si>
  <si>
    <t>https://twitter.com/#!/elizabot9/status/1430071935258480650</t>
  </si>
  <si>
    <t>https://twitter.com/#!/elizabot9/status/1430071960940204035</t>
  </si>
  <si>
    <t>https://twitter.com/#!/elizabot9/status/1430570736888987651</t>
  </si>
  <si>
    <t>https://twitter.com/#!/elizabot9/status/1431240706933379078</t>
  </si>
  <si>
    <t>https://twitter.com/#!/thomas_jacobsen/status/1431246895381364736</t>
  </si>
  <si>
    <t>https://twitter.com/#!/udem_cpu/status/1429892548735258627</t>
  </si>
  <si>
    <t>https://twitter.com/#!/udem_cpu/status/1431248737125470213</t>
  </si>
  <si>
    <t>https://twitter.com/#!/bretagnebdi/status/1431249986382143490</t>
  </si>
  <si>
    <t>https://twitter.com/#!/eorlando83/status/1431252315109998603</t>
  </si>
  <si>
    <t>https://twitter.com/#!/quentin_h_b/status/1431252647567372292</t>
  </si>
  <si>
    <t>https://twitter.com/#!/cs85164491/status/1431252695126614016</t>
  </si>
  <si>
    <t>https://twitter.com/#!/cybersec221/status/1431254988983050240</t>
  </si>
  <si>
    <t>https://twitter.com/#!/qc_sec/status/1431255238258876419</t>
  </si>
  <si>
    <t>https://twitter.com/#!/bssi_conseil/status/1429884788962365442</t>
  </si>
  <si>
    <t>https://twitter.com/#!/digitalsummr/status/1430870097720225797</t>
  </si>
  <si>
    <t>https://twitter.com/#!/digitaleague/status/1430868241241550848</t>
  </si>
  <si>
    <t>https://twitter.com/#!/gconnectee/status/1430409609232240640</t>
  </si>
  <si>
    <t>https://twitter.com/#!/gconnectee/status/1431136458857922560</t>
  </si>
  <si>
    <t>https://twitter.com/#!/devmy_fr/status/1430415088029216772</t>
  </si>
  <si>
    <t>https://twitter.com/#!/sbh_france/status/1430425941650649088</t>
  </si>
  <si>
    <t>https://twitter.com/#!/innovaud/status/1430431543059681280</t>
  </si>
  <si>
    <t>https://twitter.com/#!/trustvalleych/status/1430439796552441858</t>
  </si>
  <si>
    <t>https://twitter.com/#!/devmy_fr/status/1430430186386960384</t>
  </si>
  <si>
    <t>https://twitter.com/#!/stedyfrance/status/1431250874094002178</t>
  </si>
  <si>
    <t>https://twitter.com/#!/devmy_fr/status/1431260659036139523</t>
  </si>
  <si>
    <t>https://twitter.com/#!/devmy_fr/status/1430404490734280705</t>
  </si>
  <si>
    <t>https://twitter.com/#!/nivasintes/status/1431159557288566784</t>
  </si>
  <si>
    <t>https://twitter.com/#!/parnasse/status/1431168365616406529</t>
  </si>
  <si>
    <t>https://twitter.com/#!/bpelliercuit/status/1431261232120614913</t>
  </si>
  <si>
    <t>https://twitter.com/#!/philippe_bonnin/status/1431263462064283656</t>
  </si>
  <si>
    <t>https://twitter.com/#!/__dibah/status/1431265127127568391</t>
  </si>
  <si>
    <t>https://twitter.com/#!/jdquien/status/1431265666439520264</t>
  </si>
  <si>
    <t>https://twitter.com/#!/poleai/status/1431219957124190208</t>
  </si>
  <si>
    <t>https://twitter.com/#!/poleai/status/1431224621890785284</t>
  </si>
  <si>
    <t>https://twitter.com/#!/poleai/status/1431266474182815748</t>
  </si>
  <si>
    <t>https://twitter.com/#!/reseausatt/status/1431270809016979466</t>
  </si>
  <si>
    <t>https://twitter.com/#!/mathildemuratt/status/1430138062756093954</t>
  </si>
  <si>
    <t>https://twitter.com/#!/manika_consult/status/1430915726857154563</t>
  </si>
  <si>
    <t>https://twitter.com/#!/cyberterritoire/status/1431273665694511109</t>
  </si>
  <si>
    <t>https://twitter.com/#!/proxi_numerique/status/1431266723123105801</t>
  </si>
  <si>
    <t>https://twitter.com/#!/proxi_numerique/status/1431278769898246152</t>
  </si>
  <si>
    <t>https://twitter.com/#!/datalegaldrive/status/1431282193310142466</t>
  </si>
  <si>
    <t>https://twitter.com/#!/amossys_labs/status/1431286478085181450</t>
  </si>
  <si>
    <t>https://twitter.com/#!/_funbot/status/1430060073531977754</t>
  </si>
  <si>
    <t>https://twitter.com/#!/_funbot/status/1430563329437806597</t>
  </si>
  <si>
    <t>https://twitter.com/#!/_funbot/status/1430834942066544642</t>
  </si>
  <si>
    <t>https://twitter.com/#!/_funbot/status/1430876466280009743</t>
  </si>
  <si>
    <t>https://twitter.com/#!/_funbot/status/1430920507927539713</t>
  </si>
  <si>
    <t>https://twitter.com/#!/_funbot/status/1431197327612600323</t>
  </si>
  <si>
    <t>https://twitter.com/#!/_funbot/status/1431240209958588418</t>
  </si>
  <si>
    <t>https://twitter.com/#!/_funbot/status/1431286670721228800</t>
  </si>
  <si>
    <t>https://twitter.com/#!/phifla65/status/1431287515269509125</t>
  </si>
  <si>
    <t>https://twitter.com/#!/varonisfr/status/1431288717277270031</t>
  </si>
  <si>
    <t>https://twitter.com/#!/itego8/status/1429865929815506945</t>
  </si>
  <si>
    <t>https://twitter.com/#!/itego8/status/1430121410341527553</t>
  </si>
  <si>
    <t>https://twitter.com/#!/itego8/status/1430125550534856704</t>
  </si>
  <si>
    <t>https://twitter.com/#!/itego8/status/1430477320494665728</t>
  </si>
  <si>
    <t>https://twitter.com/#!/itego8/status/1431302438548647937</t>
  </si>
  <si>
    <t>https://twitter.com/#!/garancemathias/status/1431303661817405440</t>
  </si>
  <si>
    <t>https://twitter.com/#!/rocsy01/status/1431307154431033346</t>
  </si>
  <si>
    <t>https://twitter.com/#!/vafc76/status/1431311924571082761</t>
  </si>
  <si>
    <t>https://twitter.com/#!/michlebourgeoi2/status/1431315037151547393</t>
  </si>
  <si>
    <t>https://twitter.com/#!/digitalxc/status/1431315578946347011</t>
  </si>
  <si>
    <t>https://twitter.com/#!/guim/status/1431315790448431107</t>
  </si>
  <si>
    <t>https://twitter.com/#!/botosynthesis/status/1431316755855466499</t>
  </si>
  <si>
    <t>https://twitter.com/#!/rlerignier/status/1431320991251275793</t>
  </si>
  <si>
    <t>https://twitter.com/#!/metal_pou/status/1431322837298593800</t>
  </si>
  <si>
    <t>https://twitter.com/#!/fsecurite78/status/1431325161492467712</t>
  </si>
  <si>
    <t>https://twitter.com/#!/fx_vincent/status/1430578650366291974</t>
  </si>
  <si>
    <t>https://twitter.com/#!/fx_vincent/status/1431194054398816257</t>
  </si>
  <si>
    <t>https://twitter.com/#!/fx_vincent/status/1431326093714333701</t>
  </si>
  <si>
    <t>https://twitter.com/#!/kidaas/status/1431330718584614914</t>
  </si>
  <si>
    <t>https://twitter.com/#!/phone12s_i/status/1431330935606235139</t>
  </si>
  <si>
    <t>https://twitter.com/#!/colombe_academy/status/1429849175966068742</t>
  </si>
  <si>
    <t>https://twitter.com/#!/colombe_academy/status/1430528430643232769</t>
  </si>
  <si>
    <t>https://twitter.com/#!/colombe_academy/status/1431293030938595331</t>
  </si>
  <si>
    <t>https://twitter.com/#!/papediaw/status/1429923996255014915</t>
  </si>
  <si>
    <t>https://twitter.com/#!/papediaw/status/1430587070364495878</t>
  </si>
  <si>
    <t>https://twitter.com/#!/papediaw/status/1431332078008811527</t>
  </si>
  <si>
    <t>https://twitter.com/#!/laloidesours/status/1431335032178814976</t>
  </si>
  <si>
    <t>https://twitter.com/#!/_redfrog/status/1431145623626162179</t>
  </si>
  <si>
    <t>https://twitter.com/#!/_redfrog/status/1431337943411666950</t>
  </si>
  <si>
    <t>https://twitter.com/#!/cefcys_officiel/status/1431341096630632452</t>
  </si>
  <si>
    <t>https://twitter.com/#!/fintechna/status/1430922243798880259</t>
  </si>
  <si>
    <t>https://twitter.com/#!/fintechna/status/1431344777895845888</t>
  </si>
  <si>
    <t>https://twitter.com/#!/emmanuellehoche/status/1431348093375627267</t>
  </si>
  <si>
    <t>https://twitter.com/#!/secdevb/status/1429948435143266304</t>
  </si>
  <si>
    <t>https://twitter.com/#!/secdevb/status/1430205040510242819</t>
  </si>
  <si>
    <t>https://twitter.com/#!/secdevb/status/1431352626604650499</t>
  </si>
  <si>
    <t>https://twitter.com/#!/simonwargniez/status/1430953469746233351</t>
  </si>
  <si>
    <t>https://twitter.com/#!/blglaw/status/1431354769927380998</t>
  </si>
  <si>
    <t>https://twitter.com/#!/prometheus_bot/status/1431343799880634372</t>
  </si>
  <si>
    <t>https://twitter.com/#!/prometheus_bot/status/1431355131208114178</t>
  </si>
  <si>
    <t>https://twitter.com/#!/godfrey_g_/status/1430049850297659402</t>
  </si>
  <si>
    <t>https://twitter.com/#!/godfrey_g_/status/1430545989123907598</t>
  </si>
  <si>
    <t>https://twitter.com/#!/godfrey_g_/status/1430643557547794434</t>
  </si>
  <si>
    <t>https://twitter.com/#!/godfrey_g_/status/1430802498181345287</t>
  </si>
  <si>
    <t>https://twitter.com/#!/godfrey_g_/status/1431234549464326159</t>
  </si>
  <si>
    <t>https://twitter.com/#!/godfrey_g_/status/1431356440401297413</t>
  </si>
  <si>
    <t>https://twitter.com/#!/uvugroup/status/1429828610970501121</t>
  </si>
  <si>
    <t>https://twitter.com/#!/uvugroup/status/1430938404242563081</t>
  </si>
  <si>
    <t>https://twitter.com/#!/uvugroup/status/1430940138796896261</t>
  </si>
  <si>
    <t>https://twitter.com/#!/uvugroup/status/1430940635788369921</t>
  </si>
  <si>
    <t>https://twitter.com/#!/crazyaboutcloud/status/1429832136627007494</t>
  </si>
  <si>
    <t>https://twitter.com/#!/kiroloszakher/status/1431205318646812672</t>
  </si>
  <si>
    <t>https://twitter.com/#!/crazyaboutcloud/status/1431206263392718855</t>
  </si>
  <si>
    <t>https://twitter.com/#!/crazyaboutcloud/status/1431357233133236224</t>
  </si>
  <si>
    <t>https://twitter.com/#!/crip_asso/status/1430803384416800768</t>
  </si>
  <si>
    <t>https://twitter.com/#!/deboissy_sylvie/status/1431360832819056647</t>
  </si>
  <si>
    <t>https://twitter.com/#!/egea_blog/status/1431361659751354368</t>
  </si>
  <si>
    <t>https://twitter.com/#!/fccagou/status/1431367888884088832</t>
  </si>
  <si>
    <t>https://twitter.com/#!/yosoyavemaia/status/1431372102179950598</t>
  </si>
  <si>
    <t>https://twitter.com/#!/estelle_cheval/status/1429908080263843848</t>
  </si>
  <si>
    <t>https://twitter.com/#!/estelle_cheval/status/1429908139592273924</t>
  </si>
  <si>
    <t>https://twitter.com/#!/estelle_cheval/status/1429908153408360449</t>
  </si>
  <si>
    <t>https://twitter.com/#!/estelle_cheval/status/1431374010638548995</t>
  </si>
  <si>
    <t>https://twitter.com/#!/lovetru92414944/status/1431325599725985801</t>
  </si>
  <si>
    <t>https://twitter.com/#!/tylerjeanpierr7/status/1431407830079262720</t>
  </si>
  <si>
    <t>https://twitter.com/#!/jmarzola1/status/1431010452188827658</t>
  </si>
  <si>
    <t>https://twitter.com/#!/jmarzola1/status/1431430067767414787</t>
  </si>
  <si>
    <t>https://twitter.com/#!/andremarcq/status/1431441651629707266</t>
  </si>
  <si>
    <t>https://twitter.com/#!/ramanoub/status/1431461309728661504</t>
  </si>
  <si>
    <t>https://twitter.com/#!/titi_socrate/status/1430922990699663369</t>
  </si>
  <si>
    <t>https://twitter.com/#!/titi_socrate/status/1431461327596363780</t>
  </si>
  <si>
    <t>https://twitter.com/#!/numericatous/status/1431471809178836993</t>
  </si>
  <si>
    <t>https://twitter.com/#!/andre0ani/status/1431472548148125701</t>
  </si>
  <si>
    <t>https://twitter.com/#!/beviereboyer/status/1430861756952420353</t>
  </si>
  <si>
    <t>https://twitter.com/#!/beviereboyer/status/1431479744005038080</t>
  </si>
  <si>
    <t>https://twitter.com/#!/iamfresnel/status/1431480591954886659</t>
  </si>
  <si>
    <t>https://twitter.com/#!/ericbarenzung/status/1430618915609071620</t>
  </si>
  <si>
    <t>https://twitter.com/#!/ericbarenzung/status/1430767328057171969</t>
  </si>
  <si>
    <t>https://twitter.com/#!/ericbarenzung/status/1430985733574103043</t>
  </si>
  <si>
    <t>https://twitter.com/#!/ericbarenzung/status/1431124524284583939</t>
  </si>
  <si>
    <t>https://twitter.com/#!/ericbarenzung/status/1431481982668652547</t>
  </si>
  <si>
    <t>https://twitter.com/#!/shirste06/status/1431482201003237379</t>
  </si>
  <si>
    <t>https://twitter.com/#!/haadi313/status/1431482470340435968</t>
  </si>
  <si>
    <t>https://twitter.com/#!/minmorfr/status/1431483665234661377</t>
  </si>
  <si>
    <t>https://twitter.com/#!/stprevost/status/1430692843098710019</t>
  </si>
  <si>
    <t>https://twitter.com/#!/stprevost/status/1431079983921995780</t>
  </si>
  <si>
    <t>https://twitter.com/#!/stprevost/status/1431182415620460544</t>
  </si>
  <si>
    <t>https://twitter.com/#!/stprevost/status/1431487925515128840</t>
  </si>
  <si>
    <t>https://twitter.com/#!/vloquet/status/1431152774566354946</t>
  </si>
  <si>
    <t>https://twitter.com/#!/cesin_france/status/1431153179895418880</t>
  </si>
  <si>
    <t>https://twitter.com/#!/frederi69172648/status/1431488255539679233</t>
  </si>
  <si>
    <t>https://twitter.com/#!/backthebluefr/status/1431492397112909825</t>
  </si>
  <si>
    <t>https://twitter.com/#!/merlingeek1/status/1431493207586705411</t>
  </si>
  <si>
    <t>https://twitter.com/#!/jeannelorrayn/status/1431496108740599809</t>
  </si>
  <si>
    <t>https://twitter.com/#!/erictixador/status/1431496348075974656</t>
  </si>
  <si>
    <t>https://twitter.com/#!/tech38731/status/1431496430909378562</t>
  </si>
  <si>
    <t>https://twitter.com/#!/thomassimon471/status/1431496600719921154</t>
  </si>
  <si>
    <t>https://twitter.com/#!/appthisway/status/1430859272502525953</t>
  </si>
  <si>
    <t>https://twitter.com/#!/appthisway/status/1431497196843720709</t>
  </si>
  <si>
    <t>https://twitter.com/#!/peg21240/status/1431499504386289666</t>
  </si>
  <si>
    <t>https://twitter.com/#!/guypgoldstein/status/1431500875239940097</t>
  </si>
  <si>
    <t>https://twitter.com/#!/ronandbernard/status/1431505132013903872</t>
  </si>
  <si>
    <t>https://twitter.com/#!/isabellemalher4/status/1431505220132118528</t>
  </si>
  <si>
    <t>https://twitter.com/#!/audreyleroy19/status/1431505359466860546</t>
  </si>
  <si>
    <t>https://twitter.com/#!/techninjaglobal/status/1431509975864528901</t>
  </si>
  <si>
    <t>https://twitter.com/#!/ninalora87/status/1431510494364540931</t>
  </si>
  <si>
    <t>https://twitter.com/#!/diez_95/status/1431511470723014657</t>
  </si>
  <si>
    <t>https://twitter.com/#!/chboursin/status/1431149337921347584</t>
  </si>
  <si>
    <t>https://twitter.com/#!/chboursin/status/1431512817052659712</t>
  </si>
  <si>
    <t>https://twitter.com/#!/kevinpolizzi/status/1431531871435960321</t>
  </si>
  <si>
    <t>https://twitter.com/#!/modisrecrutefr/status/1431535454977871876</t>
  </si>
  <si>
    <t>https://twitter.com/#!/damien_jugie/status/1430100925817962498</t>
  </si>
  <si>
    <t>https://twitter.com/#!/chidambara09/status/1430103658704760832</t>
  </si>
  <si>
    <t>https://twitter.com/#!/chidambara09/status/1430449019273187329</t>
  </si>
  <si>
    <t>https://twitter.com/#!/seccoffeetime/status/1430029617176453120</t>
  </si>
  <si>
    <t>https://twitter.com/#!/seccoffeetime/status/1430392035933102089</t>
  </si>
  <si>
    <t>https://twitter.com/#!/chidambara09/status/1430406580441214976</t>
  </si>
  <si>
    <t>https://twitter.com/#!/chidambara09/status/1430859056332165128</t>
  </si>
  <si>
    <t>https://twitter.com/#!/chidambara09/status/1430918541033627650</t>
  </si>
  <si>
    <t>https://twitter.com/#!/chidambara09/status/1431238327684927494</t>
  </si>
  <si>
    <t>https://twitter.com/#!/chidambara09/status/1431542480457981960</t>
  </si>
  <si>
    <t>https://twitter.com/#!/prevention_web/status/1430505227745177607</t>
  </si>
  <si>
    <t>https://twitter.com/#!/prevention_web/status/1431553411724554240</t>
  </si>
  <si>
    <t>https://twitter.com/#!/webbienat/status/1431555253472829443</t>
  </si>
  <si>
    <t>https://twitter.com/#!/mlepargneux/status/1431555413728808962</t>
  </si>
  <si>
    <t>https://twitter.com/#!/tetunicois/status/1431555854495584256</t>
  </si>
  <si>
    <t>https://twitter.com/#!/nocodepediaa/status/1430861369667096582</t>
  </si>
  <si>
    <t>https://twitter.com/#!/nocodepediaa/status/1430921704184983568</t>
  </si>
  <si>
    <t>https://twitter.com/#!/nocodepediaa/status/1431555969180393476</t>
  </si>
  <si>
    <t>https://twitter.com/#!/jeandoobs/status/1431557184899452928</t>
  </si>
  <si>
    <t>https://twitter.com/#!/beefyspace/status/1430200188837191683</t>
  </si>
  <si>
    <t>https://twitter.com/#!/beefyspace/status/1430411337050492929</t>
  </si>
  <si>
    <t>https://twitter.com/#!/beefyspace/status/1430571920878182401</t>
  </si>
  <si>
    <t>https://twitter.com/#!/beefyspace/status/1430773466261774339</t>
  </si>
  <si>
    <t>https://twitter.com/#!/beefyspace/status/1431242202320187394</t>
  </si>
  <si>
    <t>https://twitter.com/#!/beefyspace/status/1431407643571195908</t>
  </si>
  <si>
    <t>https://twitter.com/#!/beefyspace/status/1431551146829639680</t>
  </si>
  <si>
    <t>https://twitter.com/#!/beefyspace/status/1431559036416188417</t>
  </si>
  <si>
    <t>https://twitter.com/#!/securityxtv/status/1431514813558046720</t>
  </si>
  <si>
    <t>https://twitter.com/#!/securityxtv/status/1431560091359195141</t>
  </si>
  <si>
    <t>https://twitter.com/#!/cybsecbot/status/1431138169039331329</t>
  </si>
  <si>
    <t>https://twitter.com/#!/cybsecbot/status/1431560952860774400</t>
  </si>
  <si>
    <t>https://twitter.com/#!/troph_licornes/status/1430785842742808576</t>
  </si>
  <si>
    <t>https://twitter.com/#!/laveilletechno/status/1430786134951464960</t>
  </si>
  <si>
    <t>https://twitter.com/#!/laveilletechno/status/1429809701018116100</t>
  </si>
  <si>
    <t>https://twitter.com/#!/laveilletechno/status/1430844519654776834</t>
  </si>
  <si>
    <t>https://twitter.com/#!/laveilletechno/status/1430911966088814634</t>
  </si>
  <si>
    <t>https://twitter.com/#!/laveilletechno/status/1431561242347544582</t>
  </si>
  <si>
    <t>https://twitter.com/#!/emmanuelbethoux/status/1431561778996068353</t>
  </si>
  <si>
    <t>https://twitter.com/#!/actualites_nrv/status/1431553810456010758</t>
  </si>
  <si>
    <t>https://twitter.com/#!/medfangar/status/1431563601156976642</t>
  </si>
  <si>
    <t>https://twitter.com/#!/gendarmerie_076/status/1431307774001090568</t>
  </si>
  <si>
    <t>https://twitter.com/#!/p_lartigue/status/1431585121832943620</t>
  </si>
  <si>
    <t>https://twitter.com/#!/iotcert/status/1430778295927386112</t>
  </si>
  <si>
    <t>https://twitter.com/#!/atos_security/status/1430823709552660489</t>
  </si>
  <si>
    <t>https://twitter.com/#!/startupideabot/status/1430450688857870337</t>
  </si>
  <si>
    <t>https://twitter.com/#!/startupideabot/status/1430855588737699842</t>
  </si>
  <si>
    <t>https://twitter.com/#!/startupideabot/status/1431599276031893506</t>
  </si>
  <si>
    <t>https://twitter.com/#!/crsi_paris/status/1431600860660961280</t>
  </si>
  <si>
    <t>https://twitter.com/#!/kkuffars/status/1430506986957856771</t>
  </si>
  <si>
    <t>https://twitter.com/#!/kd__kuffars/status/1430586131217883138</t>
  </si>
  <si>
    <t>https://twitter.com/#!/kd__kuffars/status/1431601143776489472</t>
  </si>
  <si>
    <t>https://twitter.com/#!/gdprai/status/1431601938919985152</t>
  </si>
  <si>
    <t>https://twitter.com/#!/chomel78066335/status/1431604142456426499</t>
  </si>
  <si>
    <t>https://twitter.com/#!/watadenergy/status/1431605888293482497</t>
  </si>
  <si>
    <t>https://twitter.com/#!/saad_al_fozan/status/1431611420559425542</t>
  </si>
  <si>
    <t>https://twitter.com/#!/p_effantin/status/1431619675780263938</t>
  </si>
  <si>
    <t>https://twitter.com/#!/coesteve1/status/1431623625883463680</t>
  </si>
  <si>
    <t>https://twitter.com/#!/vernierb/status/1431632054916165637</t>
  </si>
  <si>
    <t>https://twitter.com/#!/fourmeux/status/1431316393971134464</t>
  </si>
  <si>
    <t>https://twitter.com/#!/mahuasflorence/status/1431636288772485127</t>
  </si>
  <si>
    <t>https://twitter.com/#!/phantom_finance/status/1431639504385757189</t>
  </si>
  <si>
    <t>https://twitter.com/#!/partiliberal/status/1431643582318923779</t>
  </si>
  <si>
    <t>https://twitter.com/#!/sylvestrecedric/status/1431645213504774150</t>
  </si>
  <si>
    <t>https://twitter.com/#!/sylvestrecedric/status/1431645525296795648</t>
  </si>
  <si>
    <t>https://twitter.com/#!/gregoirebarbey/status/1431472458486452224</t>
  </si>
  <si>
    <t>https://twitter.com/#!/heidi_news/status/1431654999889698821</t>
  </si>
  <si>
    <t>https://twitter.com/#!/mplus93705382/status/1431658736079282184</t>
  </si>
  <si>
    <t>https://twitter.com/#!/parenthesemag/status/1431661101473837058</t>
  </si>
  <si>
    <t>https://twitter.com/#!/filippimichel/status/1431664917950734350</t>
  </si>
  <si>
    <t>https://twitter.com/#!/adjanijimmy/status/1431667209965907973</t>
  </si>
  <si>
    <t>https://twitter.com/#!/paulbardin14/status/1431673932453662720</t>
  </si>
  <si>
    <t>https://twitter.com/#!/s4msecurity/status/1429873356845854723</t>
  </si>
  <si>
    <t>https://twitter.com/#!/s4msecurity/status/1429892451502854147</t>
  </si>
  <si>
    <t>https://twitter.com/#!/s4msecurity/status/1430096874816643072</t>
  </si>
  <si>
    <t>https://twitter.com/#!/s4msecurity/status/1430180608605556737</t>
  </si>
  <si>
    <t>https://twitter.com/#!/s4msecurity/status/1430180648287866888</t>
  </si>
  <si>
    <t>https://twitter.com/#!/s4msecurity/status/1430239846858215433</t>
  </si>
  <si>
    <t>https://twitter.com/#!/s4msecurity/status/1430257783669235714</t>
  </si>
  <si>
    <t>https://twitter.com/#!/s4msecurity/status/1430459127910776832</t>
  </si>
  <si>
    <t>https://twitter.com/#!/s4msecurity/status/1430459147162632193</t>
  </si>
  <si>
    <t>https://twitter.com/#!/s4msecurity/status/1430459171380604928</t>
  </si>
  <si>
    <t>https://twitter.com/#!/s4msecurity/status/1431550663033556997</t>
  </si>
  <si>
    <t>https://twitter.com/#!/s4msecurity/status/1431551371032006658</t>
  </si>
  <si>
    <t>https://twitter.com/#!/s4msecurity/status/1431675999121518597</t>
  </si>
  <si>
    <t>https://twitter.com/#!/s4msecurity/status/1431676036954140681</t>
  </si>
  <si>
    <t>https://twitter.com/#!/s4msecurity/status/1431676062442967055</t>
  </si>
  <si>
    <t>https://twitter.com/#!/s4msecurity/status/1431676126192181249</t>
  </si>
  <si>
    <t>https://twitter.com/#!/nourrycd/status/1431679566112768005</t>
  </si>
  <si>
    <t>https://twitter.com/#!/nolnolnol/status/1431687233845612548</t>
  </si>
  <si>
    <t>https://twitter.com/#!/mediafrance24/status/1431679466414215171</t>
  </si>
  <si>
    <t>https://twitter.com/#!/elraf67/status/1431694587391774721</t>
  </si>
  <si>
    <t>https://twitter.com/#!/blessedkfm/status/1431698194463748097</t>
  </si>
  <si>
    <t>https://twitter.com/#!/issafricafr/status/1430681524408668161</t>
  </si>
  <si>
    <t>https://twitter.com/#!/issafricafr/status/1430998660595306496</t>
  </si>
  <si>
    <t>https://twitter.com/#!/issafricafr/status/1431027440504168453</t>
  </si>
  <si>
    <t>https://twitter.com/#!/issafricafr/status/1431711949671309314</t>
  </si>
  <si>
    <t>https://twitter.com/#!/hernangraffe/status/1431720450594332679</t>
  </si>
  <si>
    <t>https://twitter.com/#!/koenigstephane/status/1431481743996035073</t>
  </si>
  <si>
    <t>https://twitter.com/#!/koenigstephane/status/1431664434175528960</t>
  </si>
  <si>
    <t>https://twitter.com/#!/puthonm/status/1431841314035879936</t>
  </si>
  <si>
    <t>https://twitter.com/#!/puthonm/status/1431841354724872193</t>
  </si>
  <si>
    <t>https://twitter.com/#!/just1nedoc/status/1431854803743825921</t>
  </si>
  <si>
    <t>https://twitter.com/#!/robmay70/status/1431868502827311104</t>
  </si>
  <si>
    <t>https://twitter.com/#!/womencodersbot/status/1431872153490804736</t>
  </si>
  <si>
    <t>https://twitter.com/#!/javageekbot/status/1430042324629958659</t>
  </si>
  <si>
    <t>https://twitter.com/#!/javageekbot/status/1430060106817974284</t>
  </si>
  <si>
    <t>https://twitter.com/#!/javageekbot/status/1430539605909118977</t>
  </si>
  <si>
    <t>https://twitter.com/#!/javageekbot/status/1430563379761061896</t>
  </si>
  <si>
    <t>https://twitter.com/#!/javageekbot/status/1430641330418507776</t>
  </si>
  <si>
    <t>https://twitter.com/#!/javageekbot/status/1431872206192136192</t>
  </si>
  <si>
    <t>https://twitter.com/#!/thesecretjunio1/status/1430049989741490180</t>
  </si>
  <si>
    <t>https://twitter.com/#!/thesecretjunio1/status/1430049989783433232</t>
  </si>
  <si>
    <t>https://twitter.com/#!/thesecretjunio1/status/1430049989804404742</t>
  </si>
  <si>
    <t>https://twitter.com/#!/thesecretjunio1/status/1430049989821181982</t>
  </si>
  <si>
    <t>https://twitter.com/#!/thesecretjunio1/status/1430540809556869120</t>
  </si>
  <si>
    <t>https://twitter.com/#!/thesecretjunio1/status/1430540809569452037</t>
  </si>
  <si>
    <t>https://twitter.com/#!/thesecretjunio1/status/1430540809582096388</t>
  </si>
  <si>
    <t>https://twitter.com/#!/thesecretjunio1/status/1430540809590476801</t>
  </si>
  <si>
    <t>https://twitter.com/#!/thesecretjunio1/status/1430540809590513664</t>
  </si>
  <si>
    <t>https://twitter.com/#!/thesecretjunio1/status/1430540809594617857</t>
  </si>
  <si>
    <t>https://twitter.com/#!/thesecretjunio1/status/1430540809603059720</t>
  </si>
  <si>
    <t>https://twitter.com/#!/thesecretjunio1/status/1430540809607262216</t>
  </si>
  <si>
    <t>https://twitter.com/#!/thesecretjunio1/status/1430540809674297348</t>
  </si>
  <si>
    <t>https://twitter.com/#!/thesecretjunio1/status/1430564484528152583</t>
  </si>
  <si>
    <t>https://twitter.com/#!/thesecretjunio1/status/1430641326220095492</t>
  </si>
  <si>
    <t>https://twitter.com/#!/thesecretjunio1/status/1430641326241026055</t>
  </si>
  <si>
    <t>https://twitter.com/#!/thesecretjunio1/status/1430641326282919939</t>
  </si>
  <si>
    <t>https://twitter.com/#!/thesecretjunio1/status/1431874648573050882</t>
  </si>
  <si>
    <t>https://twitter.com/#!/sandstormdev/status/1431897805908480000</t>
  </si>
  <si>
    <t>https://twitter.com/#!/pythonexpertbot/status/1431897905460350976</t>
  </si>
  <si>
    <t>https://twitter.com/#!/javascriptd/status/1431901865030176771</t>
  </si>
  <si>
    <t>https://twitter.com/#!/100daysof2020/status/1430540537048801280</t>
  </si>
  <si>
    <t>https://twitter.com/#!/100daysof2020/status/1430642165139623942</t>
  </si>
  <si>
    <t>https://twitter.com/#!/100daysof2020/status/1430836204442955780</t>
  </si>
  <si>
    <t>https://twitter.com/#!/100daysof2020/status/1431901900971126785</t>
  </si>
  <si>
    <t>https://twitter.com/#!/thedarkdweller/status/1431912571435732993</t>
  </si>
  <si>
    <t>https://twitter.com/#!/jeancayeux/status/1430138703901610016</t>
  </si>
  <si>
    <t>https://twitter.com/#!/jeancayeux/status/1430144234565341184</t>
  </si>
  <si>
    <t>https://twitter.com/#!/jeancayeux/status/1430147681188417537</t>
  </si>
  <si>
    <t>https://twitter.com/#!/jeancayeux/status/1430419806159884290</t>
  </si>
  <si>
    <t>https://twitter.com/#!/jeancayeux/status/1430552945377021952</t>
  </si>
  <si>
    <t>https://twitter.com/#!/jeancayeux/status/1430677946080141314</t>
  </si>
  <si>
    <t>https://twitter.com/#!/jeancayeux/status/1430928651785318404</t>
  </si>
  <si>
    <t>https://twitter.com/#!/jeancayeux/status/1431220011754995714</t>
  </si>
  <si>
    <t>https://twitter.com/#!/jeancayeux/status/1431232236066594818</t>
  </si>
  <si>
    <t>https://twitter.com/#!/jeancayeux/status/1431917263117066240</t>
  </si>
  <si>
    <t>https://twitter.com/#!/kalistyan/status/1431917582467145731</t>
  </si>
  <si>
    <t>https://twitter.com/#!/69_sben/status/1431929438686613505</t>
  </si>
  <si>
    <t>https://twitter.com/#!/marketinglea/status/1430060380588585001</t>
  </si>
  <si>
    <t>https://twitter.com/#!/marketinglea/status/1430861574269554691</t>
  </si>
  <si>
    <t>https://twitter.com/#!/marketinglea/status/1431941577811894275</t>
  </si>
  <si>
    <t>https://twitter.com/#!/arianebeldi/status/1431947738976038912</t>
  </si>
  <si>
    <t>https://twitter.com/#!/simplecorrect/status/1431948243198484480</t>
  </si>
  <si>
    <t>https://twitter.com/#!/apgallego/status/1431949318114758658</t>
  </si>
  <si>
    <t>https://twitter.com/#!/virgincapo/status/1431958913994432512</t>
  </si>
  <si>
    <t>https://twitter.com/#!/fabienval/status/1429885893465235461</t>
  </si>
  <si>
    <t>https://twitter.com/#!/fabienval/status/1430983744643649543</t>
  </si>
  <si>
    <t>https://twitter.com/#!/fabienval/status/1430989615863840771</t>
  </si>
  <si>
    <t>https://twitter.com/#!/fabienval/status/1431705069687353351</t>
  </si>
  <si>
    <t>https://twitter.com/#!/naimabiri/status/1432005257526185987</t>
  </si>
  <si>
    <t>https://twitter.com/#!/naimabiri/status/1430974525320073218</t>
  </si>
  <si>
    <t>https://twitter.com/#!/l_guillet/status/1430203006449033217</t>
  </si>
  <si>
    <t>https://twitter.com/#!/l_guillet/status/1431301160263200768</t>
  </si>
  <si>
    <t>https://twitter.com/#!/l_guillet/status/1431673082855530496</t>
  </si>
  <si>
    <t>https://twitter.com/#!/bbddpp/status/1430069405183004680</t>
  </si>
  <si>
    <t>https://twitter.com/#!/bbddpp/status/1430069435939778563</t>
  </si>
  <si>
    <t>https://twitter.com/#!/l_guillet/status/1432005387423731712</t>
  </si>
  <si>
    <t>https://twitter.com/#!/bbddpp/status/1432006114107867139</t>
  </si>
  <si>
    <t>https://twitter.com/#!/bbddpp/status/1430223560828760067</t>
  </si>
  <si>
    <t>https://twitter.com/#!/bbddpp/status/1431149181310226434</t>
  </si>
  <si>
    <t>https://twitter.com/#!/froehlichert/status/1432006969401950211</t>
  </si>
  <si>
    <t>https://twitter.com/#!/lo974/status/1432009240055590915</t>
  </si>
  <si>
    <t>https://twitter.com/#!/derwasserspeier/status/1432017805193449474</t>
  </si>
  <si>
    <t>https://twitter.com/#!/bfuzeau/status/1432022517305290759</t>
  </si>
  <si>
    <t>https://twitter.com/#!/emsarcellesl/status/1432023792562356224</t>
  </si>
  <si>
    <t>https://twitter.com/#!/aubade85emilie/status/1432027269015515144</t>
  </si>
  <si>
    <t>https://twitter.com/#!/amatoraphael/status/1432054769238032384</t>
  </si>
  <si>
    <t>https://twitter.com/#!/danybrisson/status/1430275903217614853</t>
  </si>
  <si>
    <t>https://twitter.com/#!/danybrisson/status/1430883924876615682</t>
  </si>
  <si>
    <t>https://twitter.com/#!/danybrisson/status/1431656419590279177</t>
  </si>
  <si>
    <t>https://twitter.com/#!/danybrisson/status/1432054825085247495</t>
  </si>
  <si>
    <t>https://twitter.com/#!/24heuresch/status/1431129393250848768</t>
  </si>
  <si>
    <t>https://twitter.com/#!/stephaniearboit/status/1432062773303955467</t>
  </si>
  <si>
    <t>https://twitter.com/#!/24heuresch/status/1431131877767790597</t>
  </si>
  <si>
    <t>https://twitter.com/#!/24heuresch/status/1432060457293164544</t>
  </si>
  <si>
    <t>https://twitter.com/#!/helena_paiks/status/1432087888515194884</t>
  </si>
  <si>
    <t>https://twitter.com/#!/helena_paiks/status/1432088462212087811</t>
  </si>
  <si>
    <t>https://twitter.com/#!/helena_paiks/status/1432088648535711747</t>
  </si>
  <si>
    <t>https://twitter.com/#!/coder_487/status/1430044381130608641</t>
  </si>
  <si>
    <t>https://twitter.com/#!/coder_487/status/1430044381256458242</t>
  </si>
  <si>
    <t>https://twitter.com/#!/coder_487/status/1430648369710440448</t>
  </si>
  <si>
    <t>https://twitter.com/#!/coder_487/status/1430920185519611908</t>
  </si>
  <si>
    <t>https://twitter.com/#!/coder_487/status/1432097917448245250</t>
  </si>
  <si>
    <t>https://twitter.com/#!/edisonjsapps/status/1430539621675503620</t>
  </si>
  <si>
    <t>https://twitter.com/#!/edisonjsapps/status/1432098119949430784</t>
  </si>
  <si>
    <t>https://twitter.com/#!/cont_learn/status/1431874276240465925</t>
  </si>
  <si>
    <t>https://twitter.com/#!/cont_learn/status/1432100757315063814</t>
  </si>
  <si>
    <t>https://twitter.com/#!/mayassignment/status/1430060051356692529</t>
  </si>
  <si>
    <t>https://twitter.com/#!/mayassignment/status/1430563307128295425</t>
  </si>
  <si>
    <t>https://twitter.com/#!/thecuriousluke/status/1430060067878055961</t>
  </si>
  <si>
    <t>https://twitter.com/#!/thecuriousluke/status/1430922250157498372</t>
  </si>
  <si>
    <t>https://twitter.com/#!/thecuriousluke/status/1432100764034510858</t>
  </si>
  <si>
    <t>https://twitter.com/#!/prefpolice/status/1430509812090130440</t>
  </si>
  <si>
    <t>https://twitter.com/#!/tisseringendarm/status/1430522520315351045</t>
  </si>
  <si>
    <t>https://twitter.com/#!/tisseringendarm/status/1430787067445981186</t>
  </si>
  <si>
    <t>https://twitter.com/#!/tisseringendarm/status/1430891141059153932</t>
  </si>
  <si>
    <t>https://twitter.com/#!/lefevreg/status/1431376883808149507</t>
  </si>
  <si>
    <t>https://twitter.com/#!/tisseringendarm/status/1431380187095175169</t>
  </si>
  <si>
    <t>https://twitter.com/#!/pgerard4/status/1431669815219998722</t>
  </si>
  <si>
    <t>https://twitter.com/#!/tisseringendarm/status/1431730948345933829</t>
  </si>
  <si>
    <t>https://twitter.com/#!/tisseringendarm/status/1430217797750099969</t>
  </si>
  <si>
    <t>https://twitter.com/#!/tisseringendarm/status/1430999976004440072</t>
  </si>
  <si>
    <t>https://twitter.com/#!/tisseringendarm/status/1431136866393284609</t>
  </si>
  <si>
    <t>https://twitter.com/#!/tisseringendarm/status/1431151365921853440</t>
  </si>
  <si>
    <t>https://twitter.com/#!/tisseringendarm/status/1431221345203929088</t>
  </si>
  <si>
    <t>https://twitter.com/#!/tisseringendarm/status/1432102862197305344</t>
  </si>
  <si>
    <t>https://twitter.com/#!/tisseringendarm/status/1432106607803047936</t>
  </si>
  <si>
    <t>https://twitter.com/#!/blaadiallo/status/1431195747383402500</t>
  </si>
  <si>
    <t>https://twitter.com/#!/com_tele_net/status/1432107217239658496</t>
  </si>
  <si>
    <t>https://twitter.com/#!/lguezo/status/1431151300234854400</t>
  </si>
  <si>
    <t>https://twitter.com/#!/lguezo/status/1432109964705865733</t>
  </si>
  <si>
    <t>https://twitter.com/#!/cybercercle/status/1431134384606830593</t>
  </si>
  <si>
    <t>https://twitter.com/#!/globbsecurityfr/status/1430105601984450566</t>
  </si>
  <si>
    <t>https://twitter.com/#!/globbsecurityfr/status/1430467486382583811</t>
  </si>
  <si>
    <t>https://twitter.com/#!/globbsecurityfr/status/1432112073069133827</t>
  </si>
  <si>
    <t>https://twitter.com/#!/water_steve/status/1429985369022414856</t>
  </si>
  <si>
    <t>https://twitter.com/#!/marclachapelle/status/1432117831055908870</t>
  </si>
  <si>
    <t>https://twitter.com/#!/atomas72/status/1432120899076038658</t>
  </si>
  <si>
    <t>https://twitter.com/#!/hackfest_ca/status/1429962071542751234</t>
  </si>
  <si>
    <t>https://twitter.com/#!/water_steve/status/1429961793728827393</t>
  </si>
  <si>
    <t>https://twitter.com/#!/dave_berg1/status/1430019367874572288</t>
  </si>
  <si>
    <t>https://twitter.com/#!/dave_berg1/status/1432121790726385671</t>
  </si>
  <si>
    <t>https://twitter.com/#!/ropigo16/status/1432123436004876292</t>
  </si>
  <si>
    <t>https://twitter.com/#!/supben1981/status/1432123699331805187</t>
  </si>
  <si>
    <t>https://twitter.com/#!/ubinox84/status/1432132310325993473</t>
  </si>
  <si>
    <t>https://twitter.com/#!/pascalemasson/status/1432196538860716035</t>
  </si>
  <si>
    <t>https://twitter.com/#!/linformatique/status/1432205278607446018</t>
  </si>
  <si>
    <t>https://twitter.com/#!/csa_dvillamizar/status/1431194019896467456</t>
  </si>
  <si>
    <t>https://twitter.com/#!/csa_dvillamizar/status/1431481021338431491</t>
  </si>
  <si>
    <t>https://twitter.com/#!/csa_dvillamizar/status/1432205976468340736</t>
  </si>
  <si>
    <t>https://twitter.com/#!/devlabs_/status/1432206275090259970</t>
  </si>
  <si>
    <t>https://twitter.com/#!/mathew_osa/status/1432206211601125377</t>
  </si>
  <si>
    <t>https://twitter.com/#!/jfsebastian146/status/1432208311601008640</t>
  </si>
  <si>
    <t>https://twitter.com/#!/verinite/status/1430379428408963076</t>
  </si>
  <si>
    <t>https://twitter.com/#!/verinite/status/1430621082994843655</t>
  </si>
  <si>
    <t>https://twitter.com/#!/botcybersec/status/1430379559774523396</t>
  </si>
  <si>
    <t>https://twitter.com/#!/stevematindi/status/1430466033249406977</t>
  </si>
  <si>
    <t>https://twitter.com/#!/botcybersec/status/1430466209720451074</t>
  </si>
  <si>
    <t>https://twitter.com/#!/amanciojsilvjr/status/1431638901219811332</t>
  </si>
  <si>
    <t>https://twitter.com/#!/botcybersec/status/1431639378481254400</t>
  </si>
  <si>
    <t>https://twitter.com/#!/comidoc/status/1430463296428183553</t>
  </si>
  <si>
    <t>https://twitter.com/#!/comidoc/status/1430877746310393856</t>
  </si>
  <si>
    <t>https://twitter.com/#!/comidoc/status/1430888334222512134</t>
  </si>
  <si>
    <t>https://twitter.com/#!/comidoc/status/1432210938187354112</t>
  </si>
  <si>
    <t>https://twitter.com/#!/botcybersec/status/1432211185185738766</t>
  </si>
  <si>
    <t>https://twitter.com/#!/botcybersec/status/1429788982120943618</t>
  </si>
  <si>
    <t>https://twitter.com/#!/botcybersec/status/1429839751222288386</t>
  </si>
  <si>
    <t>https://twitter.com/#!/botcybersec/status/1430047428615581711</t>
  </si>
  <si>
    <t>https://twitter.com/#!/botcybersec/status/1430059815280291873</t>
  </si>
  <si>
    <t>https://twitter.com/#!/botcybersec/status/1430167271104733186</t>
  </si>
  <si>
    <t>https://twitter.com/#!/botcybersec/status/1430410984791883778</t>
  </si>
  <si>
    <t>https://twitter.com/#!/botcybersec/status/1430427980493373441</t>
  </si>
  <si>
    <t>https://twitter.com/#!/botcybersec/status/1430467697574359044</t>
  </si>
  <si>
    <t>https://twitter.com/#!/botcybersec/status/1430512902692392960</t>
  </si>
  <si>
    <t>https://twitter.com/#!/botcybersec/status/1430564562072395778</t>
  </si>
  <si>
    <t>https://twitter.com/#!/botcybersec/status/1430569463376658435</t>
  </si>
  <si>
    <t>https://twitter.com/#!/botcybersec/status/1430569969847259139</t>
  </si>
  <si>
    <t>https://twitter.com/#!/botcybersec/status/1430572020736176136</t>
  </si>
  <si>
    <t>https://twitter.com/#!/botcybersec/status/1430572272704753669</t>
  </si>
  <si>
    <t>https://twitter.com/#!/botcybersec/status/1430773295381635076</t>
  </si>
  <si>
    <t>https://twitter.com/#!/botcybersec/status/1430920539745493007</t>
  </si>
  <si>
    <t>https://twitter.com/#!/botcybersec/status/1431138201834504193</t>
  </si>
  <si>
    <t>https://twitter.com/#!/botcybersec/status/1431149584705806337</t>
  </si>
  <si>
    <t>https://twitter.com/#!/botcybersec/status/1431282798711689217</t>
  </si>
  <si>
    <t>https://twitter.com/#!/botcybersec/status/1431285868208209930</t>
  </si>
  <si>
    <t>https://twitter.com/#!/botcybersec/status/1431286657894977547</t>
  </si>
  <si>
    <t>https://twitter.com/#!/botcybersec/status/1431356018458513414</t>
  </si>
  <si>
    <t>https://twitter.com/#!/botcybersec/status/1431509446144954376</t>
  </si>
  <si>
    <t>https://twitter.com/#!/botcybersec/status/1431539640159375361</t>
  </si>
  <si>
    <t>https://twitter.com/#!/botcybersec/status/1431558683050270725</t>
  </si>
  <si>
    <t>https://twitter.com/#!/dussolalexis/status/1430764506494423041</t>
  </si>
  <si>
    <t>https://twitter.com/#!/dussolalexis/status/1432212371280388097</t>
  </si>
  <si>
    <t>https://twitter.com/#!/modjenn/status/1432218780739022853</t>
  </si>
  <si>
    <t>https://twitter.com/#!/eficiens_cdj/status/1432219124898443267</t>
  </si>
  <si>
    <t>https://twitter.com/#!/ceidig_fr/status/1432221541928951809</t>
  </si>
  <si>
    <t>https://twitter.com/#!/parlonsrh/status/1432221609574666241</t>
  </si>
  <si>
    <t>https://twitter.com/#!/montelspascal/status/1432222528559276033</t>
  </si>
  <si>
    <t>https://twitter.com/#!/adngold/status/1432223809625538567</t>
  </si>
  <si>
    <t>https://twitter.com/#!/formationcisco/status/1432224680572858376</t>
  </si>
  <si>
    <t>https://twitter.com/#!/isabellepiel29/status/1432226470940889088</t>
  </si>
  <si>
    <t>https://twitter.com/#!/benrudaz/status/1432232437426401280</t>
  </si>
  <si>
    <t>https://twitter.com/#!/iliaspanchard/status/1432232656373170179</t>
  </si>
  <si>
    <t>https://twitter.com/#!/soprasteriasecu/status/1432233968078893061</t>
  </si>
  <si>
    <t>https://twitter.com/#!/lawign/status/1432076365134798849</t>
  </si>
  <si>
    <t>https://twitter.com/#!/aazimath/status/1432235231612964865</t>
  </si>
  <si>
    <t>https://twitter.com/#!/lawign/status/1432075643156680704</t>
  </si>
  <si>
    <t>https://twitter.com/#!/djeanprost/status/1432236213952520197</t>
  </si>
  <si>
    <t>https://twitter.com/#!/_schmielewski/status/1429839623786741766</t>
  </si>
  <si>
    <t>https://twitter.com/#!/_schmielewski/status/1430199490506543112</t>
  </si>
  <si>
    <t>https://twitter.com/#!/_schmielewski/status/1430427231436906500</t>
  </si>
  <si>
    <t>https://twitter.com/#!/_schmielewski/status/1431237572026642433</t>
  </si>
  <si>
    <t>https://twitter.com/#!/_schmielewski/status/1431282644185239552</t>
  </si>
  <si>
    <t>https://twitter.com/#!/bf_techservices/status/1429905805923454976</t>
  </si>
  <si>
    <t>https://twitter.com/#!/almond_consult/status/1430500210015354884</t>
  </si>
  <si>
    <t>https://twitter.com/#!/bf_techservices/status/1430441679308443651</t>
  </si>
  <si>
    <t>https://twitter.com/#!/val_cappelli/status/1432238451794006019</t>
  </si>
  <si>
    <t>https://twitter.com/#!/niortnumeric/status/1432239160388042754</t>
  </si>
  <si>
    <t>https://twitter.com/#!/niortnumeric/status/1430451071432933377</t>
  </si>
  <si>
    <t>https://twitter.com/#!/dangelstory/status/1432240428804452359</t>
  </si>
  <si>
    <t>https://twitter.com/#!/basset_pro/status/1430445827156234240</t>
  </si>
  <si>
    <t>https://twitter.com/#!/basset_pro/status/1432240554520334339</t>
  </si>
  <si>
    <t>https://twitter.com/#!/cnrs_centre_est/status/1432241251366195203</t>
  </si>
  <si>
    <t>https://twitter.com/#!/beta_economics/status/1432242713462775809</t>
  </si>
  <si>
    <t>https://twitter.com/#!/risk_insight/status/1432229094075158531</t>
  </si>
  <si>
    <t>https://twitter.com/#!/wavestonefr/status/1432243085828820996</t>
  </si>
  <si>
    <t>https://twitter.com/#!/cyberterritoir1/status/1430794642459668480</t>
  </si>
  <si>
    <t>https://twitter.com/#!/itforb/status/1430432257634885632</t>
  </si>
  <si>
    <t>https://twitter.com/#!/itforb/status/1430794646024818691</t>
  </si>
  <si>
    <t>https://twitter.com/#!/vertsvd/status/1432244338365456387</t>
  </si>
  <si>
    <t>https://twitter.com/#!/mel_economie/status/1432234919812550656</t>
  </si>
  <si>
    <t>https://twitter.com/#!/maryselille/status/1432245372764708867</t>
  </si>
  <si>
    <t>https://twitter.com/#!/abbakanfrance/status/1430432299842146305</t>
  </si>
  <si>
    <t>https://twitter.com/#!/abbakanfrance/status/1430795909630152704</t>
  </si>
  <si>
    <t>https://twitter.com/#!/abbakanfrance/status/1431157081747361792</t>
  </si>
  <si>
    <t>https://twitter.com/#!/abbakanfrance/status/1432245463097425920</t>
  </si>
  <si>
    <t>https://twitter.com/#!/jmgrimaldi/status/1432246192201773062</t>
  </si>
  <si>
    <t>https://twitter.com/#!/awinnovate/status/1432241613250646023</t>
  </si>
  <si>
    <t>https://twitter.com/#!/awinnovate/status/1432245467249876996</t>
  </si>
  <si>
    <t>https://twitter.com/#!/franckohrel/status/1432246430727557120</t>
  </si>
  <si>
    <t>https://twitter.com/#!/hubofml/status/1430836667896717316</t>
  </si>
  <si>
    <t>https://twitter.com/#!/hubofml/status/1431343823699992587</t>
  </si>
  <si>
    <t>https://twitter.com/#!/hubofml/status/1431499528012771328</t>
  </si>
  <si>
    <t>https://twitter.com/#!/hubofml/status/1431612963815895040</t>
  </si>
  <si>
    <t>https://twitter.com/#!/hubofml/status/1431942627365199873</t>
  </si>
  <si>
    <t>https://twitter.com/#!/hubofml/status/1432246548277125121</t>
  </si>
  <si>
    <t>https://twitter.com/#!/mentalurbain/status/1432246593860816897</t>
  </si>
  <si>
    <t>https://twitter.com/#!/_schmielewski/status/1430410874016215044</t>
  </si>
  <si>
    <t>https://twitter.com/#!/kalemachris/status/1430421273167937539</t>
  </si>
  <si>
    <t>https://twitter.com/#!/_schmielewski/status/1430564405562028033</t>
  </si>
  <si>
    <t>https://twitter.com/#!/kalemachris/status/1430572341629788169</t>
  </si>
  <si>
    <t>https://twitter.com/#!/_schmielewski/status/1431650289195552771</t>
  </si>
  <si>
    <t>https://twitter.com/#!/kalemachris/status/1431659449559789584</t>
  </si>
  <si>
    <t>https://twitter.com/#!/stormshield/status/1431265291204501515</t>
  </si>
  <si>
    <t>https://twitter.com/#!/nathcybsec/status/1430020037017063425</t>
  </si>
  <si>
    <t>https://twitter.com/#!/nathcybsec/status/1432002574782185474</t>
  </si>
  <si>
    <t>https://twitter.com/#!/kalemachris/status/1432006828955738113</t>
  </si>
  <si>
    <t>https://twitter.com/#!/kalemachris/status/1430119266368565276</t>
  </si>
  <si>
    <t>https://twitter.com/#!/kalemachris/status/1430526955150004231</t>
  </si>
  <si>
    <t>https://twitter.com/#!/kalemachris/status/1430798794929676292</t>
  </si>
  <si>
    <t>https://twitter.com/#!/kalemachris/status/1430829019726065667</t>
  </si>
  <si>
    <t>https://twitter.com/#!/kalemachris/status/1430889400800452617</t>
  </si>
  <si>
    <t>https://twitter.com/#!/kalemachris/status/1430934648167804930</t>
  </si>
  <si>
    <t>https://twitter.com/#!/kalemachris/status/1431146078431236096</t>
  </si>
  <si>
    <t>https://twitter.com/#!/kalemachris/status/1431161156585066497</t>
  </si>
  <si>
    <t>https://twitter.com/#!/kalemachris/status/1431206498814803973</t>
  </si>
  <si>
    <t>https://twitter.com/#!/kalemachris/status/1431523519276404737</t>
  </si>
  <si>
    <t>https://twitter.com/#!/kalemachris/status/1431568856745709569</t>
  </si>
  <si>
    <t>https://twitter.com/#!/kalemachris/status/1431614116444135431</t>
  </si>
  <si>
    <t>https://twitter.com/#!/kalemachris/status/1431614240482267137</t>
  </si>
  <si>
    <t>https://twitter.com/#!/kalemachris/status/1432248316859928577</t>
  </si>
  <si>
    <t>https://twitter.com/#!/anneberguerand/status/1432249018445406208</t>
  </si>
  <si>
    <t>https://twitter.com/#!/huaweirdc/status/1430068509250359297</t>
  </si>
  <si>
    <t>https://twitter.com/#!/cybersec_feeds/status/1430072901751934976</t>
  </si>
  <si>
    <t>https://twitter.com/#!/ikoula/status/1430064845571993633</t>
  </si>
  <si>
    <t>https://twitter.com/#!/cybersec_feeds/status/1430089356631494711</t>
  </si>
  <si>
    <t>https://twitter.com/#!/_schmielewski/status/1430512792298209288</t>
  </si>
  <si>
    <t>https://twitter.com/#!/cybersec_feeds/status/1430305732579241986</t>
  </si>
  <si>
    <t>https://twitter.com/#!/telecomevol/status/1430047331647430657</t>
  </si>
  <si>
    <t>https://twitter.com/#!/cybersec_feeds/status/1431009669544398849</t>
  </si>
  <si>
    <t>https://twitter.com/#!/_schmielewski/status/1430047253880786945</t>
  </si>
  <si>
    <t>https://twitter.com/#!/cybersec_feeds/status/1431018980177846283</t>
  </si>
  <si>
    <t>https://twitter.com/#!/_schmielewski/status/1431149561125511170</t>
  </si>
  <si>
    <t>https://twitter.com/#!/cybersec_feeds/status/1431227977065451521</t>
  </si>
  <si>
    <t>https://twitter.com/#!/_schmielewski/status/1430773258102743042</t>
  </si>
  <si>
    <t>https://twitter.com/#!/cybersec_feeds/status/1431510526262136832</t>
  </si>
  <si>
    <t>https://twitter.com/#!/_schmielewski/status/1432236717780635649</t>
  </si>
  <si>
    <t>https://twitter.com/#!/cybersec_feeds/status/1432249442879655942</t>
  </si>
  <si>
    <t>https://twitter.com/#!/cybersec_feeds/status/1429957399633399809</t>
  </si>
  <si>
    <t>https://twitter.com/#!/cybersec_feeds/status/1430088974920470553</t>
  </si>
  <si>
    <t>https://twitter.com/#!/cybersec_feeds/status/1430105432174047251</t>
  </si>
  <si>
    <t>https://twitter.com/#!/cybersec_feeds/status/1430619985806774286</t>
  </si>
  <si>
    <t>https://twitter.com/#!/cybersec_feeds/status/1430910613761449985</t>
  </si>
  <si>
    <t>https://twitter.com/#!/cybersec_feeds/status/1431090377713401864</t>
  </si>
  <si>
    <t>https://twitter.com/#!/cybersec_feeds/status/1431157201121513473</t>
  </si>
  <si>
    <t>https://twitter.com/#!/cybersec_feeds/status/1431197754794119173</t>
  </si>
  <si>
    <t>https://twitter.com/#!/cybersec_feeds/status/1431201847897899010</t>
  </si>
  <si>
    <t>https://twitter.com/#!/cybersec_feeds/status/1431241393448570881</t>
  </si>
  <si>
    <t>https://twitter.com/#!/cybersec_feeds/status/1431398539482079233</t>
  </si>
  <si>
    <t>https://twitter.com/#!/cybersec_feeds/status/1431406644374691840</t>
  </si>
  <si>
    <t>https://twitter.com/#!/cybersec_feeds/status/1431413641715372033</t>
  </si>
  <si>
    <t>https://twitter.com/#!/cybersec_feeds/status/1431445728300179458</t>
  </si>
  <si>
    <t>https://twitter.com/#!/cybersec_feeds/status/1431452338322034694</t>
  </si>
  <si>
    <t>https://twitter.com/#!/cybersec_feeds/status/1431544624636628998</t>
  </si>
  <si>
    <t>https://twitter.com/#!/cybersec_feeds/status/1431612940063477760</t>
  </si>
  <si>
    <t>https://twitter.com/#!/cybersec_feeds/status/1431742443725246467</t>
  </si>
  <si>
    <t>https://twitter.com/#!/cybersec_feeds/status/1431747288825729028</t>
  </si>
  <si>
    <t>https://twitter.com/#!/cybersec_feeds/status/1431748439260401670</t>
  </si>
  <si>
    <t>https://twitter.com/#!/cybersec_feeds/status/1431897331193032708</t>
  </si>
  <si>
    <t>https://twitter.com/#!/cybersec_feeds/status/1431903760125730817</t>
  </si>
  <si>
    <t>https://twitter.com/#!/newsoft/status/1432250571105374210</t>
  </si>
  <si>
    <t>https://twitter.com/#!/sandrine_pertin/status/1432251277174616065</t>
  </si>
  <si>
    <t>https://twitter.com/#!/eficiens/status/1431533582632247296</t>
  </si>
  <si>
    <t>https://twitter.com/#!/eficiens/status/1432251762749104130</t>
  </si>
  <si>
    <t>https://twitter.com/#!/bolyons29/status/1432252527614087169</t>
  </si>
  <si>
    <t>https://twitter.com/#!/wavestonefr/status/1432242839384203264</t>
  </si>
  <si>
    <t>https://twitter.com/#!/benoitmarionpro/status/1430818208408383491</t>
  </si>
  <si>
    <t>https://twitter.com/#!/benoitmarionpro/status/1432253074618425347</t>
  </si>
  <si>
    <t>https://twitter.com/#!/flesueur/status/1432253322904444930</t>
  </si>
  <si>
    <t>https://twitter.com/#!/in_machina_sana/status/1432254440258605060</t>
  </si>
  <si>
    <t>https://twitter.com/#!/soprasteria_fr/status/1432229094079352832</t>
  </si>
  <si>
    <t>https://twitter.com/#!/joanfoulex/status/1432254720832425988</t>
  </si>
  <si>
    <t>https://twitter.com/#!/alceesfr/status/1432256857356349442</t>
  </si>
  <si>
    <t>https://twitter.com/#!/cbrocas/status/1432257430914732032</t>
  </si>
  <si>
    <t>https://twitter.com/#!/hchambo/status/1432234625313685504</t>
  </si>
  <si>
    <t>https://twitter.com/#!/pcrehange/status/1432257641447890947</t>
  </si>
  <si>
    <t>https://twitter.com/#!/sifaris_france/status/1432258396334575616</t>
  </si>
  <si>
    <t>https://twitter.com/#!/orsys/status/1430115222036099095</t>
  </si>
  <si>
    <t>https://twitter.com/#!/michaeltalk2me/status/1430788307017940993</t>
  </si>
  <si>
    <t>https://twitter.com/#!/michaeltalk2me/status/1432260320530206721</t>
  </si>
  <si>
    <t>https://twitter.com/#!/labo_loria/status/1432234281905135621</t>
  </si>
  <si>
    <t>https://twitter.com/#!/lue_digitrust/status/1432261185462849538</t>
  </si>
  <si>
    <t>https://twitter.com/#!/vertslausannois/status/1432231518966063106</t>
  </si>
  <si>
    <t>https://twitter.com/#!/daraedler/status/1432261251665743873</t>
  </si>
  <si>
    <t>https://twitter.com/#!/bfmbusiness/status/1430593142659629057</t>
  </si>
  <si>
    <t>https://twitter.com/#!/rldi_lamy/status/1430631404342321154</t>
  </si>
  <si>
    <t>https://twitter.com/#!/almond_consult/status/1430884206863814657</t>
  </si>
  <si>
    <t>https://twitter.com/#!/rldi_lamy/status/1430812149656522754</t>
  </si>
  <si>
    <t>https://twitter.com/#!/rldi_lamy/status/1430956004691390602</t>
  </si>
  <si>
    <t>https://twitter.com/#!/francenumfr/status/1430537002533990401</t>
  </si>
  <si>
    <t>https://twitter.com/#!/francenumfr/status/1432240950429065220</t>
  </si>
  <si>
    <t>https://twitter.com/#!/rldi_lamy/status/1431218405802135553</t>
  </si>
  <si>
    <t>https://twitter.com/#!/rldi_lamy/status/1430455744546148355</t>
  </si>
  <si>
    <t>https://twitter.com/#!/rldi_lamy/status/1430531687482597376</t>
  </si>
  <si>
    <t>https://twitter.com/#!/rldi_lamy/status/1430807935274438663</t>
  </si>
  <si>
    <t>https://twitter.com/#!/rldi_lamy/status/1431175928567185409</t>
  </si>
  <si>
    <t>https://twitter.com/#!/rldi_lamy/status/1432262295556591617</t>
  </si>
  <si>
    <t>https://twitter.com/#!/sourcitecsas/status/1430445371499679751</t>
  </si>
  <si>
    <t>https://twitter.com/#!/sourcitecsas/status/1431178376547610625</t>
  </si>
  <si>
    <t>https://twitter.com/#!/sourcitecsas/status/1432240143931379719</t>
  </si>
  <si>
    <t>https://twitter.com/#!/hostine10/status/1430445878603620358</t>
  </si>
  <si>
    <t>https://twitter.com/#!/hostine10/status/1432267613703393282</t>
  </si>
  <si>
    <t>https://twitter.com/#!/manuelortiz95/status/1431258406858465287</t>
  </si>
  <si>
    <t>https://twitter.com/#!/manuelortiz95/status/1432268853787115520</t>
  </si>
  <si>
    <t>https://twitter.com/#!/didiertestot/status/1432271798280859652</t>
  </si>
  <si>
    <t>https://twitter.com/#!/nameshield/status/1429789447382573061</t>
  </si>
  <si>
    <t>https://twitter.com/#!/itsmeetings/status/1430061242820046884</t>
  </si>
  <si>
    <t>https://twitter.com/#!/cybersecurite_m/status/1429795963284119553</t>
  </si>
  <si>
    <t>https://twitter.com/#!/cybersecurite_m/status/1429796010465927173</t>
  </si>
  <si>
    <t>https://twitter.com/#!/flavienauffret/status/1429794845850312708</t>
  </si>
  <si>
    <t>https://twitter.com/#!/cybersecurite_m/status/1429796075418882049</t>
  </si>
  <si>
    <t>https://twitter.com/#!/laurentgia/status/1429800842383798274</t>
  </si>
  <si>
    <t>https://twitter.com/#!/cybersecurite_m/status/1429811064225599493</t>
  </si>
  <si>
    <t>https://twitter.com/#!/userhq__/status/1429801586470146055</t>
  </si>
  <si>
    <t>https://twitter.com/#!/cybersecurite_m/status/1429811089890500611</t>
  </si>
  <si>
    <t>https://twitter.com/#!/apixit_france/status/1429804196618981376</t>
  </si>
  <si>
    <t>https://twitter.com/#!/itsmeetings/status/1430061225019420699</t>
  </si>
  <si>
    <t>https://twitter.com/#!/cybersecurite_m/status/1429811115572215808</t>
  </si>
  <si>
    <t>https://twitter.com/#!/almond_consult/status/1429805628223000583</t>
  </si>
  <si>
    <t>https://twitter.com/#!/simonwargniez/status/1430204201213304837</t>
  </si>
  <si>
    <t>https://twitter.com/#!/orsys/status/1432259340300431364</t>
  </si>
  <si>
    <t>https://twitter.com/#!/cybersecurite_m/status/1429811145490173959</t>
  </si>
  <si>
    <t>https://twitter.com/#!/ablogix/status/1429809018747379714</t>
  </si>
  <si>
    <t>https://twitter.com/#!/cybersecurite_m/status/1429811184199405573</t>
  </si>
  <si>
    <t>https://twitter.com/#!/lucasgrumiaux/status/1429813791391428610</t>
  </si>
  <si>
    <t>https://twitter.com/#!/cybersecurite_m/status/1429826164286234627</t>
  </si>
  <si>
    <t>https://twitter.com/#!/interdatagpe/status/1429818209914531841</t>
  </si>
  <si>
    <t>https://twitter.com/#!/cybersecurite_m/status/1429826181696827399</t>
  </si>
  <si>
    <t>https://twitter.com/#!/inc_tys/status/1429820230839197700</t>
  </si>
  <si>
    <t>https://twitter.com/#!/cybersecurite_m/status/1429826237699035140</t>
  </si>
  <si>
    <t>https://twitter.com/#!/cybersecurite_m/status/1429826246725222408</t>
  </si>
  <si>
    <t>https://twitter.com/#!/abbakanfrance/status/1430071135073443842</t>
  </si>
  <si>
    <t>https://twitter.com/#!/cybersecurite_m/status/1430082855049252892</t>
  </si>
  <si>
    <t>https://twitter.com/#!/it_partners/status/1430073651639066626</t>
  </si>
  <si>
    <t>https://twitter.com/#!/cybersecurite_m/status/1430082872413671456</t>
  </si>
  <si>
    <t>https://twitter.com/#!/it_partners/status/1430507834869964805</t>
  </si>
  <si>
    <t>https://twitter.com/#!/jeromeoxileo/status/1430649203286548480</t>
  </si>
  <si>
    <t>https://twitter.com/#!/arnaud_marti/status/1430074894918864898</t>
  </si>
  <si>
    <t>https://twitter.com/#!/arnaud_marti/status/1430923050258767876</t>
  </si>
  <si>
    <t>https://twitter.com/#!/cybersecurite_m/status/1430082910799941636</t>
  </si>
  <si>
    <t>https://twitter.com/#!/squadtw/status/1430075637100863488</t>
  </si>
  <si>
    <t>https://twitter.com/#!/squadtw/status/1431172586566782980</t>
  </si>
  <si>
    <t>https://twitter.com/#!/cybersecurite_m/status/1430082944853495825</t>
  </si>
  <si>
    <t>https://twitter.com/#!/_techco_/status/1430093685065199627</t>
  </si>
  <si>
    <t>https://twitter.com/#!/cybersecurite_m/status/1430097992535662594</t>
  </si>
  <si>
    <t>https://twitter.com/#!/secureic/status/1430090722305265680</t>
  </si>
  <si>
    <t>https://twitter.com/#!/secureic/status/1430235167550021636</t>
  </si>
  <si>
    <t>https://twitter.com/#!/_techco_/status/1430235532366434311</t>
  </si>
  <si>
    <t>https://twitter.com/#!/_techco_/status/1430472522894614532</t>
  </si>
  <si>
    <t>https://twitter.com/#!/_techco_/status/1430593112758489093</t>
  </si>
  <si>
    <t>https://twitter.com/#!/vadesecure/status/1430063302303002634</t>
  </si>
  <si>
    <t>https://twitter.com/#!/vadesecure/status/1430091204440510502</t>
  </si>
  <si>
    <t>https://twitter.com/#!/cybersecurite_m/status/1430098018183823363</t>
  </si>
  <si>
    <t>https://twitter.com/#!/amossys/status/1430106593551659036</t>
  </si>
  <si>
    <t>https://twitter.com/#!/cybersecurite_m/status/1430113053958418469</t>
  </si>
  <si>
    <t>https://twitter.com/#!/globalntt_fr/status/1430107623861465096</t>
  </si>
  <si>
    <t>https://twitter.com/#!/cybersecurite_m/status/1430113071310254091</t>
  </si>
  <si>
    <t>https://twitter.com/#!/advansgroup/status/1430107831479459842</t>
  </si>
  <si>
    <t>https://twitter.com/#!/cybersecurite_m/status/1430113084417454101</t>
  </si>
  <si>
    <t>https://twitter.com/#!/thalessecurity/status/1430108622449782785</t>
  </si>
  <si>
    <t>https://twitter.com/#!/thalessecurity/status/1430493155682443272</t>
  </si>
  <si>
    <t>https://twitter.com/#!/cybersecurite_m/status/1430113122690478118</t>
  </si>
  <si>
    <t>https://twitter.com/#!/l_guillet/status/1429856911395065856</t>
  </si>
  <si>
    <t>https://twitter.com/#!/_schmielewski/status/1430059809261465601</t>
  </si>
  <si>
    <t>https://twitter.com/#!/_schmielewski/status/1430111405861187616</t>
  </si>
  <si>
    <t>https://twitter.com/#!/_schmielewski/status/1430920484447825930</t>
  </si>
  <si>
    <t>https://twitter.com/#!/cybersecurite_m/status/1430113160967696411</t>
  </si>
  <si>
    <t>https://twitter.com/#!/cci28/status/1430112049485524999</t>
  </si>
  <si>
    <t>https://twitter.com/#!/pascal_carrere/status/1430115072106434561</t>
  </si>
  <si>
    <t>https://twitter.com/#!/cybersecurite_m/status/1430113174062305281</t>
  </si>
  <si>
    <t>https://twitter.com/#!/africacybermag/status/1430126454319288324</t>
  </si>
  <si>
    <t>https://twitter.com/#!/africacybermag/status/1430796507192627201</t>
  </si>
  <si>
    <t>https://twitter.com/#!/africacybermag/status/1431175432754368517</t>
  </si>
  <si>
    <t>https://twitter.com/#!/cybersecurite_m/status/1430128191872684045</t>
  </si>
  <si>
    <t>https://twitter.com/#!/esbd_fr/status/1430132073017266177</t>
  </si>
  <si>
    <t>https://twitter.com/#!/esbd_fr/status/1431145709244493825</t>
  </si>
  <si>
    <t>https://twitter.com/#!/cybersecurite_m/status/1430143282131226651</t>
  </si>
  <si>
    <t>https://twitter.com/#!/cncc_audit/status/1430146226310234116</t>
  </si>
  <si>
    <t>https://twitter.com/#!/cybersecurite_m/status/1430158352785543178</t>
  </si>
  <si>
    <t>https://twitter.com/#!/paul78627073/status/1430148934375153671</t>
  </si>
  <si>
    <t>https://twitter.com/#!/cybersecurite_m/status/1430158391201124355</t>
  </si>
  <si>
    <t>https://twitter.com/#!/espaceit/status/1430149139623387139</t>
  </si>
  <si>
    <t>https://twitter.com/#!/cybersecurite_m/status/1430158400319631362</t>
  </si>
  <si>
    <t>https://twitter.com/#!/stewofficiel/status/1430150022587375618</t>
  </si>
  <si>
    <t>https://twitter.com/#!/cybersecurite_m/status/1430158430677966852</t>
  </si>
  <si>
    <t>https://twitter.com/#!/securityaffairs/status/1430207715125645324</t>
  </si>
  <si>
    <t>https://twitter.com/#!/_schmielewski/status/1430150408715096076</t>
  </si>
  <si>
    <t>https://twitter.com/#!/cybersecurite_m/status/1430158452207366151</t>
  </si>
  <si>
    <t>https://twitter.com/#!/yourcyberskills/status/1430158518217330693</t>
  </si>
  <si>
    <t>https://twitter.com/#!/cybersecurite_m/status/1430173453672456201</t>
  </si>
  <si>
    <t>https://twitter.com/#!/simonwargniez/status/1429873229435449354</t>
  </si>
  <si>
    <t>https://twitter.com/#!/simonwargniez/status/1430167105454985228</t>
  </si>
  <si>
    <t>https://twitter.com/#!/simonwargniez/status/1430200223452864515</t>
  </si>
  <si>
    <t>https://twitter.com/#!/simonwargniez/status/1430204815855034372</t>
  </si>
  <si>
    <t>https://twitter.com/#!/simonwargniez/status/1430569244522074113</t>
  </si>
  <si>
    <t>https://twitter.com/#!/simonwargniez/status/1430569828285353984</t>
  </si>
  <si>
    <t>https://twitter.com/#!/simonwargniez/status/1430570445917523970</t>
  </si>
  <si>
    <t>https://twitter.com/#!/simonwargniez/status/1430571339975430146</t>
  </si>
  <si>
    <t>https://twitter.com/#!/simonwargniez/status/1430572115821015040</t>
  </si>
  <si>
    <t>https://twitter.com/#!/simonwargniez/status/1430573297817772033</t>
  </si>
  <si>
    <t>https://twitter.com/#!/simonwargniez/status/1430952066940293126</t>
  </si>
  <si>
    <t>https://twitter.com/#!/simonwargniez/status/1431351849794383873</t>
  </si>
  <si>
    <t>https://twitter.com/#!/simonwargniez/status/1431352349159829522</t>
  </si>
  <si>
    <t>https://twitter.com/#!/simonwargniez/status/1431352651573252096</t>
  </si>
  <si>
    <t>https://twitter.com/#!/simonwargniez/status/1431353155086913541</t>
  </si>
  <si>
    <t>https://twitter.com/#!/cybersecurite_m/status/1430173492029317122</t>
  </si>
  <si>
    <t>https://twitter.com/#!/sismiquepodcast/status/1430168335967215624</t>
  </si>
  <si>
    <t>https://twitter.com/#!/cybersecurite_m/status/1430173505417629704</t>
  </si>
  <si>
    <t>https://twitter.com/#!/pascal_carrere/status/1429792053303681032</t>
  </si>
  <si>
    <t>https://twitter.com/#!/pascal_carrere/status/1430115015206580258</t>
  </si>
  <si>
    <t>https://twitter.com/#!/pascal_carrere/status/1430168620664041474</t>
  </si>
  <si>
    <t>https://twitter.com/#!/pascal_carrere/status/1430781063228448768</t>
  </si>
  <si>
    <t>https://twitter.com/#!/cybersecurite_m/status/1429796032385359872</t>
  </si>
  <si>
    <t>https://twitter.com/#!/cybersecurite_m/status/1430173522811396101</t>
  </si>
  <si>
    <t>https://twitter.com/#!/annececilepetit/status/1430170116591861773</t>
  </si>
  <si>
    <t>https://twitter.com/#!/cybersecurite_m/status/1430173536040198151</t>
  </si>
  <si>
    <t>https://twitter.com/#!/maelsama27/status/1430178407728521216</t>
  </si>
  <si>
    <t>https://twitter.com/#!/maelsama27/status/1430508994456702977</t>
  </si>
  <si>
    <t>https://twitter.com/#!/maelsama27/status/1430509404709920771</t>
  </si>
  <si>
    <t>https://twitter.com/#!/maelsama27/status/1430512786656960518</t>
  </si>
  <si>
    <t>https://twitter.com/#!/cybersecurite_m/status/1430188589581733888</t>
  </si>
  <si>
    <t>https://twitter.com/#!/reussirenfr/status/1430439049093795840</t>
  </si>
  <si>
    <t>https://twitter.com/#!/cybersecurite_m/status/1430445244680638469</t>
  </si>
  <si>
    <t>https://twitter.com/#!/wekeyjob/status/1430439654864588806</t>
  </si>
  <si>
    <t>https://twitter.com/#!/cybersecurite_m/status/1430445261944467456</t>
  </si>
  <si>
    <t>https://twitter.com/#!/orangebusiness/status/1429790531417165831</t>
  </si>
  <si>
    <t>https://twitter.com/#!/orangebusiness/status/1430439808619405312</t>
  </si>
  <si>
    <t>https://twitter.com/#!/orangebusiness/status/1430787100027273216</t>
  </si>
  <si>
    <t>https://twitter.com/#!/cybersecurite_m/status/1429795993193693185</t>
  </si>
  <si>
    <t>https://twitter.com/#!/cybersecurite_m/status/1430445285130571778</t>
  </si>
  <si>
    <t>https://twitter.com/#!/f_innov/status/1430441830189985797</t>
  </si>
  <si>
    <t>https://twitter.com/#!/cybersecurite_m/status/1430445323881750534</t>
  </si>
  <si>
    <t>https://twitter.com/#!/sofiyan_ifren/status/1430455914067279878</t>
  </si>
  <si>
    <t>https://twitter.com/#!/cybersecurite_m/status/1430460350206459907</t>
  </si>
  <si>
    <t>https://twitter.com/#!/ssuitesoftware/status/1430457867665088515</t>
  </si>
  <si>
    <t>https://twitter.com/#!/cybersecurite_m/status/1430460418401705986</t>
  </si>
  <si>
    <t>https://twitter.com/#!/societegenerale/status/1430459145271005185</t>
  </si>
  <si>
    <t>https://twitter.com/#!/oppens_cyber/status/1430469369373597703</t>
  </si>
  <si>
    <t>https://twitter.com/#!/cybersecurite_m/status/1430460435694866433</t>
  </si>
  <si>
    <t>https://twitter.com/#!/severinepicault/status/1430460127614840833</t>
  </si>
  <si>
    <t>https://twitter.com/#!/cybersecurite_m/status/1430460448835518468</t>
  </si>
  <si>
    <t>https://twitter.com/#!/_schmielewski/status/1430467494733561867</t>
  </si>
  <si>
    <t>https://twitter.com/#!/cybersecurite_m/status/1430475442121854976</t>
  </si>
  <si>
    <t>https://twitter.com/#!/globalid3d/status/1430472331693109252</t>
  </si>
  <si>
    <t>https://twitter.com/#!/cybersecurite_m/status/1430475532509106177</t>
  </si>
  <si>
    <t>https://twitter.com/#!/globalsign_fr/status/1430094032190025728</t>
  </si>
  <si>
    <t>https://twitter.com/#!/globalsign_fr/status/1430479578418589697</t>
  </si>
  <si>
    <t>https://twitter.com/#!/cybersecurite_m/status/1430098065298530304</t>
  </si>
  <si>
    <t>https://twitter.com/#!/cybersecurite_m/status/1430490542186631171</t>
  </si>
  <si>
    <t>https://twitter.com/#!/redalertlabs/status/1430480089628782592</t>
  </si>
  <si>
    <t>https://twitter.com/#!/cybersecurite_m/status/1430490559790071812</t>
  </si>
  <si>
    <t>https://twitter.com/#!/souverainetech/status/1430488787793108993</t>
  </si>
  <si>
    <t>https://twitter.com/#!/souverainetech/status/1430548987631882246</t>
  </si>
  <si>
    <t>https://twitter.com/#!/souverainetech/status/1430553581518835717</t>
  </si>
  <si>
    <t>https://twitter.com/#!/souverainetech/status/1430844197599391748</t>
  </si>
  <si>
    <t>https://twitter.com/#!/souverainetech/status/1430929036683919362</t>
  </si>
  <si>
    <t>https://twitter.com/#!/souverainetech/status/1431143742694637570</t>
  </si>
  <si>
    <t>https://twitter.com/#!/patricelopez83/status/1430992163282857986</t>
  </si>
  <si>
    <t>https://twitter.com/#!/cybersecurite_m/status/1430490637791596548</t>
  </si>
  <si>
    <t>https://twitter.com/#!/benoitlessard/status/1430501974592602116</t>
  </si>
  <si>
    <t>https://twitter.com/#!/cybersecurite_m/status/1430505640271794178</t>
  </si>
  <si>
    <t>https://twitter.com/#!/fedjf/status/1430502134714339332</t>
  </si>
  <si>
    <t>https://twitter.com/#!/cybersecurite_m/status/1430505653395763200</t>
  </si>
  <si>
    <t>https://twitter.com/#!/borislecoeur/status/1430089939845271576</t>
  </si>
  <si>
    <t>https://twitter.com/#!/itsmeetings/status/1430508912395132933</t>
  </si>
  <si>
    <t>https://twitter.com/#!/cybersecurite_m/status/1430097954245914624</t>
  </si>
  <si>
    <t>https://twitter.com/#!/cybersecurite_m/status/1430505670848221185</t>
  </si>
  <si>
    <t>https://twitter.com/#!/borislecoeur/status/1430502745107320834</t>
  </si>
  <si>
    <t>https://twitter.com/#!/globalhrtalents/status/1430504695387365377</t>
  </si>
  <si>
    <t>https://twitter.com/#!/cybersecurite_m/status/1430505705430265856</t>
  </si>
  <si>
    <t>https://twitter.com/#!/ecoreseau/status/1430515805234425861</t>
  </si>
  <si>
    <t>https://twitter.com/#!/cybersecurite_m/status/1430520740126855171</t>
  </si>
  <si>
    <t>https://twitter.com/#!/numrdv/status/1430041696822198272</t>
  </si>
  <si>
    <t>https://twitter.com/#!/numrdv/status/1430131540655165441</t>
  </si>
  <si>
    <t>https://twitter.com/#!/numrdv/status/1430416178493620224</t>
  </si>
  <si>
    <t>https://twitter.com/#!/numrdv/status/1430516590223654916</t>
  </si>
  <si>
    <t>https://twitter.com/#!/numrdv/status/1430766473077673989</t>
  </si>
  <si>
    <t>https://twitter.com/#!/numrdv/status/1430902117946957824</t>
  </si>
  <si>
    <t>https://twitter.com/#!/numrdv/status/1431131005163765760</t>
  </si>
  <si>
    <t>https://twitter.com/#!/numrdv/status/1431248520728637456</t>
  </si>
  <si>
    <t>https://twitter.com/#!/numrdv/status/1432218410524438528</t>
  </si>
  <si>
    <t>https://twitter.com/#!/numrdv/status/1432245216178696196</t>
  </si>
  <si>
    <t>https://twitter.com/#!/cybersecurite_m/status/1430143252137758725</t>
  </si>
  <si>
    <t>https://twitter.com/#!/cybersecurite_m/status/1430520783789563907</t>
  </si>
  <si>
    <t>https://twitter.com/#!/investirontario/status/1430530875473764357</t>
  </si>
  <si>
    <t>https://twitter.com/#!/cybersecurite_m/status/1430535840556621824</t>
  </si>
  <si>
    <t>https://twitter.com/#!/stormshield/status/1430531279024496647</t>
  </si>
  <si>
    <t>https://twitter.com/#!/cybersecurite_m/status/1430535858017521669</t>
  </si>
  <si>
    <t>https://twitter.com/#!/stormshield/status/1429825191077728268</t>
  </si>
  <si>
    <t>https://twitter.com/#!/stormshield/status/1430802302689062914</t>
  </si>
  <si>
    <t>https://twitter.com/#!/thegreenbow/status/1430531792122093568</t>
  </si>
  <si>
    <t>https://twitter.com/#!/thegreenbow/status/1430592738903400457</t>
  </si>
  <si>
    <t>https://twitter.com/#!/cybersecurite_m/status/1430535892037509124</t>
  </si>
  <si>
    <t>https://twitter.com/#!/sg_etvous/status/1430531884245716994</t>
  </si>
  <si>
    <t>https://twitter.com/#!/oppens_cyber/status/1430538258782560256</t>
  </si>
  <si>
    <t>https://twitter.com/#!/cybersecurite_m/status/1430535917790547981</t>
  </si>
  <si>
    <t>https://twitter.com/#!/cybersecurite_m/status/1430535941748371459</t>
  </si>
  <si>
    <t>https://twitter.com/#!/imagesreseaux/status/1430533680791949312</t>
  </si>
  <si>
    <t>https://twitter.com/#!/ibm_france/status/1430545258195128323</t>
  </si>
  <si>
    <t>https://twitter.com/#!/ibm_france/status/1430798567007039488</t>
  </si>
  <si>
    <t>https://twitter.com/#!/cybersecurite_m/status/1430550940365594627</t>
  </si>
  <si>
    <t>https://twitter.com/#!/almond_consult/status/1430545502244786183</t>
  </si>
  <si>
    <t>https://twitter.com/#!/cybersecurite_m/status/1430550957654478856</t>
  </si>
  <si>
    <t>https://twitter.com/#!/galg_fr/status/1430546503819534336</t>
  </si>
  <si>
    <t>https://twitter.com/#!/cybersecurite_m/status/1430551009160581122</t>
  </si>
  <si>
    <t>https://twitter.com/#!/majorcorp_/status/1430175565814718464</t>
  </si>
  <si>
    <t>https://twitter.com/#!/majorcorp_/status/1430438294123204611</t>
  </si>
  <si>
    <t>https://twitter.com/#!/majorcorp_/status/1430548520486936577</t>
  </si>
  <si>
    <t>https://twitter.com/#!/cybersecurite_m/status/1430188551300386818</t>
  </si>
  <si>
    <t>https://twitter.com/#!/cybersecurite_m/status/1430551039191785481</t>
  </si>
  <si>
    <t>https://twitter.com/#!/deveryware/status/1430805497221943302</t>
  </si>
  <si>
    <t>https://twitter.com/#!/cybersecurite_m/status/1430807669628153857</t>
  </si>
  <si>
    <t>https://twitter.com/#!/lematinch/status/1430806035812519939</t>
  </si>
  <si>
    <t>https://twitter.com/#!/cybersecurite_m/status/1430807682739494917</t>
  </si>
  <si>
    <t>https://twitter.com/#!/akerva_fr/status/1430807497527414785</t>
  </si>
  <si>
    <t>https://twitter.com/#!/cybersecurite_m/status/1430807734086258692</t>
  </si>
  <si>
    <t>https://twitter.com/#!/gp_tonnelier/status/1430807509384802306</t>
  </si>
  <si>
    <t>https://twitter.com/#!/cybersecurite_m/status/1430807747218530305</t>
  </si>
  <si>
    <t>https://twitter.com/#!/niguilloux/status/1430814790721605632</t>
  </si>
  <si>
    <t>https://twitter.com/#!/cybersecurite_m/status/1430822730635567107</t>
  </si>
  <si>
    <t>https://twitter.com/#!/parnasse/status/1430817291852255237</t>
  </si>
  <si>
    <t>https://twitter.com/#!/cybersecurite_m/status/1430822760541048832</t>
  </si>
  <si>
    <t>https://twitter.com/#!/ilv_formations/status/1430817326233001984</t>
  </si>
  <si>
    <t>https://twitter.com/#!/drissaityoussef/status/1431016176914681856</t>
  </si>
  <si>
    <t>https://twitter.com/#!/cybersecurite_m/status/1430822798738567172</t>
  </si>
  <si>
    <t>https://twitter.com/#!/atheocommunity/status/1430817587093454852</t>
  </si>
  <si>
    <t>https://twitter.com/#!/cybersecurite_m/status/1430822816019005441</t>
  </si>
  <si>
    <t>https://twitter.com/#!/usinenouvelle/status/1430066522085543961</t>
  </si>
  <si>
    <t>https://twitter.com/#!/corinnehenin/status/1430820540235853830</t>
  </si>
  <si>
    <t>https://twitter.com/#!/cybersecurite_m/status/1430822833228296193</t>
  </si>
  <si>
    <t>https://twitter.com/#!/channelnewsfr/status/1430480366209486852</t>
  </si>
  <si>
    <t>https://twitter.com/#!/channelnewsfr/status/1430821353335185409</t>
  </si>
  <si>
    <t>https://twitter.com/#!/cybersecurite_m/status/1430490577229996035</t>
  </si>
  <si>
    <t>https://twitter.com/#!/cybersecurite_m/status/1430822871522320386</t>
  </si>
  <si>
    <t>https://twitter.com/#!/firsteu1/status/1430829712914493442</t>
  </si>
  <si>
    <t>https://twitter.com/#!/cybersecurite_m/status/1430837830071328769</t>
  </si>
  <si>
    <t>https://twitter.com/#!/firsteu1/status/1430467517038923779</t>
  </si>
  <si>
    <t>https://twitter.com/#!/jeromeoxileo/status/1430470817306001409</t>
  </si>
  <si>
    <t>https://twitter.com/#!/cybersecurite_m/status/1430475467820306435</t>
  </si>
  <si>
    <t>https://twitter.com/#!/paperjam_lu/status/1430829796834127872</t>
  </si>
  <si>
    <t>https://twitter.com/#!/cybersecurite_m/status/1430837864196096001</t>
  </si>
  <si>
    <t>https://twitter.com/#!/talcunningham/status/1430470008673497096</t>
  </si>
  <si>
    <t>https://twitter.com/#!/talcunningham/status/1430832399471026178</t>
  </si>
  <si>
    <t>https://twitter.com/#!/cybersecurite_m/status/1430475480952680449</t>
  </si>
  <si>
    <t>https://twitter.com/#!/cybersecurite_m/status/1430837902502682628</t>
  </si>
  <si>
    <t>https://twitter.com/#!/orsys/status/1430832599837159424</t>
  </si>
  <si>
    <t>https://twitter.com/#!/cybersecurite_m/status/1430837915786129408</t>
  </si>
  <si>
    <t>https://twitter.com/#!/orsys/status/1431323202303709186</t>
  </si>
  <si>
    <t>https://twitter.com/#!/digit_office/status/1430832622352146433</t>
  </si>
  <si>
    <t>https://twitter.com/#!/cybersecurite_m/status/1430837945641148416</t>
  </si>
  <si>
    <t>https://twitter.com/#!/archimagredac/status/1430800276877873156</t>
  </si>
  <si>
    <t>https://twitter.com/#!/archimagredac/status/1430800281902755844</t>
  </si>
  <si>
    <t>https://twitter.com/#!/archimagredac/status/1430844298602459139</t>
  </si>
  <si>
    <t>https://twitter.com/#!/cybersecurite_m/status/1430852929691570182</t>
  </si>
  <si>
    <t>https://twitter.com/#!/tv5mondeinfo/status/1430846464712921089</t>
  </si>
  <si>
    <t>https://twitter.com/#!/cybersecurite_m/status/1430852963866644480</t>
  </si>
  <si>
    <t>https://twitter.com/#!/bernycraze/status/1430848835195183108</t>
  </si>
  <si>
    <t>https://twitter.com/#!/cybersecurite_m/status/1430853006774448128</t>
  </si>
  <si>
    <t>https://twitter.com/#!/tehtris/status/1430104418586931220</t>
  </si>
  <si>
    <t>https://twitter.com/#!/tehtris/status/1430849718121340931</t>
  </si>
  <si>
    <t>https://twitter.com/#!/tehtris_elena/status/1430105430387269633</t>
  </si>
  <si>
    <t>https://twitter.com/#!/veillecyber3/status/1430113470058541057</t>
  </si>
  <si>
    <t>https://twitter.com/#!/veillecyber3/status/1430859347274440706</t>
  </si>
  <si>
    <t>https://twitter.com/#!/innovalead/status/1432244088330461185</t>
  </si>
  <si>
    <t>https://twitter.com/#!/cybersecurite_m/status/1430853040974799625</t>
  </si>
  <si>
    <t>https://twitter.com/#!/tehtris_elena/status/1430850680739270656</t>
  </si>
  <si>
    <t>https://twitter.com/#!/cybersecurite_m/status/1430853062411829249</t>
  </si>
  <si>
    <t>https://twitter.com/#!/infos_defense/status/1430866137751949318</t>
  </si>
  <si>
    <t>https://twitter.com/#!/infos_defense/status/1431206592570171394</t>
  </si>
  <si>
    <t>https://twitter.com/#!/cybersecurite_m/status/1430868029194346500</t>
  </si>
  <si>
    <t>https://twitter.com/#!/numerique_corse/status/1430866440391909376</t>
  </si>
  <si>
    <t>https://twitter.com/#!/arscorse1/status/1430868688748613632</t>
  </si>
  <si>
    <t>https://twitter.com/#!/cybersecurite_m/status/1430868063356862466</t>
  </si>
  <si>
    <t>https://twitter.com/#!/numerique_corse/status/1430092975225323521</t>
  </si>
  <si>
    <t>https://twitter.com/#!/jeromeoxileo/status/1430867258360881152</t>
  </si>
  <si>
    <t>https://twitter.com/#!/cybersecurite_m/status/1430868093421735941</t>
  </si>
  <si>
    <t>https://twitter.com/#!/coffeecoachingf/status/1429806968902930434</t>
  </si>
  <si>
    <t>https://twitter.com/#!/coffeecoachingf/status/1430508413214146565</t>
  </si>
  <si>
    <t>https://twitter.com/#!/coffeecoachingf/status/1430516036407791621</t>
  </si>
  <si>
    <t>https://twitter.com/#!/coffeecoachingf/status/1430528646096244736</t>
  </si>
  <si>
    <t>https://twitter.com/#!/coffeecoachingf/status/1430867395317575685</t>
  </si>
  <si>
    <t>https://twitter.com/#!/coffeecoachingf/status/1430886524514615296</t>
  </si>
  <si>
    <t>https://twitter.com/#!/cybersecurite_m/status/1429811154377916417</t>
  </si>
  <si>
    <t>https://twitter.com/#!/cybersecurite_m/status/1430520749144616964</t>
  </si>
  <si>
    <t>https://twitter.com/#!/cybersecurite_m/status/1430868102535909379</t>
  </si>
  <si>
    <t>https://twitter.com/#!/water_steve/status/1430867861111808002</t>
  </si>
  <si>
    <t>https://twitter.com/#!/cybersecurite_m/status/1430868115609591810</t>
  </si>
  <si>
    <t>https://twitter.com/#!/water_steve/status/1432116887333314567</t>
  </si>
  <si>
    <t>https://twitter.com/#!/banquierscdn/status/1430153320027639810</t>
  </si>
  <si>
    <t>https://twitter.com/#!/banquierscdn/status/1430515742819164166</t>
  </si>
  <si>
    <t>https://twitter.com/#!/banquierscdn/status/1430878171046555649</t>
  </si>
  <si>
    <t>https://twitter.com/#!/cybersecurite_m/status/1430158465633292299</t>
  </si>
  <si>
    <t>https://twitter.com/#!/cybersecurite_m/status/1430883128944508930</t>
  </si>
  <si>
    <t>https://twitter.com/#!/serene_risc/status/1430636356716347395</t>
  </si>
  <si>
    <t>https://twitter.com/#!/serene_risc/status/1430878222141566976</t>
  </si>
  <si>
    <t>https://twitter.com/#!/cybersecurite_m/status/1430883167179784193</t>
  </si>
  <si>
    <t>https://twitter.com/#!/campusregion/status/1430879046796292098</t>
  </si>
  <si>
    <t>https://twitter.com/#!/yannickneuder/status/1430887425304186887</t>
  </si>
  <si>
    <t>https://twitter.com/#!/auvergnerhalpes/status/1430897205892718592</t>
  </si>
  <si>
    <t>https://twitter.com/#!/cybersecurite_m/status/1430883180287078401</t>
  </si>
  <si>
    <t>https://twitter.com/#!/_schmielewski/status/1430880223252332552</t>
  </si>
  <si>
    <t>https://twitter.com/#!/cybersecurite_m/status/1430883218602004489</t>
  </si>
  <si>
    <t>https://twitter.com/#!/bluemegateam/status/1430464978834833411</t>
  </si>
  <si>
    <t>https://twitter.com/#!/bluemegateam/status/1430503989108486147</t>
  </si>
  <si>
    <t>https://twitter.com/#!/bluemegateam/status/1430810851099938816</t>
  </si>
  <si>
    <t>https://twitter.com/#!/bluemegateam/status/1430880900020113416</t>
  </si>
  <si>
    <t>https://twitter.com/#!/cybersecurite_m/status/1430505692373340166</t>
  </si>
  <si>
    <t>https://twitter.com/#!/cybersecurite_m/status/1430883231801434115</t>
  </si>
  <si>
    <t>https://twitter.com/#!/itrackr_fr/status/1430893859551076353</t>
  </si>
  <si>
    <t>https://twitter.com/#!/itrackr_fr/status/1432244456338694144</t>
  </si>
  <si>
    <t>https://twitter.com/#!/cybersecurite_m/status/1430898251637526541</t>
  </si>
  <si>
    <t>https://twitter.com/#!/groupe_onx/status/1430894173192818704</t>
  </si>
  <si>
    <t>https://twitter.com/#!/cybersecurite_m/status/1430898265117978635</t>
  </si>
  <si>
    <t>https://twitter.com/#!/terranova_isa/status/1430897159071617029</t>
  </si>
  <si>
    <t>https://twitter.com/#!/cybersecurite_m/status/1430898332629487626</t>
  </si>
  <si>
    <t>https://twitter.com/#!/investperso/status/1430908176845606922</t>
  </si>
  <si>
    <t>https://twitter.com/#!/cybersecurite_m/status/1430913366403559424</t>
  </si>
  <si>
    <t>https://twitter.com/#!/ccinordisere/status/1430908841458237447</t>
  </si>
  <si>
    <t>https://twitter.com/#!/cybersecurite_m/status/1430913385311481856</t>
  </si>
  <si>
    <t>https://twitter.com/#!/acseldigital/status/1430911530590040076</t>
  </si>
  <si>
    <t>https://twitter.com/#!/cybersecurite_m/status/1430913394174042114</t>
  </si>
  <si>
    <t>https://twitter.com/#!/businessfrance/status/1430912709931855884</t>
  </si>
  <si>
    <t>https://twitter.com/#!/bf_techservices/status/1430911883557568525</t>
  </si>
  <si>
    <t>https://twitter.com/#!/cybersecurite_m/status/1430913420275200000</t>
  </si>
  <si>
    <t>https://twitter.com/#!/bf_techservices/status/1429829784700391430</t>
  </si>
  <si>
    <t>https://twitter.com/#!/bf_techservices/status/1432237399002816513</t>
  </si>
  <si>
    <t>https://twitter.com/#!/cybersecurite_m/status/1430445298216841221</t>
  </si>
  <si>
    <t>https://twitter.com/#!/ericcambolieu/status/1430868907083145217</t>
  </si>
  <si>
    <t>https://twitter.com/#!/ericcambolieu/status/1431162811812655105</t>
  </si>
  <si>
    <t>https://twitter.com/#!/cybersecurite_m/status/1431170019325530118</t>
  </si>
  <si>
    <t>https://twitter.com/#!/esante_gouv_fr/status/1431163573087080452</t>
  </si>
  <si>
    <t>https://twitter.com/#!/cybersecurite_m/status/1431170049448955905</t>
  </si>
  <si>
    <t>https://twitter.com/#!/cesin_france/status/1431149814671106049</t>
  </si>
  <si>
    <t>https://twitter.com/#!/cesin_france/status/1431154927947108354</t>
  </si>
  <si>
    <t>https://twitter.com/#!/cesin_france/status/1431159406054490114</t>
  </si>
  <si>
    <t>https://twitter.com/#!/cesin_france/status/1431167391833145346</t>
  </si>
  <si>
    <t>https://twitter.com/#!/cybersecurite_m/status/1431170109834465282</t>
  </si>
  <si>
    <t>https://twitter.com/#!/bretagnecyber/status/1431159169902600195</t>
  </si>
  <si>
    <t>https://twitter.com/#!/bretagnecyber/status/1431167495478644736</t>
  </si>
  <si>
    <t>https://twitter.com/#!/cybersecurite_m/status/1431170131296665602</t>
  </si>
  <si>
    <t>https://twitter.com/#!/phdieudonne/status/1431179116343185411</t>
  </si>
  <si>
    <t>https://twitter.com/#!/cybersecurite_m/status/1431185117385564162</t>
  </si>
  <si>
    <t>https://twitter.com/#!/actualites_nrv/status/1431180307437400068</t>
  </si>
  <si>
    <t>https://twitter.com/#!/cybersecurite_m/status/1431185151954931712</t>
  </si>
  <si>
    <t>https://twitter.com/#!/iamkrishnamali/status/1431181298278617093</t>
  </si>
  <si>
    <t>https://twitter.com/#!/cybersecurite_m/status/1431185185962401797</t>
  </si>
  <si>
    <t>https://twitter.com/#!/jbourdelin/status/1431183338304380928</t>
  </si>
  <si>
    <t>https://twitter.com/#!/cybersecurite_m/status/1431185215880318976</t>
  </si>
  <si>
    <t>https://twitter.com/#!/cea_list/status/1431195204623773696</t>
  </si>
  <si>
    <t>https://twitter.com/#!/cybersecurite_m/status/1431200217731420162</t>
  </si>
  <si>
    <t>https://twitter.com/#!/_schmielewski/status/1431198562638090243</t>
  </si>
  <si>
    <t>https://twitter.com/#!/cybersecurite_m/status/1431200328968462338</t>
  </si>
  <si>
    <t>https://twitter.com/#!/eurotechconseil/status/1430464336204640261</t>
  </si>
  <si>
    <t>https://twitter.com/#!/eurotechconseil/status/1431199741111582721</t>
  </si>
  <si>
    <t>https://twitter.com/#!/cybersecurite_m/status/1431200337852092417</t>
  </si>
  <si>
    <t>https://twitter.com/#!/mesdatasetmoi/status/1431209880942153731</t>
  </si>
  <si>
    <t>https://twitter.com/#!/cybersecurite_m/status/1431215343029133312</t>
  </si>
  <si>
    <t>https://twitter.com/#!/mesdatasetmoi/status/1430462456250261509</t>
  </si>
  <si>
    <t>https://twitter.com/#!/cyberterritoir1/status/1429835831770943494</t>
  </si>
  <si>
    <t>https://twitter.com/#!/cyberterritoir1/status/1430069866472656897</t>
  </si>
  <si>
    <t>https://twitter.com/#!/cyberterritoir1/status/1430122714635792386</t>
  </si>
  <si>
    <t>https://twitter.com/#!/cyberterritoir1/status/1430198215039721481</t>
  </si>
  <si>
    <t>https://twitter.com/#!/cyberterritoir1/status/1430432255189602305</t>
  </si>
  <si>
    <t>https://twitter.com/#!/cyberterritoir1/status/1430485103398903809</t>
  </si>
  <si>
    <t>https://twitter.com/#!/cyberterritoir1/status/1430560605170196483</t>
  </si>
  <si>
    <t>https://twitter.com/#!/cyberterritoir1/status/1430847503335890947</t>
  </si>
  <si>
    <t>https://twitter.com/#!/cyberterritoir1/status/1430922992003989511</t>
  </si>
  <si>
    <t>https://twitter.com/#!/cyberterritoir1/status/1431157032162189315</t>
  </si>
  <si>
    <t>https://twitter.com/#!/cyberterritoir1/status/1431209882653536261</t>
  </si>
  <si>
    <t>https://twitter.com/#!/cyberterritoir1/status/1431285388207853571</t>
  </si>
  <si>
    <t>https://twitter.com/#!/cyberterritoir1/status/1432244195192983554</t>
  </si>
  <si>
    <t>https://twitter.com/#!/cybersecurite_m/status/1430128153608048648</t>
  </si>
  <si>
    <t>https://twitter.com/#!/cybersecurite_m/status/1430490586172334087</t>
  </si>
  <si>
    <t>https://twitter.com/#!/cybersecurite_m/status/1430852972758671362</t>
  </si>
  <si>
    <t>https://twitter.com/#!/cybersecurite_m/status/1431215372980588546</t>
  </si>
  <si>
    <t>https://twitter.com/#!/de_bevec/status/1431211556356988928</t>
  </si>
  <si>
    <t>https://twitter.com/#!/cybersecurite_m/status/1431215399190810626</t>
  </si>
  <si>
    <t>https://twitter.com/#!/adaliddafra/status/1431214271455633411</t>
  </si>
  <si>
    <t>https://twitter.com/#!/cybersecurite_m/status/1431215420753813509</t>
  </si>
  <si>
    <t>https://twitter.com/#!/infobrefqc/status/1431221706404859910</t>
  </si>
  <si>
    <t>https://twitter.com/#!/cybersecurite_m/status/1431230415675830279</t>
  </si>
  <si>
    <t>https://twitter.com/#!/leguidedusysops/status/1430134250666446868</t>
  </si>
  <si>
    <t>https://twitter.com/#!/leguidedusysops/status/1430405300989874183</t>
  </si>
  <si>
    <t>https://twitter.com/#!/leguidedusysops/status/1430677049602101250</t>
  </si>
  <si>
    <t>https://twitter.com/#!/leguidedusysops/status/1430948960391335940</t>
  </si>
  <si>
    <t>https://twitter.com/#!/leguidedusysops/status/1431222049737957376</t>
  </si>
  <si>
    <t>https://twitter.com/#!/patricelopez83/status/1430182160540086284</t>
  </si>
  <si>
    <t>https://twitter.com/#!/cybersecurite_m/status/1430143303631216640</t>
  </si>
  <si>
    <t>https://twitter.com/#!/cybersecurite_m/status/1431230441600782336</t>
  </si>
  <si>
    <t>https://twitter.com/#!/cybersecurite_m/status/1431230479865417729</t>
  </si>
  <si>
    <t>https://twitter.com/#!/almond_consult/status/1429790533036118023</t>
  </si>
  <si>
    <t>https://twitter.com/#!/almond_consult/status/1430534060225478893</t>
  </si>
  <si>
    <t>https://twitter.com/#!/almond_consult/status/1430892792994217984</t>
  </si>
  <si>
    <t>https://twitter.com/#!/almond_consult/status/1431223367588274176</t>
  </si>
  <si>
    <t>https://twitter.com/#!/almond_consult/status/1431240080350347264</t>
  </si>
  <si>
    <t>https://twitter.com/#!/cybersecurite_m/status/1430535971691548675</t>
  </si>
  <si>
    <t>https://twitter.com/#!/rampar_fr/status/1431223392401772546</t>
  </si>
  <si>
    <t>https://twitter.com/#!/rampar_fr/status/1431240088306941952</t>
  </si>
  <si>
    <t>https://twitter.com/#!/cybersecurite_m/status/1431230518155223040</t>
  </si>
  <si>
    <t>https://twitter.com/#!/knolinfos/status/1431226568618225668</t>
  </si>
  <si>
    <t>https://twitter.com/#!/cybersecurite_m/status/1431230556432478210</t>
  </si>
  <si>
    <t>https://twitter.com/#!/mcken/status/1431229433495670784</t>
  </si>
  <si>
    <t>https://twitter.com/#!/cybersecurite_m/status/1431230577970122759</t>
  </si>
  <si>
    <t>https://twitter.com/#!/ouestvalo/status/1431253431755362305</t>
  </si>
  <si>
    <t>https://twitter.com/#!/cybersecurite_m/status/1431260616551919623</t>
  </si>
  <si>
    <t>https://twitter.com/#!/kasperskyfrance/status/1429821155721027585</t>
  </si>
  <si>
    <t>https://twitter.com/#!/kasperskyfrance/status/1430190741876350987</t>
  </si>
  <si>
    <t>https://twitter.com/#!/kasperskyfrance/status/1431255888342372362</t>
  </si>
  <si>
    <t>https://twitter.com/#!/cybersecurite_m/status/1429826280858570758</t>
  </si>
  <si>
    <t>https://twitter.com/#!/cybersecurite_m/status/1431260655605141505</t>
  </si>
  <si>
    <t>https://twitter.com/#!/digitaleague/status/1431258866289987585</t>
  </si>
  <si>
    <t>https://twitter.com/#!/cybersecurite_m/status/1431260728137338880</t>
  </si>
  <si>
    <t>https://twitter.com/#!/inwebotech/status/1431260437757128705</t>
  </si>
  <si>
    <t>https://twitter.com/#!/cybersecurite_m/status/1431260766548725761</t>
  </si>
  <si>
    <t>https://twitter.com/#!/cybersecurite_m/status/1431275715576664067</t>
  </si>
  <si>
    <t>https://twitter.com/#!/docapost/status/1430839977391398914</t>
  </si>
  <si>
    <t>https://twitter.com/#!/docapost/status/1430907964328579081</t>
  </si>
  <si>
    <t>https://twitter.com/#!/docapost/status/1431269031001137160</t>
  </si>
  <si>
    <t>https://twitter.com/#!/cybersecurite_m/status/1430913328109527042</t>
  </si>
  <si>
    <t>https://twitter.com/#!/aucae1/status/1431270038892421127</t>
  </si>
  <si>
    <t>https://twitter.com/#!/cybersecurite_m/status/1431275732878168069</t>
  </si>
  <si>
    <t>https://twitter.com/#!/sdellea/status/1430911728137687040</t>
  </si>
  <si>
    <t>https://twitter.com/#!/sdellea/status/1431270391268392966</t>
  </si>
  <si>
    <t>https://twitter.com/#!/cybersecurite_m/status/1430913407239270402</t>
  </si>
  <si>
    <t>https://twitter.com/#!/cybersecurite_m/status/1431275784245846017</t>
  </si>
  <si>
    <t>https://twitter.com/#!/mathildemuratt/status/1431271864232562702</t>
  </si>
  <si>
    <t>https://twitter.com/#!/itforb/status/1432244196811939842</t>
  </si>
  <si>
    <t>https://twitter.com/#!/cybersecurite_m/status/1431275814134419460</t>
  </si>
  <si>
    <t>https://twitter.com/#!/manika_consult/status/1431272953606455298</t>
  </si>
  <si>
    <t>https://twitter.com/#!/cybersecurite_m/status/1431275848506789890</t>
  </si>
  <si>
    <t>https://twitter.com/#!/fred_clemente/status/1430805439172599812</t>
  </si>
  <si>
    <t>https://twitter.com/#!/fred_clemente/status/1431485917861195779</t>
  </si>
  <si>
    <t>https://twitter.com/#!/cybersecurite_m/status/1430807631329902593</t>
  </si>
  <si>
    <t>https://twitter.com/#!/cybersecurite_m/status/1431532406520098818</t>
  </si>
  <si>
    <t>https://twitter.com/#!/modisfrance/status/1431496265158860809</t>
  </si>
  <si>
    <t>https://twitter.com/#!/modisfrance/status/1432246524742885379</t>
  </si>
  <si>
    <t>https://twitter.com/#!/cybersecurite_m/status/1431532423897096195</t>
  </si>
  <si>
    <t>https://twitter.com/#!/diprima_a/status/1431518709672251394</t>
  </si>
  <si>
    <t>https://twitter.com/#!/cybersecurite_m/status/1431532458579726340</t>
  </si>
  <si>
    <t>https://twitter.com/#!/jpierre76/status/1430097692730998789</t>
  </si>
  <si>
    <t>https://twitter.com/#!/jpierre76/status/1430099502099206144</t>
  </si>
  <si>
    <t>https://twitter.com/#!/jpierre76/status/1430215809872371716</t>
  </si>
  <si>
    <t>https://twitter.com/#!/jpierre76/status/1430216544567574528</t>
  </si>
  <si>
    <t>https://twitter.com/#!/jpierre76/status/1430495121901068289</t>
  </si>
  <si>
    <t>https://twitter.com/#!/jpierre76/status/1431184284874858496</t>
  </si>
  <si>
    <t>https://twitter.com/#!/jpierre76/status/1431527888654934016</t>
  </si>
  <si>
    <t>https://twitter.com/#!/cybersecurite_m/status/1430098099423358981</t>
  </si>
  <si>
    <t>https://twitter.com/#!/cybersecurite_m/status/1431185224797392897</t>
  </si>
  <si>
    <t>https://twitter.com/#!/cybersecurite_m/status/1431532475856130051</t>
  </si>
  <si>
    <t>https://twitter.com/#!/_magali_noe/status/1430784590592057345</t>
  </si>
  <si>
    <t>https://twitter.com/#!/_magali_noe/status/1431532494059413505</t>
  </si>
  <si>
    <t>https://twitter.com/#!/cybersecurite_m/status/1431547505989275652</t>
  </si>
  <si>
    <t>https://twitter.com/#!/cybercercle/status/1430552717731246080</t>
  </si>
  <si>
    <t>https://twitter.com/#!/cybercercle/status/1431534588585816065</t>
  </si>
  <si>
    <t>https://twitter.com/#!/cybersecurite_m/status/1431547523395620866</t>
  </si>
  <si>
    <t>https://twitter.com/#!/francktimbert/status/1431537075275407362</t>
  </si>
  <si>
    <t>https://twitter.com/#!/cybersecurite_m/status/1431547549098418180</t>
  </si>
  <si>
    <t>https://twitter.com/#!/_schmielewski/status/1431539557934288898</t>
  </si>
  <si>
    <t>https://twitter.com/#!/cybersecurite_m/status/1431547578961833984</t>
  </si>
  <si>
    <t>https://twitter.com/#!/eni_kao/status/1431540923486380032</t>
  </si>
  <si>
    <t>https://twitter.com/#!/cybersecurite_m/status/1431547617205497860</t>
  </si>
  <si>
    <t>https://twitter.com/#!/kevinnoascone/status/1431550761524252672</t>
  </si>
  <si>
    <t>https://twitter.com/#!/cybersecurite_m/status/1431562605538291718</t>
  </si>
  <si>
    <t>https://twitter.com/#!/veillecyber3/status/1430834919471783941</t>
  </si>
  <si>
    <t>https://twitter.com/#!/veillecyber3/status/1430857563936075776</t>
  </si>
  <si>
    <t>https://twitter.com/#!/veillecyber3/status/1430876443865751561</t>
  </si>
  <si>
    <t>https://twitter.com/#!/veillecyber3/status/1430920485555122190</t>
  </si>
  <si>
    <t>https://twitter.com/#!/veillecyber3/status/1431170877190717441</t>
  </si>
  <si>
    <t>https://twitter.com/#!/veillecyber3/status/1431178429265813505</t>
  </si>
  <si>
    <t>https://twitter.com/#!/veillecyber3/status/1431197305311465472</t>
  </si>
  <si>
    <t>https://twitter.com/#!/veillecyber3/status/1431240188026576901</t>
  </si>
  <si>
    <t>https://twitter.com/#!/veillecyber3/status/1431286648596271107</t>
  </si>
  <si>
    <t>https://twitter.com/#!/veillecyber3/status/1431554656220684289</t>
  </si>
  <si>
    <t>https://twitter.com/#!/cybersecurite_m/status/1430837975500431360</t>
  </si>
  <si>
    <t>https://twitter.com/#!/cybersecurite_m/status/1431200303240683528</t>
  </si>
  <si>
    <t>https://twitter.com/#!/cybersecurite_m/status/1431562639768006659</t>
  </si>
  <si>
    <t>https://twitter.com/#!/highnewsfrance/status/1431195320675885059</t>
  </si>
  <si>
    <t>https://twitter.com/#!/highnewsfrance/status/1431560943855616002</t>
  </si>
  <si>
    <t>https://twitter.com/#!/cybersecurite_m/status/1431200269187092481</t>
  </si>
  <si>
    <t>https://twitter.com/#!/cybersecurite_m/status/1431562703731036162</t>
  </si>
  <si>
    <t>https://twitter.com/#!/gabrielfoffano/status/1431195271703187459</t>
  </si>
  <si>
    <t>https://twitter.com/#!/gabrielfoffano/status/1431560944811978757</t>
  </si>
  <si>
    <t>https://twitter.com/#!/cybersecurite_m/status/1431200235133579266</t>
  </si>
  <si>
    <t>https://twitter.com/#!/cybersecurite_m/status/1431562741991542785</t>
  </si>
  <si>
    <t>https://twitter.com/#!/websmartcode/status/1431563763916886016</t>
  </si>
  <si>
    <t>https://twitter.com/#!/cybersecurite_m/status/1431577705213014024</t>
  </si>
  <si>
    <t>https://twitter.com/#!/fic_eu/status/1430915724751609856</t>
  </si>
  <si>
    <t>https://twitter.com/#!/atos_security/status/1431594919135678465</t>
  </si>
  <si>
    <t>https://twitter.com/#!/cybersecurite_m/status/1431607905837584390</t>
  </si>
  <si>
    <t>https://twitter.com/#!/_schmielewski/status/1431601215700447236</t>
  </si>
  <si>
    <t>https://twitter.com/#!/cybersecurite_m/status/1431607927421513736</t>
  </si>
  <si>
    <t>https://twitter.com/#!/_schmielewski/status/1430787169606676480</t>
  </si>
  <si>
    <t>https://twitter.com/#!/_schmielewski/status/1430828625381711877</t>
  </si>
  <si>
    <t>https://twitter.com/#!/_schmielewski/status/1431138162890448899</t>
  </si>
  <si>
    <t>https://twitter.com/#!/_schmielewski/status/1431285651878596614</t>
  </si>
  <si>
    <t>https://twitter.com/#!/_schmielewski/status/1431509359545180162</t>
  </si>
  <si>
    <t>https://twitter.com/#!/_schmielewski/status/1431558435087298560</t>
  </si>
  <si>
    <t>https://twitter.com/#!/cybersecurite_m/status/1431532449683709959</t>
  </si>
  <si>
    <t>https://twitter.com/#!/cybersecurite_m/status/1431562678066163722</t>
  </si>
  <si>
    <t>https://twitter.com/#!/patricelopez83/status/1430238943648403463</t>
  </si>
  <si>
    <t>https://twitter.com/#!/patricelopez83/status/1430256170481115138</t>
  </si>
  <si>
    <t>https://twitter.com/#!/patricelopez83/status/1431187864377778178</t>
  </si>
  <si>
    <t>https://twitter.com/#!/patricelopez83/status/1431613250005766146</t>
  </si>
  <si>
    <t>https://twitter.com/#!/patricelopez83/status/1431617438681079811</t>
  </si>
  <si>
    <t>https://twitter.com/#!/cybersecurite_m/status/1431623003901763585</t>
  </si>
  <si>
    <t>https://twitter.com/#!/cybersecurite_m/status/1431623025452007424</t>
  </si>
  <si>
    <t>https://twitter.com/#!/a_tenhaeff/status/1431871566174986242</t>
  </si>
  <si>
    <t>https://twitter.com/#!/cybersecurite_m/status/1431894795367108616</t>
  </si>
  <si>
    <t>https://twitter.com/#!/vigilance_fr/status/1429792804130148355</t>
  </si>
  <si>
    <t>https://twitter.com/#!/vigilance_fr/status/1429838104693723148</t>
  </si>
  <si>
    <t>https://twitter.com/#!/vigilance_fr/status/1430200492735541250</t>
  </si>
  <si>
    <t>https://twitter.com/#!/vigilance_fr/status/1430245790329589761</t>
  </si>
  <si>
    <t>https://twitter.com/#!/vigilance_fr/status/1430472283911598083</t>
  </si>
  <si>
    <t>https://twitter.com/#!/vigilance_fr/status/1430517578779303942</t>
  </si>
  <si>
    <t>https://twitter.com/#!/vigilance_fr/status/1430623277714743301</t>
  </si>
  <si>
    <t>https://twitter.com/#!/vigilance_fr/status/1430789373189046275</t>
  </si>
  <si>
    <t>https://twitter.com/#!/vigilance_fr/status/1430895069519773705</t>
  </si>
  <si>
    <t>https://twitter.com/#!/vigilance_fr/status/1430940389389778957</t>
  </si>
  <si>
    <t>https://twitter.com/#!/vigilance_fr/status/1431166860335190019</t>
  </si>
  <si>
    <t>https://twitter.com/#!/vigilance_fr/status/1431302754912382976</t>
  </si>
  <si>
    <t>https://twitter.com/#!/vigilance_fr/status/1431348051931811840</t>
  </si>
  <si>
    <t>https://twitter.com/#!/vigilance_fr/status/1431574542556844034</t>
  </si>
  <si>
    <t>https://twitter.com/#!/vigilance_fr/status/1431619842604478465</t>
  </si>
  <si>
    <t>https://twitter.com/#!/vigilance_fr/status/1431710438207758340</t>
  </si>
  <si>
    <t>https://twitter.com/#!/vigilance_fr/status/1431876531492724737</t>
  </si>
  <si>
    <t>https://twitter.com/#!/cybersecurite_m/status/1429796062215249925</t>
  </si>
  <si>
    <t>https://twitter.com/#!/cybersecurite_m/status/1430475494248550400</t>
  </si>
  <si>
    <t>https://twitter.com/#!/cybersecurite_m/status/1430520805448953856</t>
  </si>
  <si>
    <t>https://twitter.com/#!/cybersecurite_m/status/1430898288870400000</t>
  </si>
  <si>
    <t>https://twitter.com/#!/cybersecurite_m/status/1431170088284065792</t>
  </si>
  <si>
    <t>https://twitter.com/#!/cybersecurite_m/status/1431577722447335424</t>
  </si>
  <si>
    <t>https://twitter.com/#!/cybersecurite_m/status/1431623059518234627</t>
  </si>
  <si>
    <t>https://twitter.com/#!/cybersecurite_m/status/1431894851361120263</t>
  </si>
  <si>
    <t>https://twitter.com/#!/sandrabocciolin/status/1430485105588514816</t>
  </si>
  <si>
    <t>https://twitter.com/#!/sandrabocciolin/status/1430545512395120641</t>
  </si>
  <si>
    <t>https://twitter.com/#!/sandrabocciolin/status/1431119312182464513</t>
  </si>
  <si>
    <t>https://twitter.com/#!/sandrabocciolin/status/1431270284779196421</t>
  </si>
  <si>
    <t>https://twitter.com/#!/sandrabocciolin/status/1431532000318574596</t>
  </si>
  <si>
    <t>https://twitter.com/#!/sandrabocciolin/status/1431894388108574721</t>
  </si>
  <si>
    <t>https://twitter.com/#!/cybersecurite_m/status/1430490624504041472</t>
  </si>
  <si>
    <t>https://twitter.com/#!/cybersecurite_m/status/1430550991750012929</t>
  </si>
  <si>
    <t>https://twitter.com/#!/cybersecurite_m/status/1431275771134418945</t>
  </si>
  <si>
    <t>https://twitter.com/#!/cybersecurite_m/status/1431532484769030149</t>
  </si>
  <si>
    <t>https://twitter.com/#!/cybersecurite_m/status/1431894873259618304</t>
  </si>
  <si>
    <t>https://twitter.com/#!/juaye/status/1431904279871344647</t>
  </si>
  <si>
    <t>https://twitter.com/#!/cybersecurite_m/status/1431909893280313344</t>
  </si>
  <si>
    <t>https://twitter.com/#!/juaye/status/1430051524403769347</t>
  </si>
  <si>
    <t>https://twitter.com/#!/juaye/status/1430494541426085888</t>
  </si>
  <si>
    <t>https://twitter.com/#!/juaye/status/1430959778730323972</t>
  </si>
  <si>
    <t>https://twitter.com/#!/juaye/status/1431179118259867655</t>
  </si>
  <si>
    <t>https://twitter.com/#!/cybersecurite_m/status/1431185130509553671</t>
  </si>
  <si>
    <t>https://twitter.com/#!/redazitouni/status/1431927974572482562</t>
  </si>
  <si>
    <t>https://twitter.com/#!/cybersecurite_m/status/1431940092973694980</t>
  </si>
  <si>
    <t>https://twitter.com/#!/partipiratevaud/status/1431947233319137281</t>
  </si>
  <si>
    <t>https://twitter.com/#!/cybersecurite_m/status/1431955192237510656</t>
  </si>
  <si>
    <t>https://twitter.com/#!/minddata1/status/1431968493629489154</t>
  </si>
  <si>
    <t>https://twitter.com/#!/cybersecurite_m/status/1431970714748346368</t>
  </si>
  <si>
    <t>https://twitter.com/#!/grandsmeaulnes/status/1431996104879579140</t>
  </si>
  <si>
    <t>https://twitter.com/#!/cybersecurite_m/status/1432000500199723009</t>
  </si>
  <si>
    <t>https://twitter.com/#!/juliennocetti/status/1431999520246751236</t>
  </si>
  <si>
    <t>https://twitter.com/#!/cybersecurite_m/status/1432000555841466368</t>
  </si>
  <si>
    <t>https://twitter.com/#!/les_assises/status/1431149630528663552</t>
  </si>
  <si>
    <t>https://twitter.com/#!/synetis/status/1430515369354072064</t>
  </si>
  <si>
    <t>https://twitter.com/#!/synetis/status/1432251854113673220</t>
  </si>
  <si>
    <t>https://twitter.com/#!/cybersecurite_m/status/1432257182561673217</t>
  </si>
  <si>
    <t>https://twitter.com/#!/synetis/status/1430093787217502210</t>
  </si>
  <si>
    <t>https://twitter.com/#!/synetis/status/1430892870798434308</t>
  </si>
  <si>
    <t>https://twitter.com/#!/synetis/status/1431164662347878401</t>
  </si>
  <si>
    <t>https://twitter.com/#!/cybersecurite_m/status/1430098039629361156</t>
  </si>
  <si>
    <t>https://twitter.com/#!/cybersecurite_m/status/1430898229713854475</t>
  </si>
  <si>
    <t>https://twitter.com/#!/cybersecurite_m/status/1431170066792517633</t>
  </si>
  <si>
    <t>https://twitter.com/#!/diiagecucdb/status/1432253219200188419</t>
  </si>
  <si>
    <t>https://twitter.com/#!/cybersecurite_m/status/1432257203323514884</t>
  </si>
  <si>
    <t>https://twitter.com/#!/diiagecucdb/status/1431156867556954112</t>
  </si>
  <si>
    <t>https://twitter.com/#!/capcdi/status/1430524094685093891</t>
  </si>
  <si>
    <t>https://twitter.com/#!/capcdi/status/1430539331752665091</t>
  </si>
  <si>
    <t>https://twitter.com/#!/capcdi/status/1432253862610706434</t>
  </si>
  <si>
    <t>https://twitter.com/#!/cybersecurite_m/status/1432257216485249024</t>
  </si>
  <si>
    <t>https://twitter.com/#!/sabekoumaima/status/1432254592583090177</t>
  </si>
  <si>
    <t>https://twitter.com/#!/cybersecurite_m/status/1432257284676141057</t>
  </si>
  <si>
    <t>https://twitter.com/#!/securitevflit/status/1430085217730056227</t>
  </si>
  <si>
    <t>https://twitter.com/#!/securitevflit/status/1430457569936658435</t>
  </si>
  <si>
    <t>https://twitter.com/#!/securitevflit/status/1430806218667298824</t>
  </si>
  <si>
    <t>https://twitter.com/#!/securitevflit/status/1430870504576008198</t>
  </si>
  <si>
    <t>https://twitter.com/#!/securitevflit/status/1432263319516237824</t>
  </si>
  <si>
    <t>https://twitter.com/#!/cybersecurite_m/status/1430460384314593280</t>
  </si>
  <si>
    <t>https://twitter.com/#!/cybersecurite_m/status/1430807695817334786</t>
  </si>
  <si>
    <t>https://twitter.com/#!/cybersecurite_m/status/1432272308304023552</t>
  </si>
  <si>
    <t>https://twitter.com/#!/ipsteel/status/1430798914308001794</t>
  </si>
  <si>
    <t>https://twitter.com/#!/ipsteel/status/1431210052023578631</t>
  </si>
  <si>
    <t>https://twitter.com/#!/ipsteel/status/1431253229980069891</t>
  </si>
  <si>
    <t>https://twitter.com/#!/ipsteel/status/1432264257148706820</t>
  </si>
  <si>
    <t>https://twitter.com/#!/cybersecurite_m/status/1431215381847449601</t>
  </si>
  <si>
    <t>https://twitter.com/#!/cybersecurite_m/status/1432272342709940224</t>
  </si>
  <si>
    <t>https://twitter.com/#!/eucyberweek/status/1432267688089464834</t>
  </si>
  <si>
    <t>https://twitter.com/#!/cybersecurite_m/status/1432272386729123841</t>
  </si>
  <si>
    <t>https://twitter.com/#!/catherinemoal/status/1432270306618531845</t>
  </si>
  <si>
    <t>https://twitter.com/#!/cybersecurite_m/status/1432272396413714434</t>
  </si>
  <si>
    <t>https://twitter.com/#!/soteria_lab/status/1430877462393769984</t>
  </si>
  <si>
    <t>https://twitter.com/#!/soteria_lab/status/1432271946847240195</t>
  </si>
  <si>
    <t>https://twitter.com/#!/cybersecurite_m/status/1432272422389141505</t>
  </si>
  <si>
    <t>https://twitter.com/#!/cybersecurite_m/status/1429826203276480515</t>
  </si>
  <si>
    <t>https://twitter.com/#!/cybersecurite_m/status/1430032665466609666</t>
  </si>
  <si>
    <t>https://twitter.com/#!/cybersecurite_m/status/1430082966349303821</t>
  </si>
  <si>
    <t>https://twitter.com/#!/cybersecurite_m/status/1430083000587407391</t>
  </si>
  <si>
    <t>https://twitter.com/#!/cybersecurite_m/status/1430128213410435090</t>
  </si>
  <si>
    <t>https://twitter.com/#!/cybersecurite_m/status/1430445362226008066</t>
  </si>
  <si>
    <t>https://twitter.com/#!/cybersecurite_m/status/1430460341339705347</t>
  </si>
  <si>
    <t>https://twitter.com/#!/cybersecurite_m/status/1430475566529056769</t>
  </si>
  <si>
    <t>https://twitter.com/#!/cybersecurite_m/status/1430520758028185602</t>
  </si>
  <si>
    <t>https://twitter.com/#!/cybersecurite_m/status/1430520814374432770</t>
  </si>
  <si>
    <t>https://twitter.com/#!/cybersecurite_m/status/1430898310689161225</t>
  </si>
  <si>
    <t>https://twitter.com/#!/cybersecurite_m/status/1431215317410328582</t>
  </si>
  <si>
    <t>https://twitter.com/#!/cybersecurite_m/status/1431260646620995590</t>
  </si>
  <si>
    <t>https://twitter.com/#!/cybersecurite_m/status/1431260689612607491</t>
  </si>
  <si>
    <t>https://twitter.com/#!/cybersecurite_m/status/1431592804816494594</t>
  </si>
  <si>
    <t>https://twitter.com/#!/cybersecurite_m/status/1431592838886789120</t>
  </si>
  <si>
    <t>https://twitter.com/#!/cybersecurite_m/status/1431894812647690246</t>
  </si>
  <si>
    <t>https://twitter.com/#!/cybersecurite_m/status/1431894825704505349</t>
  </si>
  <si>
    <t>https://twitter.com/#!/cybersecurite_m/status/1431909914805522433</t>
  </si>
  <si>
    <t>https://twitter.com/#!/cybersecurite_m/status/1432000491211341830</t>
  </si>
  <si>
    <t>https://twitter.com/#!/cybersecurite_m/status/1432000534358208521</t>
  </si>
  <si>
    <t>https://twitter.com/#!/cybersecurite_m/status/1432257191470325760</t>
  </si>
  <si>
    <t>https://twitter.com/#!/cybersecurite_m/status/1432257250521976834</t>
  </si>
  <si>
    <t>https://twitter.com/#!/cybersecurite_m/status/1432272364939657218</t>
  </si>
  <si>
    <t>https://twitter.com/#!/tactis_group/status/1432272791953461249</t>
  </si>
  <si>
    <t>https://twitter.com/#!/herve_schauer/status/1432272836501151751</t>
  </si>
  <si>
    <t>https://twitter.com/#!/itsmeetings/status/1430061208724549668</t>
  </si>
  <si>
    <t>https://twitter.com/#!/eset_france/status/1429818485807403013</t>
  </si>
  <si>
    <t>https://twitter.com/#!/it_numeric/status/1429797686446809096</t>
  </si>
  <si>
    <t>https://twitter.com/#!/it_numeric/status/1430081442286088193</t>
  </si>
  <si>
    <t>https://twitter.com/#!/it_numeric/status/1430455769225388037</t>
  </si>
  <si>
    <t>https://twitter.com/#!/it_numeric/status/1430896531482112006</t>
  </si>
  <si>
    <t>https://twitter.com/#!/eset_france/status/1430066945999654934</t>
  </si>
  <si>
    <t>https://twitter.com/#!/eset_france/status/1432240698179338241</t>
  </si>
  <si>
    <t>https://twitter.com/#!/eset_france/status/1430102355647864832</t>
  </si>
  <si>
    <t>https://twitter.com/#!/eset_france/status/1430442174559174662</t>
  </si>
  <si>
    <t>https://twitter.com/#!/eset_france/status/1431255474423410688</t>
  </si>
  <si>
    <t>https://twitter.com/#!/eset_france/status/1431908239696928775</t>
  </si>
  <si>
    <t>https://twitter.com/#!/eset_france/status/1432273503110279169</t>
  </si>
  <si>
    <t>https://twitter.com/#!/anssi_fr/status/1430084775981850625</t>
  </si>
  <si>
    <t>https://twitter.com/#!/anssi_fr/status/1430495133951201280</t>
  </si>
  <si>
    <t>https://twitter.com/#!/ozssisudest/status/1430166629598515205</t>
  </si>
  <si>
    <t>https://twitter.com/#!/ozssisudest/status/1430566036911362051</t>
  </si>
  <si>
    <t>https://twitter.com/#!/ozssisudest/status/1432273670282567681</t>
  </si>
  <si>
    <t>https://twitter.com/#!/larochellenum/status/1432273812255543301</t>
  </si>
  <si>
    <t>https://twitter.com/#!/larochellenum/status/1432274280755212288</t>
  </si>
  <si>
    <t>https://twitter.com/#!/ciberobs/status/1430501702210408453</t>
  </si>
  <si>
    <t>https://twitter.com/#!/ciberobs/status/1430545621157560322</t>
  </si>
  <si>
    <t>https://twitter.com/#!/ciberobs/status/1432274282730622982</t>
  </si>
  <si>
    <t>https://twitter.com/#!/chanfimao/status/1432275054725902338</t>
  </si>
  <si>
    <t>https://twitter.com/#!/anthonyrochand/status/1430397777180254208</t>
  </si>
  <si>
    <t>https://twitter.com/#!/anthonyrochand/status/1430773706737995778</t>
  </si>
  <si>
    <t>https://twitter.com/#!/3itcom/status/1430473056435253252</t>
  </si>
  <si>
    <t>https://twitter.com/#!/l_guillet/status/1429847791099170817</t>
  </si>
  <si>
    <t>https://twitter.com/#!/l_guillet/status/1429864184288878594</t>
  </si>
  <si>
    <t>https://twitter.com/#!/l_guillet/status/1429865637153755142</t>
  </si>
  <si>
    <t>https://twitter.com/#!/l_guillet/status/1430221019999002629</t>
  </si>
  <si>
    <t>https://twitter.com/#!/l_guillet/status/1430563552671186945</t>
  </si>
  <si>
    <t>https://twitter.com/#!/l_guillet/status/1430565804668592133</t>
  </si>
  <si>
    <t>https://twitter.com/#!/l_guillet/status/1430793556273291271</t>
  </si>
  <si>
    <t>https://twitter.com/#!/l_guillet/status/1430920472783462403</t>
  </si>
  <si>
    <t>https://twitter.com/#!/l_guillet/status/1431284371160453121</t>
  </si>
  <si>
    <t>https://twitter.com/#!/l_guillet/status/1431876392917086209</t>
  </si>
  <si>
    <t>https://twitter.com/#!/l_guillet/status/1431996680778522630</t>
  </si>
  <si>
    <t>https://twitter.com/#!/3itcom/status/1430474300847497216</t>
  </si>
  <si>
    <t>https://twitter.com/#!/enjoydigitall/status/1431207378704343041</t>
  </si>
  <si>
    <t>https://twitter.com/#!/3itcom/status/1431222271239237632</t>
  </si>
  <si>
    <t>https://twitter.com/#!/jplarger/status/1432264580441518082</t>
  </si>
  <si>
    <t>https://twitter.com/#!/3itcom/status/1432275212926586880</t>
  </si>
  <si>
    <t>https://twitter.com/#!/jplarger/status/1430103451200073746</t>
  </si>
  <si>
    <t>https://twitter.com/#!/jplarger/status/1430916553877463040</t>
  </si>
  <si>
    <t>https://twitter.com/#!/jplarger/status/1432252418172014593</t>
  </si>
  <si>
    <t>https://twitter.com/#!/3itcom/status/1430985213358837766</t>
  </si>
  <si>
    <t>https://twitter.com/#!/3itcom/status/1432257501471330304</t>
  </si>
  <si>
    <t>https://twitter.com/#!/3itcom/status/1430399334714122244</t>
  </si>
  <si>
    <t>https://twitter.com/#!/3itcom/status/1430473953345261568</t>
  </si>
  <si>
    <t>https://twitter.com/#!/3itcom/status/1430788005103550472</t>
  </si>
  <si>
    <t>https://twitter.com/#!/mayassignment1/status/1430042224893603856</t>
  </si>
  <si>
    <t>https://twitter.com/#!/mayassignment1/status/1430539477185859585</t>
  </si>
  <si>
    <t>https://twitter.com/#!/mayassignment1/status/1430641205616984071</t>
  </si>
  <si>
    <t>https://twitter.com/#!/mayassignment1/status/1432095750599725063</t>
  </si>
  <si>
    <t>https://twitter.com/#!/discovertech3/status/1430704988196466689</t>
  </si>
  <si>
    <t>https://twitter.com/#!/_arifchaudhary/status/1431872131315290119</t>
  </si>
  <si>
    <t>https://twitter.com/#!/discovertech3/status/1431897800216743938</t>
  </si>
  <si>
    <t>https://twitter.com/#!/discovertech3/status/1432275248531984385</t>
  </si>
  <si>
    <t>https://twitter.com/#!/discovertech3/status/1432275250159362053</t>
  </si>
  <si>
    <t>https://twitter.com/#!/nolimitsecu/status/1432249729874792451</t>
  </si>
  <si>
    <t>https://twitter.com/#!/jpgaulier/status/1432275971307094022</t>
  </si>
  <si>
    <t>https://twitter.com/#!/sebastienlett/status/1432276153335787522</t>
  </si>
  <si>
    <t>https://twitter.com/#!/pascal_baratoux/status/1430126993408987137</t>
  </si>
  <si>
    <t>https://twitter.com/#!/pascal_baratoux/status/1430516538948431872</t>
  </si>
  <si>
    <t>https://twitter.com/#!/stephanehalimi/status/1429948140921266180</t>
  </si>
  <si>
    <t>https://twitter.com/#!/stephanehalimi/status/1430518277667753984</t>
  </si>
  <si>
    <t>https://twitter.com/#!/stephanehalimi/status/1431049289036443648</t>
  </si>
  <si>
    <t>https://twitter.com/#!/stephanehalimi/status/1431053559026565123</t>
  </si>
  <si>
    <t>https://twitter.com/#!/stephanehalimi/status/1431054317805522945</t>
  </si>
  <si>
    <t>https://twitter.com/#!/stephanehalimi/status/1431256929351897088</t>
  </si>
  <si>
    <t>https://twitter.com/#!/stephanehalimi/status/1431712064721014787</t>
  </si>
  <si>
    <t>https://twitter.com/#!/pascal_baratoux/status/1431113791798923266</t>
  </si>
  <si>
    <t>https://twitter.com/#!/pascal_baratoux/status/1431135717506396163</t>
  </si>
  <si>
    <t>https://twitter.com/#!/innovalead/status/1432245034443751428</t>
  </si>
  <si>
    <t>https://twitter.com/#!/innovalead/status/1432247430284726272</t>
  </si>
  <si>
    <t>https://twitter.com/#!/pascal_baratoux/status/1432276288530747392</t>
  </si>
  <si>
    <t>https://twitter.com/#!/pascal_baratoux/status/1430077846727315465</t>
  </si>
  <si>
    <t>https://twitter.com/#!/pascal_baratoux/status/1430782869060861957</t>
  </si>
  <si>
    <t>https://twitter.com/#!/pascal_baratoux/status/1430924579048992769</t>
  </si>
  <si>
    <t>https://twitter.com/#!/pascal_baratoux/status/1431361622568849409</t>
  </si>
  <si>
    <t>https://twitter.com/#!/pascal_baratoux/status/1432222120805871618</t>
  </si>
  <si>
    <t>https://twitter.com/#!/pascal_baratoux/status/1432229057161203715</t>
  </si>
  <si>
    <t>https://twitter.com/#!/htpros/status/1432276643691835394</t>
  </si>
  <si>
    <t>https://twitter.com/#!/negonetech/status/1431588580363841538</t>
  </si>
  <si>
    <t>https://twitter.com/#!/negonetech/status/1431727999477559315</t>
  </si>
  <si>
    <t>https://twitter.com/#!/negonetech/status/1431993352048742410</t>
  </si>
  <si>
    <t>https://twitter.com/#!/negonetech/status/1432253932789714946</t>
  </si>
  <si>
    <t>https://twitter.com/#!/negonetech/status/1432260101604270087</t>
  </si>
  <si>
    <t>https://twitter.com/#!/negonetech/status/1432276341504761857</t>
  </si>
  <si>
    <t>https://twitter.com/#!/negonetech/status/1432277287236509696</t>
  </si>
  <si>
    <t>https://twitter.com/#!/negonetech/status/1432278077023956992</t>
  </si>
  <si>
    <t>https://twitter.com/#!/thedomainbot/status/1431588604157960198</t>
  </si>
  <si>
    <t>https://twitter.com/#!/thedomainbot/status/1431993375784194050</t>
  </si>
  <si>
    <t>https://twitter.com/#!/thedomainbot/status/1432253956374204419</t>
  </si>
  <si>
    <t>https://twitter.com/#!/thedomainbot/status/1432260125314584577</t>
  </si>
  <si>
    <t>https://twitter.com/#!/thedomainbot/status/1432276365479317504</t>
  </si>
  <si>
    <t>https://twitter.com/#!/thedomainbot/status/1432278100901986304</t>
  </si>
  <si>
    <t>https://twitter.com/#!/negonetech/status/1430450055278997507</t>
  </si>
  <si>
    <t>https://twitter.com/#!/negonetech/status/1430466380818784261</t>
  </si>
  <si>
    <t>https://twitter.com/#!/negonetech/status/1430854831250579461</t>
  </si>
  <si>
    <t>https://twitter.com/#!/negonetech/status/1431584229238919170</t>
  </si>
  <si>
    <t>https://twitter.com/#!/negonetech/status/1431728041965887496</t>
  </si>
  <si>
    <t>https://twitter.com/#!/negonetech/status/1431728451912970240</t>
  </si>
  <si>
    <t>https://twitter.com/#!/thedomainbot/status/1431584255528767490</t>
  </si>
  <si>
    <t>https://twitter.com/#!/cybersecura/status/1430103856046878729</t>
  </si>
  <si>
    <t>https://twitter.com/#!/cybersecura/status/1432278189947117575</t>
  </si>
  <si>
    <t>1429790666998026240</t>
  </si>
  <si>
    <t>1429792330110885889</t>
  </si>
  <si>
    <t>1429800016135266306</t>
  </si>
  <si>
    <t>1429802362311487492</t>
  </si>
  <si>
    <t>1429809040700358657</t>
  </si>
  <si>
    <t>1429809242953981959</t>
  </si>
  <si>
    <t>1429809285270286338</t>
  </si>
  <si>
    <t>1429810382055608329</t>
  </si>
  <si>
    <t>1429816135223021568</t>
  </si>
  <si>
    <t>1429824693264060421</t>
  </si>
  <si>
    <t>1429825817807400960</t>
  </si>
  <si>
    <t>1429828255130038273</t>
  </si>
  <si>
    <t>1429839532535517185</t>
  </si>
  <si>
    <t>1429844910690144267</t>
  </si>
  <si>
    <t>1429845310336118784</t>
  </si>
  <si>
    <t>1429852378564603912</t>
  </si>
  <si>
    <t>1429854861902946307</t>
  </si>
  <si>
    <t>1429857629644509187</t>
  </si>
  <si>
    <t>1429858682045669384</t>
  </si>
  <si>
    <t>1429900546950017032</t>
  </si>
  <si>
    <t>1429910944205922308</t>
  </si>
  <si>
    <t>1429917697509314565</t>
  </si>
  <si>
    <t>1429975342496862209</t>
  </si>
  <si>
    <t>1430008867149262848</t>
  </si>
  <si>
    <t>1430046462210084866</t>
  </si>
  <si>
    <t>1430047289058504719</t>
  </si>
  <si>
    <t>1429810680253849602</t>
  </si>
  <si>
    <t>1430048821048926209</t>
  </si>
  <si>
    <t>1430049093984849922</t>
  </si>
  <si>
    <t>1430056130907189254</t>
  </si>
  <si>
    <t>1430042235618304001</t>
  </si>
  <si>
    <t>1430049120434081792</t>
  </si>
  <si>
    <t>1430060186006265862</t>
  </si>
  <si>
    <t>1430045029838598163</t>
  </si>
  <si>
    <t>1430060237055307802</t>
  </si>
  <si>
    <t>1430060257083109380</t>
  </si>
  <si>
    <t>1429847950956666888</t>
  </si>
  <si>
    <t>1430061164713717789</t>
  </si>
  <si>
    <t>1430062491879583752</t>
  </si>
  <si>
    <t>1429839603746234370</t>
  </si>
  <si>
    <t>1430065082810126345</t>
  </si>
  <si>
    <t>1430066666667397134</t>
  </si>
  <si>
    <t>1430067739905900547</t>
  </si>
  <si>
    <t>1430068477222653954</t>
  </si>
  <si>
    <t>1430070305037459457</t>
  </si>
  <si>
    <t>1430072737398239233</t>
  </si>
  <si>
    <t>1430066343248863234</t>
  </si>
  <si>
    <t>1430074277559209985</t>
  </si>
  <si>
    <t>1430074338624032771</t>
  </si>
  <si>
    <t>1430074359641686016</t>
  </si>
  <si>
    <t>1430072093413101574</t>
  </si>
  <si>
    <t>1430074647333179395</t>
  </si>
  <si>
    <t>1430074823875629058</t>
  </si>
  <si>
    <t>1429789776857731076</t>
  </si>
  <si>
    <t>1430081178573447168</t>
  </si>
  <si>
    <t>1430081163641638921</t>
  </si>
  <si>
    <t>1430084919137554478</t>
  </si>
  <si>
    <t>1430085092907667457</t>
  </si>
  <si>
    <t>1430086389857669131</t>
  </si>
  <si>
    <t>1430087436567203860</t>
  </si>
  <si>
    <t>1430089237001560064</t>
  </si>
  <si>
    <t>1430094677706002432</t>
  </si>
  <si>
    <t>1430096375434432518</t>
  </si>
  <si>
    <t>1430100067252203528</t>
  </si>
  <si>
    <t>1430101436864606254</t>
  </si>
  <si>
    <t>1430103942319517732</t>
  </si>
  <si>
    <t>1430106181238992901</t>
  </si>
  <si>
    <t>1430106955306184704</t>
  </si>
  <si>
    <t>1430110047066116096</t>
  </si>
  <si>
    <t>1430111280740843521</t>
  </si>
  <si>
    <t>1430116234918572032</t>
  </si>
  <si>
    <t>1430121061522284547</t>
  </si>
  <si>
    <t>1430123495900450816</t>
  </si>
  <si>
    <t>1430125929318191106</t>
  </si>
  <si>
    <t>1430136639955869699</t>
  </si>
  <si>
    <t>1430143712319860742</t>
  </si>
  <si>
    <t>1430145072432140297</t>
  </si>
  <si>
    <t>1430145268444536832</t>
  </si>
  <si>
    <t>1430153822446526466</t>
  </si>
  <si>
    <t>1430154118396620805</t>
  </si>
  <si>
    <t>1430039670243700748</t>
  </si>
  <si>
    <t>1430158543060078607</t>
  </si>
  <si>
    <t>1430162469511745551</t>
  </si>
  <si>
    <t>1430169233321771023</t>
  </si>
  <si>
    <t>1430173643083067407</t>
  </si>
  <si>
    <t>1430183416759193612</t>
  </si>
  <si>
    <t>1430188436288327684</t>
  </si>
  <si>
    <t>1430189406917472256</t>
  </si>
  <si>
    <t>1430189877979750403</t>
  </si>
  <si>
    <t>1430190300090273801</t>
  </si>
  <si>
    <t>1430204698758373377</t>
  </si>
  <si>
    <t>1430207808088297476</t>
  </si>
  <si>
    <t>1430208067728257026</t>
  </si>
  <si>
    <t>1430209110243487756</t>
  </si>
  <si>
    <t>1430222408556761091</t>
  </si>
  <si>
    <t>1430221664126709763</t>
  </si>
  <si>
    <t>1430222453867941892</t>
  </si>
  <si>
    <t>1430223389030076416</t>
  </si>
  <si>
    <t>1430225762557300740</t>
  </si>
  <si>
    <t>1430231806553509889</t>
  </si>
  <si>
    <t>1430232142861283330</t>
  </si>
  <si>
    <t>1430240668056752134</t>
  </si>
  <si>
    <t>1430265531794329600</t>
  </si>
  <si>
    <t>1430265913014734854</t>
  </si>
  <si>
    <t>1430284377947267072</t>
  </si>
  <si>
    <t>1430395214724747265</t>
  </si>
  <si>
    <t>1430402055944867840</t>
  </si>
  <si>
    <t>1430402282546421763</t>
  </si>
  <si>
    <t>1430403320624173059</t>
  </si>
  <si>
    <t>1430407047942660096</t>
  </si>
  <si>
    <t>1430407179102789632</t>
  </si>
  <si>
    <t>1430411421226094592</t>
  </si>
  <si>
    <t>1430412314575097863</t>
  </si>
  <si>
    <t>1430412411237027841</t>
  </si>
  <si>
    <t>1430419681421168640</t>
  </si>
  <si>
    <t>1430420829578448896</t>
  </si>
  <si>
    <t>1430422037307219968</t>
  </si>
  <si>
    <t>1429840220577488905</t>
  </si>
  <si>
    <t>1430064914882777132</t>
  </si>
  <si>
    <t>1430159785140359188</t>
  </si>
  <si>
    <t>1430176491673997321</t>
  </si>
  <si>
    <t>1430199745839042561</t>
  </si>
  <si>
    <t>1430422224570404865</t>
  </si>
  <si>
    <t>1430425711446085640</t>
  </si>
  <si>
    <t>1430428404415860736</t>
  </si>
  <si>
    <t>1430431198040444929</t>
  </si>
  <si>
    <t>1430431500147871750</t>
  </si>
  <si>
    <t>1430435798411878403</t>
  </si>
  <si>
    <t>1430436529801936900</t>
  </si>
  <si>
    <t>1430436580485963776</t>
  </si>
  <si>
    <t>1430098817077104644</t>
  </si>
  <si>
    <t>1430436615470698498</t>
  </si>
  <si>
    <t>1430442929554968576</t>
  </si>
  <si>
    <t>1430445927530119169</t>
  </si>
  <si>
    <t>1430446194455629828</t>
  </si>
  <si>
    <t>1430446346142724100</t>
  </si>
  <si>
    <t>1430446362013937666</t>
  </si>
  <si>
    <t>1430446427088592900</t>
  </si>
  <si>
    <t>1430447312820740098</t>
  </si>
  <si>
    <t>1430447370001584128</t>
  </si>
  <si>
    <t>1430448991766990849</t>
  </si>
  <si>
    <t>1430451130547400705</t>
  </si>
  <si>
    <t>1430453588778799107</t>
  </si>
  <si>
    <t>1430454215969804288</t>
  </si>
  <si>
    <t>1430454498212855817</t>
  </si>
  <si>
    <t>1430454662600216583</t>
  </si>
  <si>
    <t>1430454773199908869</t>
  </si>
  <si>
    <t>1430454876203540484</t>
  </si>
  <si>
    <t>1430455190730285056</t>
  </si>
  <si>
    <t>1430455855309275137</t>
  </si>
  <si>
    <t>1430455934141222915</t>
  </si>
  <si>
    <t>1430458001358524417</t>
  </si>
  <si>
    <t>1430458759705513986</t>
  </si>
  <si>
    <t>1430460181842964484</t>
  </si>
  <si>
    <t>1430460293272965125</t>
  </si>
  <si>
    <t>1430463465307705352</t>
  </si>
  <si>
    <t>1430471269473046529</t>
  </si>
  <si>
    <t>1430474109578878978</t>
  </si>
  <si>
    <t>1430474377376710658</t>
  </si>
  <si>
    <t>1430479475809136644</t>
  </si>
  <si>
    <t>1430479852294049794</t>
  </si>
  <si>
    <t>1430480209132851201</t>
  </si>
  <si>
    <t>1430424707594137600</t>
  </si>
  <si>
    <t>1430486433807093767</t>
  </si>
  <si>
    <t>1430484383044182016</t>
  </si>
  <si>
    <t>1430489048506933248</t>
  </si>
  <si>
    <t>1430492437055741954</t>
  </si>
  <si>
    <t>1430493255016271873</t>
  </si>
  <si>
    <t>1430497248517967876</t>
  </si>
  <si>
    <t>1430098505905942531</t>
  </si>
  <si>
    <t>1430497273423740932</t>
  </si>
  <si>
    <t>1430497425362505730</t>
  </si>
  <si>
    <t>1430497446233317388</t>
  </si>
  <si>
    <t>1430498688284119040</t>
  </si>
  <si>
    <t>1430499083777630213</t>
  </si>
  <si>
    <t>1430448618964717569</t>
  </si>
  <si>
    <t>1430502694809128969</t>
  </si>
  <si>
    <t>1430507167409389574</t>
  </si>
  <si>
    <t>1430508801493450767</t>
  </si>
  <si>
    <t>1429830828599746568</t>
  </si>
  <si>
    <t>1430061194866569216</t>
  </si>
  <si>
    <t>1430509115030351874</t>
  </si>
  <si>
    <t>1430510189644496897</t>
  </si>
  <si>
    <t>1430510592561930241</t>
  </si>
  <si>
    <t>1430512109763301387</t>
  </si>
  <si>
    <t>1430513836197654533</t>
  </si>
  <si>
    <t>1430513896188694529</t>
  </si>
  <si>
    <t>1430453335014916106</t>
  </si>
  <si>
    <t>1430514750891429891</t>
  </si>
  <si>
    <t>1430526096781586438</t>
  </si>
  <si>
    <t>1430527947845287942</t>
  </si>
  <si>
    <t>1430532440750239748</t>
  </si>
  <si>
    <t>1430537208755326978</t>
  </si>
  <si>
    <t>1430537033043304455</t>
  </si>
  <si>
    <t>1430537167172943876</t>
  </si>
  <si>
    <t>1430537211477434372</t>
  </si>
  <si>
    <t>1430538216923406341</t>
  </si>
  <si>
    <t>1429975250066939904</t>
  </si>
  <si>
    <t>1430042297165656090</t>
  </si>
  <si>
    <t>1430060264687382552</t>
  </si>
  <si>
    <t>1430539572862140421</t>
  </si>
  <si>
    <t>1430539917243867142</t>
  </si>
  <si>
    <t>1430539938278281224</t>
  </si>
  <si>
    <t>1430540448431542272</t>
  </si>
  <si>
    <t>1430540485492412417</t>
  </si>
  <si>
    <t>1430540845867061252</t>
  </si>
  <si>
    <t>1430541467978719234</t>
  </si>
  <si>
    <t>1429823923584180225</t>
  </si>
  <si>
    <t>1430542195988353030</t>
  </si>
  <si>
    <t>1430542262040154113</t>
  </si>
  <si>
    <t>1430454155265576960</t>
  </si>
  <si>
    <t>1430492371792318466</t>
  </si>
  <si>
    <t>1430542725368197121</t>
  </si>
  <si>
    <t>1430520418591510538</t>
  </si>
  <si>
    <t>1430546934222233603</t>
  </si>
  <si>
    <t>1430547582154158081</t>
  </si>
  <si>
    <t>1430548854462636035</t>
  </si>
  <si>
    <t>1430552699121057801</t>
  </si>
  <si>
    <t>1430552796479303683</t>
  </si>
  <si>
    <t>1430478742003101700</t>
  </si>
  <si>
    <t>1430554564487491585</t>
  </si>
  <si>
    <t>1430559112660672516</t>
  </si>
  <si>
    <t>1430560046547623941</t>
  </si>
  <si>
    <t>1430560499238834179</t>
  </si>
  <si>
    <t>1430562562224033792</t>
  </si>
  <si>
    <t>1430042288764465158</t>
  </si>
  <si>
    <t>1430060115550515237</t>
  </si>
  <si>
    <t>1430539541182652417</t>
  </si>
  <si>
    <t>1430563399646261254</t>
  </si>
  <si>
    <t>1430563489764966408</t>
  </si>
  <si>
    <t>1430565454511288321</t>
  </si>
  <si>
    <t>1430567563898105859</t>
  </si>
  <si>
    <t>1429975327086891018</t>
  </si>
  <si>
    <t>1430042327326896141</t>
  </si>
  <si>
    <t>1430060296085942288</t>
  </si>
  <si>
    <t>1430539502137880576</t>
  </si>
  <si>
    <t>1430567880752513028</t>
  </si>
  <si>
    <t>1430568151243182083</t>
  </si>
  <si>
    <t>1430568151251623942</t>
  </si>
  <si>
    <t>1430570794103410690</t>
  </si>
  <si>
    <t>1430571912523042816</t>
  </si>
  <si>
    <t>1430572404779233291</t>
  </si>
  <si>
    <t>1430572583414550531</t>
  </si>
  <si>
    <t>1430572644269805574</t>
  </si>
  <si>
    <t>1429820728531111939</t>
  </si>
  <si>
    <t>1430575703498661893</t>
  </si>
  <si>
    <t>1430583616128618498</t>
  </si>
  <si>
    <t>1430583821238407173</t>
  </si>
  <si>
    <t>1430585294210928641</t>
  </si>
  <si>
    <t>1430586895952646155</t>
  </si>
  <si>
    <t>1430592937608503301</t>
  </si>
  <si>
    <t>1430593155049611269</t>
  </si>
  <si>
    <t>1430593165795504128</t>
  </si>
  <si>
    <t>1430593904009781250</t>
  </si>
  <si>
    <t>1430593910955511808</t>
  </si>
  <si>
    <t>1430595578661150725</t>
  </si>
  <si>
    <t>1430598003321081866</t>
  </si>
  <si>
    <t>1430606705268776963</t>
  </si>
  <si>
    <t>1430611565129109505</t>
  </si>
  <si>
    <t>1430607610844221450</t>
  </si>
  <si>
    <t>1430612120866013186</t>
  </si>
  <si>
    <t>1430580691494965252</t>
  </si>
  <si>
    <t>1430614205426700288</t>
  </si>
  <si>
    <t>1430616493709004807</t>
  </si>
  <si>
    <t>1430619677206663168</t>
  </si>
  <si>
    <t>1430620051627991051</t>
  </si>
  <si>
    <t>1430620148705239043</t>
  </si>
  <si>
    <t>1430621419889700866</t>
  </si>
  <si>
    <t>1430624669196066827</t>
  </si>
  <si>
    <t>1430626400726310919</t>
  </si>
  <si>
    <t>1430543075231899648</t>
  </si>
  <si>
    <t>1430626591344898052</t>
  </si>
  <si>
    <t>1430629567119695876</t>
  </si>
  <si>
    <t>1430631651747504137</t>
  </si>
  <si>
    <t>1430634753879904265</t>
  </si>
  <si>
    <t>1430638541760040971</t>
  </si>
  <si>
    <t>1429975272158384130</t>
  </si>
  <si>
    <t>1430071997049053184</t>
  </si>
  <si>
    <t>1430539528977227779</t>
  </si>
  <si>
    <t>1430641256921812996</t>
  </si>
  <si>
    <t>1430641350765056013</t>
  </si>
  <si>
    <t>1430641384906756097</t>
  </si>
  <si>
    <t>1430641607204904960</t>
  </si>
  <si>
    <t>1430552701901885443</t>
  </si>
  <si>
    <t>1430567857486696453</t>
  </si>
  <si>
    <t>1430643384444669960</t>
  </si>
  <si>
    <t>1430646590004473856</t>
  </si>
  <si>
    <t>1430646814290632705</t>
  </si>
  <si>
    <t>1430572886377521154</t>
  </si>
  <si>
    <t>1430648385388830722</t>
  </si>
  <si>
    <t>1430666974418382850</t>
  </si>
  <si>
    <t>1430680932244234243</t>
  </si>
  <si>
    <t>1430681102834864137</t>
  </si>
  <si>
    <t>1430708979064360962</t>
  </si>
  <si>
    <t>1430157689791959041</t>
  </si>
  <si>
    <t>1430168664528011271</t>
  </si>
  <si>
    <t>1430258510286270471</t>
  </si>
  <si>
    <t>1430330882112512000</t>
  </si>
  <si>
    <t>1430415206400860162</t>
  </si>
  <si>
    <t>1430416747656536064</t>
  </si>
  <si>
    <t>1430439720937476099</t>
  </si>
  <si>
    <t>1430485678090072065</t>
  </si>
  <si>
    <t>1430598350127173639</t>
  </si>
  <si>
    <t>1430599629087858691</t>
  </si>
  <si>
    <t>1430703943626153986</t>
  </si>
  <si>
    <t>1430727731822665733</t>
  </si>
  <si>
    <t>1430763538776305664</t>
  </si>
  <si>
    <t>1430764222779215874</t>
  </si>
  <si>
    <t>1430767257173569537</t>
  </si>
  <si>
    <t>1430768324229705736</t>
  </si>
  <si>
    <t>1430768742573744128</t>
  </si>
  <si>
    <t>1430543586077159432</t>
  </si>
  <si>
    <t>1430770575388123137</t>
  </si>
  <si>
    <t>1430770928158486536</t>
  </si>
  <si>
    <t>1430771026116239362</t>
  </si>
  <si>
    <t>1430771992878256131</t>
  </si>
  <si>
    <t>1430776451519893509</t>
  </si>
  <si>
    <t>1430778249576132613</t>
  </si>
  <si>
    <t>1430779543434846209</t>
  </si>
  <si>
    <t>1430055460443500561</t>
  </si>
  <si>
    <t>1430780215404470272</t>
  </si>
  <si>
    <t>1430779457262981120</t>
  </si>
  <si>
    <t>1430781507912839173</t>
  </si>
  <si>
    <t>1430783319206203394</t>
  </si>
  <si>
    <t>1430784378406424578</t>
  </si>
  <si>
    <t>1430784544148541443</t>
  </si>
  <si>
    <t>1430786949367975940</t>
  </si>
  <si>
    <t>1430100113444253705</t>
  </si>
  <si>
    <t>1430787141903306754</t>
  </si>
  <si>
    <t>1430787220353474561</t>
  </si>
  <si>
    <t>1430788130517442564</t>
  </si>
  <si>
    <t>1430788084854140932</t>
  </si>
  <si>
    <t>1430788174247342080</t>
  </si>
  <si>
    <t>1430788634421170178</t>
  </si>
  <si>
    <t>1430196395785572358</t>
  </si>
  <si>
    <t>1430791859744514049</t>
  </si>
  <si>
    <t>1430791896469753857</t>
  </si>
  <si>
    <t>1430435402729627648</t>
  </si>
  <si>
    <t>1430794321477918725</t>
  </si>
  <si>
    <t>1430794856679497728</t>
  </si>
  <si>
    <t>1430796062076411906</t>
  </si>
  <si>
    <t>1430796919765413890</t>
  </si>
  <si>
    <t>1430797116545409026</t>
  </si>
  <si>
    <t>1430798140047769600</t>
  </si>
  <si>
    <t>1430798397238284289</t>
  </si>
  <si>
    <t>1430793460471185409</t>
  </si>
  <si>
    <t>1430799888120524801</t>
  </si>
  <si>
    <t>1430800370008301570</t>
  </si>
  <si>
    <t>1430801788349861890</t>
  </si>
  <si>
    <t>1430802220476477440</t>
  </si>
  <si>
    <t>1430538026388688898</t>
  </si>
  <si>
    <t>1430482923879378947</t>
  </si>
  <si>
    <t>1430564479004254212</t>
  </si>
  <si>
    <t>1430802560986894337</t>
  </si>
  <si>
    <t>1430805431216189441</t>
  </si>
  <si>
    <t>1430812126730391556</t>
  </si>
  <si>
    <t>1430819639454482433</t>
  </si>
  <si>
    <t>1430820708687491073</t>
  </si>
  <si>
    <t>1430821629781856259</t>
  </si>
  <si>
    <t>1430822744308989952</t>
  </si>
  <si>
    <t>1430822909275160577</t>
  </si>
  <si>
    <t>1430824496634765314</t>
  </si>
  <si>
    <t>1430826091615342593</t>
  </si>
  <si>
    <t>1430056033288957974</t>
  </si>
  <si>
    <t>1430826108249837571</t>
  </si>
  <si>
    <t>1430056056961609728</t>
  </si>
  <si>
    <t>1430826132065198081</t>
  </si>
  <si>
    <t>1430097715980115970</t>
  </si>
  <si>
    <t>1430826818530066436</t>
  </si>
  <si>
    <t>1430828352005414913</t>
  </si>
  <si>
    <t>1430446463180541954</t>
  </si>
  <si>
    <t>1430102755352498182</t>
  </si>
  <si>
    <t>1430835173017497600</t>
  </si>
  <si>
    <t>1430836558794567682</t>
  </si>
  <si>
    <t>1430837146026483712</t>
  </si>
  <si>
    <t>1430837427929862146</t>
  </si>
  <si>
    <t>1430837494371823617</t>
  </si>
  <si>
    <t>1430837983796682754</t>
  </si>
  <si>
    <t>1430838877279952897</t>
  </si>
  <si>
    <t>1430838891272196096</t>
  </si>
  <si>
    <t>1430839278540558339</t>
  </si>
  <si>
    <t>1430840883235147782</t>
  </si>
  <si>
    <t>1430842858446237701</t>
  </si>
  <si>
    <t>1430844169027784706</t>
  </si>
  <si>
    <t>1430844219703300096</t>
  </si>
  <si>
    <t>1430846884575424514</t>
  </si>
  <si>
    <t>1430846960655912961</t>
  </si>
  <si>
    <t>1430849234585128962</t>
  </si>
  <si>
    <t>1430852557245669379</t>
  </si>
  <si>
    <t>1430853654198771715</t>
  </si>
  <si>
    <t>1430854419902500869</t>
  </si>
  <si>
    <t>1430857131536830468</t>
  </si>
  <si>
    <t>1430857560773603336</t>
  </si>
  <si>
    <t>1430858078820474882</t>
  </si>
  <si>
    <t>1430513093935779844</t>
  </si>
  <si>
    <t>1430803246382206977</t>
  </si>
  <si>
    <t>1430858365757009922</t>
  </si>
  <si>
    <t>1430861724870131714</t>
  </si>
  <si>
    <t>1430863842129612808</t>
  </si>
  <si>
    <t>1430865838488305664</t>
  </si>
  <si>
    <t>1430866431852257281</t>
  </si>
  <si>
    <t>1430866484218187781</t>
  </si>
  <si>
    <t>1430870092070404097</t>
  </si>
  <si>
    <t>1430871524341334016</t>
  </si>
  <si>
    <t>1430496294229925892</t>
  </si>
  <si>
    <t>1430872266200522757</t>
  </si>
  <si>
    <t>1430873090125336576</t>
  </si>
  <si>
    <t>1430446526397091840</t>
  </si>
  <si>
    <t>1430446384252063752</t>
  </si>
  <si>
    <t>1430803004635107336</t>
  </si>
  <si>
    <t>1430447705608888321</t>
  </si>
  <si>
    <t>1430873830751457283</t>
  </si>
  <si>
    <t>1430873915316793356</t>
  </si>
  <si>
    <t>1430875412876472321</t>
  </si>
  <si>
    <t>1430875971037581318</t>
  </si>
  <si>
    <t>1430876368116592650</t>
  </si>
  <si>
    <t>1430876637772582915</t>
  </si>
  <si>
    <t>1430876776402726914</t>
  </si>
  <si>
    <t>1430877794318364677</t>
  </si>
  <si>
    <t>1430452159729000448</t>
  </si>
  <si>
    <t>1430458119512014849</t>
  </si>
  <si>
    <t>1430473249188679689</t>
  </si>
  <si>
    <t>1430533678959140867</t>
  </si>
  <si>
    <t>1430533700459061259</t>
  </si>
  <si>
    <t>1430548748493590533</t>
  </si>
  <si>
    <t>1430880905158070279</t>
  </si>
  <si>
    <t>1430882710051082242</t>
  </si>
  <si>
    <t>1430882751142449158</t>
  </si>
  <si>
    <t>1430455363858485250</t>
  </si>
  <si>
    <t>1429831101506277376</t>
  </si>
  <si>
    <t>1430434770844930048</t>
  </si>
  <si>
    <t>1430885252755460096</t>
  </si>
  <si>
    <t>1430885570843070467</t>
  </si>
  <si>
    <t>1430885827161116677</t>
  </si>
  <si>
    <t>1430886246469963784</t>
  </si>
  <si>
    <t>1430888643288211464</t>
  </si>
  <si>
    <t>1430890151966875648</t>
  </si>
  <si>
    <t>1430891141470179332</t>
  </si>
  <si>
    <t>1430892502928662535</t>
  </si>
  <si>
    <t>1430894772386897940</t>
  </si>
  <si>
    <t>1430896588902199300</t>
  </si>
  <si>
    <t>1430898983916826629</t>
  </si>
  <si>
    <t>1430901484976148481</t>
  </si>
  <si>
    <t>1430906925391122446</t>
  </si>
  <si>
    <t>1429947276479320070</t>
  </si>
  <si>
    <t>1430907258808934413</t>
  </si>
  <si>
    <t>1430086120474300423</t>
  </si>
  <si>
    <t>1430704824539041798</t>
  </si>
  <si>
    <t>1430914400484044804</t>
  </si>
  <si>
    <t>1430914616771727360</t>
  </si>
  <si>
    <t>1430914627177680897</t>
  </si>
  <si>
    <t>1430915133237194753</t>
  </si>
  <si>
    <t>1430915490898235393</t>
  </si>
  <si>
    <t>1430915634716676099</t>
  </si>
  <si>
    <t>1430916010597666816</t>
  </si>
  <si>
    <t>1430916428929060864</t>
  </si>
  <si>
    <t>1430916559720132611</t>
  </si>
  <si>
    <t>1430661540055814146</t>
  </si>
  <si>
    <t>1430919379487711233</t>
  </si>
  <si>
    <t>1429975245683838977</t>
  </si>
  <si>
    <t>1430042247211495429</t>
  </si>
  <si>
    <t>1430060073959796774</t>
  </si>
  <si>
    <t>1430539499583459336</t>
  </si>
  <si>
    <t>1430563329815240708</t>
  </si>
  <si>
    <t>1430641228224372736</t>
  </si>
  <si>
    <t>1430919401684013057</t>
  </si>
  <si>
    <t>1430836659319451649</t>
  </si>
  <si>
    <t>1430920541343567874</t>
  </si>
  <si>
    <t>1430042385099239451</t>
  </si>
  <si>
    <t>1430539708786958338</t>
  </si>
  <si>
    <t>1430921195764031488</t>
  </si>
  <si>
    <t>1430922320709705730</t>
  </si>
  <si>
    <t>1430922992075386882</t>
  </si>
  <si>
    <t>1430924091129749505</t>
  </si>
  <si>
    <t>1430924996826877954</t>
  </si>
  <si>
    <t>1430480196466053121</t>
  </si>
  <si>
    <t>1430925372930002955</t>
  </si>
  <si>
    <t>1430927566819495936</t>
  </si>
  <si>
    <t>1430930233599856642</t>
  </si>
  <si>
    <t>1430931918732857347</t>
  </si>
  <si>
    <t>1430934284823449605</t>
  </si>
  <si>
    <t>1430934923918127105</t>
  </si>
  <si>
    <t>1430102478813544451</t>
  </si>
  <si>
    <t>1430923979406053376</t>
  </si>
  <si>
    <t>1430153601708593153</t>
  </si>
  <si>
    <t>1430938713148870663</t>
  </si>
  <si>
    <t>1430942454832893964</t>
  </si>
  <si>
    <t>1430189393097146378</t>
  </si>
  <si>
    <t>1430905036389818383</t>
  </si>
  <si>
    <t>1430943571620859909</t>
  </si>
  <si>
    <t>1430873664317165573</t>
  </si>
  <si>
    <t>1430950360290635780</t>
  </si>
  <si>
    <t>1430572004785131530</t>
  </si>
  <si>
    <t>1430572379353321477</t>
  </si>
  <si>
    <t>1430952947270234121</t>
  </si>
  <si>
    <t>1430953207736545289</t>
  </si>
  <si>
    <t>1430986504361361416</t>
  </si>
  <si>
    <t>1430999328546508803</t>
  </si>
  <si>
    <t>1431003913923276801</t>
  </si>
  <si>
    <t>1431004070966345734</t>
  </si>
  <si>
    <t>1431023757389451267</t>
  </si>
  <si>
    <t>1431027134982758412</t>
  </si>
  <si>
    <t>1431041833539407883</t>
  </si>
  <si>
    <t>1431102573650616320</t>
  </si>
  <si>
    <t>1431116800926916610</t>
  </si>
  <si>
    <t>1431121255105761284</t>
  </si>
  <si>
    <t>1430972799720562697</t>
  </si>
  <si>
    <t>1431124722075451392</t>
  </si>
  <si>
    <t>1431125076112334849</t>
  </si>
  <si>
    <t>1430047335812411423</t>
  </si>
  <si>
    <t>1431134518346502145</t>
  </si>
  <si>
    <t>1430047447255027713</t>
  </si>
  <si>
    <t>1430574651323858944</t>
  </si>
  <si>
    <t>1431134606946934785</t>
  </si>
  <si>
    <t>1431134797083074560</t>
  </si>
  <si>
    <t>1431136117185785862</t>
  </si>
  <si>
    <t>1431136202745421825</t>
  </si>
  <si>
    <t>1430409662969622540</t>
  </si>
  <si>
    <t>1431136503686696962</t>
  </si>
  <si>
    <t>1431136576604712960</t>
  </si>
  <si>
    <t>1430048215039193100</t>
  </si>
  <si>
    <t>1431140773672718338</t>
  </si>
  <si>
    <t>1429986319921565696</t>
  </si>
  <si>
    <t>1431141428407808001</t>
  </si>
  <si>
    <t>1431141561161682946</t>
  </si>
  <si>
    <t>1431141636201910273</t>
  </si>
  <si>
    <t>1431141930423840774</t>
  </si>
  <si>
    <t>1431142059394666496</t>
  </si>
  <si>
    <t>1431142100649844737</t>
  </si>
  <si>
    <t>1431144632210034688</t>
  </si>
  <si>
    <t>1431142685541376005</t>
  </si>
  <si>
    <t>1431144768986361858</t>
  </si>
  <si>
    <t>1431144567156494336</t>
  </si>
  <si>
    <t>1431145936282128388</t>
  </si>
  <si>
    <t>1431146542090567682</t>
  </si>
  <si>
    <t>1431148089017085953</t>
  </si>
  <si>
    <t>1431148797179072512</t>
  </si>
  <si>
    <t>1431151086551896065</t>
  </si>
  <si>
    <t>1431151101915582464</t>
  </si>
  <si>
    <t>1431153647862403072</t>
  </si>
  <si>
    <t>1431154504439898114</t>
  </si>
  <si>
    <t>1431154885811113987</t>
  </si>
  <si>
    <t>1431155475488419846</t>
  </si>
  <si>
    <t>1431155831546990594</t>
  </si>
  <si>
    <t>1431155903655518208</t>
  </si>
  <si>
    <t>1430885211739394048</t>
  </si>
  <si>
    <t>1431156087659630598</t>
  </si>
  <si>
    <t>1431146454299590658</t>
  </si>
  <si>
    <t>1431157070171095040</t>
  </si>
  <si>
    <t>1431146466005901316</t>
  </si>
  <si>
    <t>1431157081378336775</t>
  </si>
  <si>
    <t>1431157483469512704</t>
  </si>
  <si>
    <t>1431157571012993027</t>
  </si>
  <si>
    <t>1431157981102624770</t>
  </si>
  <si>
    <t>1431158717219811330</t>
  </si>
  <si>
    <t>1431160412779712514</t>
  </si>
  <si>
    <t>1431160703151452171</t>
  </si>
  <si>
    <t>1431164108871774212</t>
  </si>
  <si>
    <t>1431165477775200260</t>
  </si>
  <si>
    <t>1431165547216056320</t>
  </si>
  <si>
    <t>1431168263791300612</t>
  </si>
  <si>
    <t>1430239160816840706</t>
  </si>
  <si>
    <t>1431168852096917504</t>
  </si>
  <si>
    <t>1431170027697414149</t>
  </si>
  <si>
    <t>1431170492396933122</t>
  </si>
  <si>
    <t>1431174117982707718</t>
  </si>
  <si>
    <t>1430785361278550020</t>
  </si>
  <si>
    <t>1431174583193845766</t>
  </si>
  <si>
    <t>1431175319864713218</t>
  </si>
  <si>
    <t>1431175726640795651</t>
  </si>
  <si>
    <t>1431175904336572418</t>
  </si>
  <si>
    <t>1431176650100727812</t>
  </si>
  <si>
    <t>1431177065995321347</t>
  </si>
  <si>
    <t>1431177803471458305</t>
  </si>
  <si>
    <t>1431178488812384257</t>
  </si>
  <si>
    <t>1431181289399492608</t>
  </si>
  <si>
    <t>1431181478478680066</t>
  </si>
  <si>
    <t>1431181757202804737</t>
  </si>
  <si>
    <t>1431181821925003264</t>
  </si>
  <si>
    <t>1431182421840519171</t>
  </si>
  <si>
    <t>1430783738787606528</t>
  </si>
  <si>
    <t>1431183933954088970</t>
  </si>
  <si>
    <t>1430233380378005512</t>
  </si>
  <si>
    <t>1431184833091448835</t>
  </si>
  <si>
    <t>1430505250834767883</t>
  </si>
  <si>
    <t>1431185270985084928</t>
  </si>
  <si>
    <t>1431186037242531842</t>
  </si>
  <si>
    <t>1431148776966787072</t>
  </si>
  <si>
    <t>1431186903592751104</t>
  </si>
  <si>
    <t>1431187454900543491</t>
  </si>
  <si>
    <t>1430422813991702537</t>
  </si>
  <si>
    <t>1431188852811649027</t>
  </si>
  <si>
    <t>1431189631022903298</t>
  </si>
  <si>
    <t>1431190645801111556</t>
  </si>
  <si>
    <t>1431191647283515393</t>
  </si>
  <si>
    <t>1431192010149531648</t>
  </si>
  <si>
    <t>1431192141091463170</t>
  </si>
  <si>
    <t>1431192152437035009</t>
  </si>
  <si>
    <t>1431192270464765953</t>
  </si>
  <si>
    <t>1431193750680875010</t>
  </si>
  <si>
    <t>1431194274952105990</t>
  </si>
  <si>
    <t>1430787674227490817</t>
  </si>
  <si>
    <t>1430953620086968321</t>
  </si>
  <si>
    <t>1431195705222258690</t>
  </si>
  <si>
    <t>1431158302436728833</t>
  </si>
  <si>
    <t>1431171883102244864</t>
  </si>
  <si>
    <t>1431196866595667971</t>
  </si>
  <si>
    <t>1430556445444124676</t>
  </si>
  <si>
    <t>1430849935159828483</t>
  </si>
  <si>
    <t>1430844106415214599</t>
  </si>
  <si>
    <t>1431197223333896197</t>
  </si>
  <si>
    <t>1430110059510575158</t>
  </si>
  <si>
    <t>1430563045386903558</t>
  </si>
  <si>
    <t>1431197261594251265</t>
  </si>
  <si>
    <t>1431197278879035393</t>
  </si>
  <si>
    <t>1430563722200817664</t>
  </si>
  <si>
    <t>1430835587033018372</t>
  </si>
  <si>
    <t>1431197924948647936</t>
  </si>
  <si>
    <t>1431200009584787458</t>
  </si>
  <si>
    <t>1430839982172872704</t>
  </si>
  <si>
    <t>1431202404259835908</t>
  </si>
  <si>
    <t>1431202465425281029</t>
  </si>
  <si>
    <t>1431202857194229763</t>
  </si>
  <si>
    <t>1431203467809468417</t>
  </si>
  <si>
    <t>1431203880650645505</t>
  </si>
  <si>
    <t>1431205305338171394</t>
  </si>
  <si>
    <t>1431208537653395456</t>
  </si>
  <si>
    <t>1431210040497672193</t>
  </si>
  <si>
    <t>1431210328046583811</t>
  </si>
  <si>
    <t>1431211846237818883</t>
  </si>
  <si>
    <t>1431156675818426369</t>
  </si>
  <si>
    <t>1431212021069058052</t>
  </si>
  <si>
    <t>1431214854463950852</t>
  </si>
  <si>
    <t>1431219365454786562</t>
  </si>
  <si>
    <t>1431220475292704773</t>
  </si>
  <si>
    <t>1431224176333971462</t>
  </si>
  <si>
    <t>1431224348753420294</t>
  </si>
  <si>
    <t>1430597835150528514</t>
  </si>
  <si>
    <t>1430610011433095177</t>
  </si>
  <si>
    <t>1430928553932169225</t>
  </si>
  <si>
    <t>1431169502541225986</t>
  </si>
  <si>
    <t>1431226679431675906</t>
  </si>
  <si>
    <t>1429819565538689035</t>
  </si>
  <si>
    <t>1430085669087498251</t>
  </si>
  <si>
    <t>1431229795682107402</t>
  </si>
  <si>
    <t>1430887784433078275</t>
  </si>
  <si>
    <t>1430253896727990275</t>
  </si>
  <si>
    <t>1431230781494636544</t>
  </si>
  <si>
    <t>1431230877762207747</t>
  </si>
  <si>
    <t>1431232441298075649</t>
  </si>
  <si>
    <t>1430803997615607813</t>
  </si>
  <si>
    <t>1431235451000705028</t>
  </si>
  <si>
    <t>1431194781678460928</t>
  </si>
  <si>
    <t>1431236234546909188</t>
  </si>
  <si>
    <t>1431234696814415879</t>
  </si>
  <si>
    <t>1431237612950499333</t>
  </si>
  <si>
    <t>1431239027022249991</t>
  </si>
  <si>
    <t>1431239556293144584</t>
  </si>
  <si>
    <t>1431156638984048641</t>
  </si>
  <si>
    <t>1431239586383007744</t>
  </si>
  <si>
    <t>1431145498417811458</t>
  </si>
  <si>
    <t>1429820730494046209</t>
  </si>
  <si>
    <t>1431240378431197188</t>
  </si>
  <si>
    <t>1430071935258480650</t>
  </si>
  <si>
    <t>1430071960940204035</t>
  </si>
  <si>
    <t>1430570736888987651</t>
  </si>
  <si>
    <t>1431240706933379078</t>
  </si>
  <si>
    <t>1431246895381364736</t>
  </si>
  <si>
    <t>1429892548735258627</t>
  </si>
  <si>
    <t>1431248737125470213</t>
  </si>
  <si>
    <t>1431249986382143490</t>
  </si>
  <si>
    <t>1431252315109998603</t>
  </si>
  <si>
    <t>1431252647567372292</t>
  </si>
  <si>
    <t>1431252695126614016</t>
  </si>
  <si>
    <t>1431254988983050240</t>
  </si>
  <si>
    <t>1431255238258876419</t>
  </si>
  <si>
    <t>1429884788962365442</t>
  </si>
  <si>
    <t>1430870097720225797</t>
  </si>
  <si>
    <t>1430868241241550848</t>
  </si>
  <si>
    <t>1430409609232240640</t>
  </si>
  <si>
    <t>1431136458857922560</t>
  </si>
  <si>
    <t>1430415088029216772</t>
  </si>
  <si>
    <t>1430425941650649088</t>
  </si>
  <si>
    <t>1430431543059681280</t>
  </si>
  <si>
    <t>1430439796552441858</t>
  </si>
  <si>
    <t>1430430186386960384</t>
  </si>
  <si>
    <t>1431250874094002178</t>
  </si>
  <si>
    <t>1431260659036139523</t>
  </si>
  <si>
    <t>1430404490734280705</t>
  </si>
  <si>
    <t>1431159557288566784</t>
  </si>
  <si>
    <t>1431168365616406529</t>
  </si>
  <si>
    <t>1431261232120614913</t>
  </si>
  <si>
    <t>1431263462064283656</t>
  </si>
  <si>
    <t>1431265127127568391</t>
  </si>
  <si>
    <t>1431265666439520264</t>
  </si>
  <si>
    <t>1431219957124190208</t>
  </si>
  <si>
    <t>1431224621890785284</t>
  </si>
  <si>
    <t>1431266474182815748</t>
  </si>
  <si>
    <t>1431270809016979466</t>
  </si>
  <si>
    <t>1430138062756093954</t>
  </si>
  <si>
    <t>1430915726857154563</t>
  </si>
  <si>
    <t>1431273665694511109</t>
  </si>
  <si>
    <t>1431266723123105801</t>
  </si>
  <si>
    <t>1431278769898246152</t>
  </si>
  <si>
    <t>1431282193310142466</t>
  </si>
  <si>
    <t>1431286478085181450</t>
  </si>
  <si>
    <t>1430060073531977754</t>
  </si>
  <si>
    <t>1430563329437806597</t>
  </si>
  <si>
    <t>1430834942066544642</t>
  </si>
  <si>
    <t>1430876466280009743</t>
  </si>
  <si>
    <t>1430920507927539713</t>
  </si>
  <si>
    <t>1431197327612600323</t>
  </si>
  <si>
    <t>1431240209958588418</t>
  </si>
  <si>
    <t>1431286670721228800</t>
  </si>
  <si>
    <t>1431287515269509125</t>
  </si>
  <si>
    <t>1431288717277270031</t>
  </si>
  <si>
    <t>1429865929815506945</t>
  </si>
  <si>
    <t>1430121410341527553</t>
  </si>
  <si>
    <t>1430125550534856704</t>
  </si>
  <si>
    <t>1430477320494665728</t>
  </si>
  <si>
    <t>1431302438548647937</t>
  </si>
  <si>
    <t>1431303661817405440</t>
  </si>
  <si>
    <t>1431307154431033346</t>
  </si>
  <si>
    <t>1431311924571082761</t>
  </si>
  <si>
    <t>1431315037151547393</t>
  </si>
  <si>
    <t>1431315578946347011</t>
  </si>
  <si>
    <t>1431315790448431107</t>
  </si>
  <si>
    <t>1431316755855466499</t>
  </si>
  <si>
    <t>1431320991251275793</t>
  </si>
  <si>
    <t>1431322837298593800</t>
  </si>
  <si>
    <t>1431325161492467712</t>
  </si>
  <si>
    <t>1430578650366291974</t>
  </si>
  <si>
    <t>1431194054398816257</t>
  </si>
  <si>
    <t>1431326093714333701</t>
  </si>
  <si>
    <t>1431330718584614914</t>
  </si>
  <si>
    <t>1431330935606235139</t>
  </si>
  <si>
    <t>1429849175966068742</t>
  </si>
  <si>
    <t>1430528430643232769</t>
  </si>
  <si>
    <t>1431293030938595331</t>
  </si>
  <si>
    <t>1429923996255014915</t>
  </si>
  <si>
    <t>1430587070364495878</t>
  </si>
  <si>
    <t>1431332078008811527</t>
  </si>
  <si>
    <t>1431335032178814976</t>
  </si>
  <si>
    <t>1431145623626162179</t>
  </si>
  <si>
    <t>1431337943411666950</t>
  </si>
  <si>
    <t>1431341096630632452</t>
  </si>
  <si>
    <t>1430922243798880259</t>
  </si>
  <si>
    <t>1431344777895845888</t>
  </si>
  <si>
    <t>1431348093375627267</t>
  </si>
  <si>
    <t>1429948435143266304</t>
  </si>
  <si>
    <t>1430205040510242819</t>
  </si>
  <si>
    <t>1431352626604650499</t>
  </si>
  <si>
    <t>1430953469746233351</t>
  </si>
  <si>
    <t>1431354769927380998</t>
  </si>
  <si>
    <t>1431343799880634372</t>
  </si>
  <si>
    <t>1431355131208114178</t>
  </si>
  <si>
    <t>1430049850297659402</t>
  </si>
  <si>
    <t>1430545989123907598</t>
  </si>
  <si>
    <t>1430643557547794434</t>
  </si>
  <si>
    <t>1430802498181345287</t>
  </si>
  <si>
    <t>1431234549464326159</t>
  </si>
  <si>
    <t>1431356440401297413</t>
  </si>
  <si>
    <t>1429828610970501121</t>
  </si>
  <si>
    <t>1430938404242563081</t>
  </si>
  <si>
    <t>1430940138796896261</t>
  </si>
  <si>
    <t>1430940635788369921</t>
  </si>
  <si>
    <t>1429832136627007494</t>
  </si>
  <si>
    <t>1431205318646812672</t>
  </si>
  <si>
    <t>1431206263392718855</t>
  </si>
  <si>
    <t>1431357233133236224</t>
  </si>
  <si>
    <t>1430803384416800768</t>
  </si>
  <si>
    <t>1431360832819056647</t>
  </si>
  <si>
    <t>1431361659751354368</t>
  </si>
  <si>
    <t>1431367888884088832</t>
  </si>
  <si>
    <t>1431372102179950598</t>
  </si>
  <si>
    <t>1429908080263843848</t>
  </si>
  <si>
    <t>1429908139592273924</t>
  </si>
  <si>
    <t>1429908153408360449</t>
  </si>
  <si>
    <t>1431374010638548995</t>
  </si>
  <si>
    <t>1431325599725985801</t>
  </si>
  <si>
    <t>1431407830079262720</t>
  </si>
  <si>
    <t>1431010452188827658</t>
  </si>
  <si>
    <t>1431430067767414787</t>
  </si>
  <si>
    <t>1431441651629707266</t>
  </si>
  <si>
    <t>1431461309728661504</t>
  </si>
  <si>
    <t>1430922990699663369</t>
  </si>
  <si>
    <t>1431461327596363780</t>
  </si>
  <si>
    <t>1431471809178836993</t>
  </si>
  <si>
    <t>1431472548148125701</t>
  </si>
  <si>
    <t>1430861756952420353</t>
  </si>
  <si>
    <t>1431479744005038080</t>
  </si>
  <si>
    <t>1431480591954886659</t>
  </si>
  <si>
    <t>1430618915609071620</t>
  </si>
  <si>
    <t>1430767328057171969</t>
  </si>
  <si>
    <t>1430985733574103043</t>
  </si>
  <si>
    <t>1431124524284583939</t>
  </si>
  <si>
    <t>1431481982668652547</t>
  </si>
  <si>
    <t>1431482201003237379</t>
  </si>
  <si>
    <t>1431482470340435968</t>
  </si>
  <si>
    <t>1431483665234661377</t>
  </si>
  <si>
    <t>1430692843098710019</t>
  </si>
  <si>
    <t>1431079983921995780</t>
  </si>
  <si>
    <t>1431182415620460544</t>
  </si>
  <si>
    <t>1431487925515128840</t>
  </si>
  <si>
    <t>1431152774566354946</t>
  </si>
  <si>
    <t>1431153179895418880</t>
  </si>
  <si>
    <t>1431488255539679233</t>
  </si>
  <si>
    <t>1431492397112909825</t>
  </si>
  <si>
    <t>1431493207586705411</t>
  </si>
  <si>
    <t>1431496108740599809</t>
  </si>
  <si>
    <t>1431496348075974656</t>
  </si>
  <si>
    <t>1431496430909378562</t>
  </si>
  <si>
    <t>1431496600719921154</t>
  </si>
  <si>
    <t>1430859272502525953</t>
  </si>
  <si>
    <t>1431497196843720709</t>
  </si>
  <si>
    <t>1431499504386289666</t>
  </si>
  <si>
    <t>1431500875239940097</t>
  </si>
  <si>
    <t>1431505132013903872</t>
  </si>
  <si>
    <t>1431505220132118528</t>
  </si>
  <si>
    <t>1431505359466860546</t>
  </si>
  <si>
    <t>1431509975864528901</t>
  </si>
  <si>
    <t>1431510494364540931</t>
  </si>
  <si>
    <t>1431511470723014657</t>
  </si>
  <si>
    <t>1431149337921347584</t>
  </si>
  <si>
    <t>1431512817052659712</t>
  </si>
  <si>
    <t>1431531871435960321</t>
  </si>
  <si>
    <t>1431535454977871876</t>
  </si>
  <si>
    <t>1430100925817962498</t>
  </si>
  <si>
    <t>1430103658704760832</t>
  </si>
  <si>
    <t>1430449019273187329</t>
  </si>
  <si>
    <t>1430029617176453120</t>
  </si>
  <si>
    <t>1430392035933102089</t>
  </si>
  <si>
    <t>1430406580441214976</t>
  </si>
  <si>
    <t>1430859056332165128</t>
  </si>
  <si>
    <t>1430918541033627650</t>
  </si>
  <si>
    <t>1431238327684927494</t>
  </si>
  <si>
    <t>1431542480457981960</t>
  </si>
  <si>
    <t>1430505227745177607</t>
  </si>
  <si>
    <t>1431553411724554240</t>
  </si>
  <si>
    <t>1431555253472829443</t>
  </si>
  <si>
    <t>1431555413728808962</t>
  </si>
  <si>
    <t>1431555854495584256</t>
  </si>
  <si>
    <t>1430861369667096582</t>
  </si>
  <si>
    <t>1430921704184983568</t>
  </si>
  <si>
    <t>1431555969180393476</t>
  </si>
  <si>
    <t>1431557184899452928</t>
  </si>
  <si>
    <t>1430200188837191683</t>
  </si>
  <si>
    <t>1430411337050492929</t>
  </si>
  <si>
    <t>1430571920878182401</t>
  </si>
  <si>
    <t>1430773466261774339</t>
  </si>
  <si>
    <t>1431242202320187394</t>
  </si>
  <si>
    <t>1431407643571195908</t>
  </si>
  <si>
    <t>1431551146829639680</t>
  </si>
  <si>
    <t>1431559036416188417</t>
  </si>
  <si>
    <t>1431514813558046720</t>
  </si>
  <si>
    <t>1431560091359195141</t>
  </si>
  <si>
    <t>1431138169039331329</t>
  </si>
  <si>
    <t>1431560952860774400</t>
  </si>
  <si>
    <t>1430785842742808576</t>
  </si>
  <si>
    <t>1430786134951464960</t>
  </si>
  <si>
    <t>1429809701018116100</t>
  </si>
  <si>
    <t>1430844519654776834</t>
  </si>
  <si>
    <t>1430911966088814634</t>
  </si>
  <si>
    <t>1431561242347544582</t>
  </si>
  <si>
    <t>1431561778996068353</t>
  </si>
  <si>
    <t>1431553810456010758</t>
  </si>
  <si>
    <t>1431563601156976642</t>
  </si>
  <si>
    <t>1431307774001090568</t>
  </si>
  <si>
    <t>1431585121832943620</t>
  </si>
  <si>
    <t>1430778295927386112</t>
  </si>
  <si>
    <t>1430823709552660489</t>
  </si>
  <si>
    <t>1430450688857870337</t>
  </si>
  <si>
    <t>1430855588737699842</t>
  </si>
  <si>
    <t>1431599276031893506</t>
  </si>
  <si>
    <t>1431600860660961280</t>
  </si>
  <si>
    <t>1430506986957856771</t>
  </si>
  <si>
    <t>1430586131217883138</t>
  </si>
  <si>
    <t>1431601143776489472</t>
  </si>
  <si>
    <t>1431601938919985152</t>
  </si>
  <si>
    <t>1431604142456426499</t>
  </si>
  <si>
    <t>1431605888293482497</t>
  </si>
  <si>
    <t>1431611420559425542</t>
  </si>
  <si>
    <t>1431619675780263938</t>
  </si>
  <si>
    <t>1431623625883463680</t>
  </si>
  <si>
    <t>1431632054916165637</t>
  </si>
  <si>
    <t>1431316393971134464</t>
  </si>
  <si>
    <t>1431636288772485127</t>
  </si>
  <si>
    <t>1431639504385757189</t>
  </si>
  <si>
    <t>1431643582318923779</t>
  </si>
  <si>
    <t>1431645213504774150</t>
  </si>
  <si>
    <t>1431645525296795648</t>
  </si>
  <si>
    <t>1431472458486452224</t>
  </si>
  <si>
    <t>1431654999889698821</t>
  </si>
  <si>
    <t>1431658736079282184</t>
  </si>
  <si>
    <t>1431661101473837058</t>
  </si>
  <si>
    <t>1431664917950734350</t>
  </si>
  <si>
    <t>1431667209965907973</t>
  </si>
  <si>
    <t>1431673932453662720</t>
  </si>
  <si>
    <t>1429873356845854723</t>
  </si>
  <si>
    <t>1429892451502854147</t>
  </si>
  <si>
    <t>1430096874816643072</t>
  </si>
  <si>
    <t>1430180608605556737</t>
  </si>
  <si>
    <t>1430180648287866888</t>
  </si>
  <si>
    <t>1430239846858215433</t>
  </si>
  <si>
    <t>1430257783669235714</t>
  </si>
  <si>
    <t>1430459127910776832</t>
  </si>
  <si>
    <t>1430459147162632193</t>
  </si>
  <si>
    <t>1430459171380604928</t>
  </si>
  <si>
    <t>1431550663033556997</t>
  </si>
  <si>
    <t>1431551371032006658</t>
  </si>
  <si>
    <t>1431675999121518597</t>
  </si>
  <si>
    <t>1431676036954140681</t>
  </si>
  <si>
    <t>1431676062442967055</t>
  </si>
  <si>
    <t>1431676126192181249</t>
  </si>
  <si>
    <t>1431679566112768005</t>
  </si>
  <si>
    <t>1431687233845612548</t>
  </si>
  <si>
    <t>1431679466414215171</t>
  </si>
  <si>
    <t>1431694587391774721</t>
  </si>
  <si>
    <t>1431698194463748097</t>
  </si>
  <si>
    <t>1430681524408668161</t>
  </si>
  <si>
    <t>1430998660595306496</t>
  </si>
  <si>
    <t>1431027440504168453</t>
  </si>
  <si>
    <t>1431711949671309314</t>
  </si>
  <si>
    <t>1431720450594332679</t>
  </si>
  <si>
    <t>1431481743996035073</t>
  </si>
  <si>
    <t>1431664434175528960</t>
  </si>
  <si>
    <t>1431841314035879936</t>
  </si>
  <si>
    <t>1431841354724872193</t>
  </si>
  <si>
    <t>1431854803743825921</t>
  </si>
  <si>
    <t>1431868502827311104</t>
  </si>
  <si>
    <t>1431872153490804736</t>
  </si>
  <si>
    <t>1430042324629958659</t>
  </si>
  <si>
    <t>1430060106817974284</t>
  </si>
  <si>
    <t>1430539605909118977</t>
  </si>
  <si>
    <t>1430563379761061896</t>
  </si>
  <si>
    <t>1430641330418507776</t>
  </si>
  <si>
    <t>1431872206192136192</t>
  </si>
  <si>
    <t>1430049989741490180</t>
  </si>
  <si>
    <t>1430049989783433232</t>
  </si>
  <si>
    <t>1430049989804404742</t>
  </si>
  <si>
    <t>1430049989821181982</t>
  </si>
  <si>
    <t>1430540809556869120</t>
  </si>
  <si>
    <t>1430540809569452037</t>
  </si>
  <si>
    <t>1430540809582096388</t>
  </si>
  <si>
    <t>1430540809590476801</t>
  </si>
  <si>
    <t>1430540809590513664</t>
  </si>
  <si>
    <t>1430540809594617857</t>
  </si>
  <si>
    <t>1430540809603059720</t>
  </si>
  <si>
    <t>1430540809607262216</t>
  </si>
  <si>
    <t>1430540809674297348</t>
  </si>
  <si>
    <t>1430564484528152583</t>
  </si>
  <si>
    <t>1430641326220095492</t>
  </si>
  <si>
    <t>1430641326241026055</t>
  </si>
  <si>
    <t>1430641326282919939</t>
  </si>
  <si>
    <t>1431874648573050882</t>
  </si>
  <si>
    <t>1431897805908480000</t>
  </si>
  <si>
    <t>1431897905460350976</t>
  </si>
  <si>
    <t>1431901865030176771</t>
  </si>
  <si>
    <t>1430540537048801280</t>
  </si>
  <si>
    <t>1430642165139623942</t>
  </si>
  <si>
    <t>1430836204442955780</t>
  </si>
  <si>
    <t>1431901900971126785</t>
  </si>
  <si>
    <t>1431912571435732993</t>
  </si>
  <si>
    <t>1430138703901610016</t>
  </si>
  <si>
    <t>1430144234565341184</t>
  </si>
  <si>
    <t>1430147681188417537</t>
  </si>
  <si>
    <t>1430419806159884290</t>
  </si>
  <si>
    <t>1430552945377021952</t>
  </si>
  <si>
    <t>1430677946080141314</t>
  </si>
  <si>
    <t>1430928651785318404</t>
  </si>
  <si>
    <t>1431220011754995714</t>
  </si>
  <si>
    <t>1431232236066594818</t>
  </si>
  <si>
    <t>1431917263117066240</t>
  </si>
  <si>
    <t>1431917582467145731</t>
  </si>
  <si>
    <t>1431929438686613505</t>
  </si>
  <si>
    <t>1430060380588585001</t>
  </si>
  <si>
    <t>1430861574269554691</t>
  </si>
  <si>
    <t>1431941577811894275</t>
  </si>
  <si>
    <t>1431947738976038912</t>
  </si>
  <si>
    <t>1431948243198484480</t>
  </si>
  <si>
    <t>1431949318114758658</t>
  </si>
  <si>
    <t>1431958913994432512</t>
  </si>
  <si>
    <t>1429885893465235461</t>
  </si>
  <si>
    <t>1430983744643649543</t>
  </si>
  <si>
    <t>1430989615863840771</t>
  </si>
  <si>
    <t>1431705069687353351</t>
  </si>
  <si>
    <t>1432005257526185987</t>
  </si>
  <si>
    <t>1430974525320073218</t>
  </si>
  <si>
    <t>1430203006449033217</t>
  </si>
  <si>
    <t>1431301160263200768</t>
  </si>
  <si>
    <t>1431673082855530496</t>
  </si>
  <si>
    <t>1430069405183004680</t>
  </si>
  <si>
    <t>1430069435939778563</t>
  </si>
  <si>
    <t>1432005387423731712</t>
  </si>
  <si>
    <t>1432006114107867139</t>
  </si>
  <si>
    <t>1430223560828760067</t>
  </si>
  <si>
    <t>1431149181310226434</t>
  </si>
  <si>
    <t>1432006969401950211</t>
  </si>
  <si>
    <t>1432009240055590915</t>
  </si>
  <si>
    <t>1432017805193449474</t>
  </si>
  <si>
    <t>1432022517305290759</t>
  </si>
  <si>
    <t>1432023792562356224</t>
  </si>
  <si>
    <t>1432027269015515144</t>
  </si>
  <si>
    <t>1432054769238032384</t>
  </si>
  <si>
    <t>1430275903217614853</t>
  </si>
  <si>
    <t>1430883924876615682</t>
  </si>
  <si>
    <t>1431656419590279177</t>
  </si>
  <si>
    <t>1432054825085247495</t>
  </si>
  <si>
    <t>1431129393250848768</t>
  </si>
  <si>
    <t>1432062773303955467</t>
  </si>
  <si>
    <t>1431131877767790597</t>
  </si>
  <si>
    <t>1432060457293164544</t>
  </si>
  <si>
    <t>1432087888515194884</t>
  </si>
  <si>
    <t>1432088462212087811</t>
  </si>
  <si>
    <t>1432088648535711747</t>
  </si>
  <si>
    <t>1430044381130608641</t>
  </si>
  <si>
    <t>1430044381256458242</t>
  </si>
  <si>
    <t>1430648369710440448</t>
  </si>
  <si>
    <t>1430920185519611908</t>
  </si>
  <si>
    <t>1432097917448245250</t>
  </si>
  <si>
    <t>1430539621675503620</t>
  </si>
  <si>
    <t>1432098119949430784</t>
  </si>
  <si>
    <t>1431874276240465925</t>
  </si>
  <si>
    <t>1432100757315063814</t>
  </si>
  <si>
    <t>1430060051356692529</t>
  </si>
  <si>
    <t>1430563307128295425</t>
  </si>
  <si>
    <t>1430060067878055961</t>
  </si>
  <si>
    <t>1430922250157498372</t>
  </si>
  <si>
    <t>1432100764034510858</t>
  </si>
  <si>
    <t>1430509812090130440</t>
  </si>
  <si>
    <t>1430522520315351045</t>
  </si>
  <si>
    <t>1430787067445981186</t>
  </si>
  <si>
    <t>1430891141059153932</t>
  </si>
  <si>
    <t>1431376883808149507</t>
  </si>
  <si>
    <t>1431380187095175169</t>
  </si>
  <si>
    <t>1431669815219998722</t>
  </si>
  <si>
    <t>1431730948345933829</t>
  </si>
  <si>
    <t>1430217797750099969</t>
  </si>
  <si>
    <t>1430999976004440072</t>
  </si>
  <si>
    <t>1431136866393284609</t>
  </si>
  <si>
    <t>1431151365921853440</t>
  </si>
  <si>
    <t>1431221345203929088</t>
  </si>
  <si>
    <t>1432102862197305344</t>
  </si>
  <si>
    <t>1432106607803047936</t>
  </si>
  <si>
    <t>1431195747383402500</t>
  </si>
  <si>
    <t>1432107217239658496</t>
  </si>
  <si>
    <t>1431151300234854400</t>
  </si>
  <si>
    <t>1432109964705865733</t>
  </si>
  <si>
    <t>1431134384606830593</t>
  </si>
  <si>
    <t>1430105601984450566</t>
  </si>
  <si>
    <t>1430467486382583811</t>
  </si>
  <si>
    <t>1432112073069133827</t>
  </si>
  <si>
    <t>1429985369022414856</t>
  </si>
  <si>
    <t>1432117831055908870</t>
  </si>
  <si>
    <t>1432120899076038658</t>
  </si>
  <si>
    <t>1429962071542751234</t>
  </si>
  <si>
    <t>1429961793728827393</t>
  </si>
  <si>
    <t>1430019367874572288</t>
  </si>
  <si>
    <t>1432121790726385671</t>
  </si>
  <si>
    <t>1432123436004876292</t>
  </si>
  <si>
    <t>1432123699331805187</t>
  </si>
  <si>
    <t>1432132310325993473</t>
  </si>
  <si>
    <t>1432196538860716035</t>
  </si>
  <si>
    <t>1432205278607446018</t>
  </si>
  <si>
    <t>1431194019896467456</t>
  </si>
  <si>
    <t>1431481021338431491</t>
  </si>
  <si>
    <t>1432205976468340736</t>
  </si>
  <si>
    <t>1432206275090259970</t>
  </si>
  <si>
    <t>1432206211601125377</t>
  </si>
  <si>
    <t>1432208311601008640</t>
  </si>
  <si>
    <t>1430379428408963076</t>
  </si>
  <si>
    <t>1430621082994843655</t>
  </si>
  <si>
    <t>1430379559774523396</t>
  </si>
  <si>
    <t>1430466033249406977</t>
  </si>
  <si>
    <t>1430466209720451074</t>
  </si>
  <si>
    <t>1431638901219811332</t>
  </si>
  <si>
    <t>1431639378481254400</t>
  </si>
  <si>
    <t>1430463296428183553</t>
  </si>
  <si>
    <t>1430877746310393856</t>
  </si>
  <si>
    <t>1430888334222512134</t>
  </si>
  <si>
    <t>1432210938187354112</t>
  </si>
  <si>
    <t>1432211185185738766</t>
  </si>
  <si>
    <t>1429788982120943618</t>
  </si>
  <si>
    <t>1429839751222288386</t>
  </si>
  <si>
    <t>1430047428615581711</t>
  </si>
  <si>
    <t>1430059815280291873</t>
  </si>
  <si>
    <t>1430167271104733186</t>
  </si>
  <si>
    <t>1430410984791883778</t>
  </si>
  <si>
    <t>1430427980493373441</t>
  </si>
  <si>
    <t>1430467697574359044</t>
  </si>
  <si>
    <t>1430512902692392960</t>
  </si>
  <si>
    <t>1430564562072395778</t>
  </si>
  <si>
    <t>1430569463376658435</t>
  </si>
  <si>
    <t>1430569969847259139</t>
  </si>
  <si>
    <t>1430572020736176136</t>
  </si>
  <si>
    <t>1430572272704753669</t>
  </si>
  <si>
    <t>1430773295381635076</t>
  </si>
  <si>
    <t>1430920539745493007</t>
  </si>
  <si>
    <t>1431138201834504193</t>
  </si>
  <si>
    <t>1431149584705806337</t>
  </si>
  <si>
    <t>1431282798711689217</t>
  </si>
  <si>
    <t>1431285868208209930</t>
  </si>
  <si>
    <t>1431286657894977547</t>
  </si>
  <si>
    <t>1431356018458513414</t>
  </si>
  <si>
    <t>1431509446144954376</t>
  </si>
  <si>
    <t>1431539640159375361</t>
  </si>
  <si>
    <t>1431558683050270725</t>
  </si>
  <si>
    <t>1430764506494423041</t>
  </si>
  <si>
    <t>1432212371280388097</t>
  </si>
  <si>
    <t>1432218780739022853</t>
  </si>
  <si>
    <t>1432219124898443267</t>
  </si>
  <si>
    <t>1432221541928951809</t>
  </si>
  <si>
    <t>1432221609574666241</t>
  </si>
  <si>
    <t>1432222528559276033</t>
  </si>
  <si>
    <t>1432223809625538567</t>
  </si>
  <si>
    <t>1432224680572858376</t>
  </si>
  <si>
    <t>1432226470940889088</t>
  </si>
  <si>
    <t>1432232437426401280</t>
  </si>
  <si>
    <t>1432232656373170179</t>
  </si>
  <si>
    <t>1432233968078893061</t>
  </si>
  <si>
    <t>1432076365134798849</t>
  </si>
  <si>
    <t>1432235231612964865</t>
  </si>
  <si>
    <t>1432075643156680704</t>
  </si>
  <si>
    <t>1432236213952520197</t>
  </si>
  <si>
    <t>1429839623786741766</t>
  </si>
  <si>
    <t>1430199490506543112</t>
  </si>
  <si>
    <t>1430427231436906500</t>
  </si>
  <si>
    <t>1431237572026642433</t>
  </si>
  <si>
    <t>1431282644185239552</t>
  </si>
  <si>
    <t>1429905805923454976</t>
  </si>
  <si>
    <t>1430500210015354884</t>
  </si>
  <si>
    <t>1430441679308443651</t>
  </si>
  <si>
    <t>1432238451794006019</t>
  </si>
  <si>
    <t>1432239160388042754</t>
  </si>
  <si>
    <t>1430451071432933377</t>
  </si>
  <si>
    <t>1432240428804452359</t>
  </si>
  <si>
    <t>1430445827156234240</t>
  </si>
  <si>
    <t>1432240554520334339</t>
  </si>
  <si>
    <t>1432241251366195203</t>
  </si>
  <si>
    <t>1432242713462775809</t>
  </si>
  <si>
    <t>1432229094075158531</t>
  </si>
  <si>
    <t>1432243085828820996</t>
  </si>
  <si>
    <t>1430794642459668480</t>
  </si>
  <si>
    <t>1430432257634885632</t>
  </si>
  <si>
    <t>1430794646024818691</t>
  </si>
  <si>
    <t>1432244338365456387</t>
  </si>
  <si>
    <t>1432234919812550656</t>
  </si>
  <si>
    <t>1432245372764708867</t>
  </si>
  <si>
    <t>1430432299842146305</t>
  </si>
  <si>
    <t>1430795909630152704</t>
  </si>
  <si>
    <t>1431157081747361792</t>
  </si>
  <si>
    <t>1432245463097425920</t>
  </si>
  <si>
    <t>1432246192201773062</t>
  </si>
  <si>
    <t>1432241613250646023</t>
  </si>
  <si>
    <t>1432245467249876996</t>
  </si>
  <si>
    <t>1432246430727557120</t>
  </si>
  <si>
    <t>1430836667896717316</t>
  </si>
  <si>
    <t>1431343823699992587</t>
  </si>
  <si>
    <t>1431499528012771328</t>
  </si>
  <si>
    <t>1431612963815895040</t>
  </si>
  <si>
    <t>1431942627365199873</t>
  </si>
  <si>
    <t>1432246548277125121</t>
  </si>
  <si>
    <t>1432246593860816897</t>
  </si>
  <si>
    <t>1430410874016215044</t>
  </si>
  <si>
    <t>1430421273167937539</t>
  </si>
  <si>
    <t>1430564405562028033</t>
  </si>
  <si>
    <t>1430572341629788169</t>
  </si>
  <si>
    <t>1431650289195552771</t>
  </si>
  <si>
    <t>1431659449559789584</t>
  </si>
  <si>
    <t>1431265291204501515</t>
  </si>
  <si>
    <t>1430020037017063425</t>
  </si>
  <si>
    <t>1432002574782185474</t>
  </si>
  <si>
    <t>1432006828955738113</t>
  </si>
  <si>
    <t>1430119266368565276</t>
  </si>
  <si>
    <t>1430526955150004231</t>
  </si>
  <si>
    <t>1430798794929676292</t>
  </si>
  <si>
    <t>1430829019726065667</t>
  </si>
  <si>
    <t>1430889400800452617</t>
  </si>
  <si>
    <t>1430934648167804930</t>
  </si>
  <si>
    <t>1431146078431236096</t>
  </si>
  <si>
    <t>1431161156585066497</t>
  </si>
  <si>
    <t>1431206498814803973</t>
  </si>
  <si>
    <t>1431523519276404737</t>
  </si>
  <si>
    <t>1431568856745709569</t>
  </si>
  <si>
    <t>1431614116444135431</t>
  </si>
  <si>
    <t>1431614240482267137</t>
  </si>
  <si>
    <t>1432248316859928577</t>
  </si>
  <si>
    <t>1432249018445406208</t>
  </si>
  <si>
    <t>1430068509250359297</t>
  </si>
  <si>
    <t>1430072901751934976</t>
  </si>
  <si>
    <t>1430064845571993633</t>
  </si>
  <si>
    <t>1430089356631494711</t>
  </si>
  <si>
    <t>1430512792298209288</t>
  </si>
  <si>
    <t>1430305732579241986</t>
  </si>
  <si>
    <t>1430047331647430657</t>
  </si>
  <si>
    <t>1431009669544398849</t>
  </si>
  <si>
    <t>1430047253880786945</t>
  </si>
  <si>
    <t>1431018980177846283</t>
  </si>
  <si>
    <t>1431149561125511170</t>
  </si>
  <si>
    <t>1431227977065451521</t>
  </si>
  <si>
    <t>1430773258102743042</t>
  </si>
  <si>
    <t>1431510526262136832</t>
  </si>
  <si>
    <t>1432236717780635649</t>
  </si>
  <si>
    <t>1432249442879655942</t>
  </si>
  <si>
    <t>1429957399633399809</t>
  </si>
  <si>
    <t>1430088974920470553</t>
  </si>
  <si>
    <t>1430105432174047251</t>
  </si>
  <si>
    <t>1430619985806774286</t>
  </si>
  <si>
    <t>1430910613761449985</t>
  </si>
  <si>
    <t>1431090377713401864</t>
  </si>
  <si>
    <t>1431157201121513473</t>
  </si>
  <si>
    <t>1431197754794119173</t>
  </si>
  <si>
    <t>1431201847897899010</t>
  </si>
  <si>
    <t>1431241393448570881</t>
  </si>
  <si>
    <t>1431398539482079233</t>
  </si>
  <si>
    <t>1431406644374691840</t>
  </si>
  <si>
    <t>1431413641715372033</t>
  </si>
  <si>
    <t>1431445728300179458</t>
  </si>
  <si>
    <t>1431452338322034694</t>
  </si>
  <si>
    <t>1431544624636628998</t>
  </si>
  <si>
    <t>1431612940063477760</t>
  </si>
  <si>
    <t>1431742443725246467</t>
  </si>
  <si>
    <t>1431747288825729028</t>
  </si>
  <si>
    <t>1431748439260401670</t>
  </si>
  <si>
    <t>1431897331193032708</t>
  </si>
  <si>
    <t>1431903760125730817</t>
  </si>
  <si>
    <t>1432250571105374210</t>
  </si>
  <si>
    <t>1432251277174616065</t>
  </si>
  <si>
    <t>1431533582632247296</t>
  </si>
  <si>
    <t>1432251762749104130</t>
  </si>
  <si>
    <t>1432252527614087169</t>
  </si>
  <si>
    <t>1432242839384203264</t>
  </si>
  <si>
    <t>1430818208408383491</t>
  </si>
  <si>
    <t>1432253074618425347</t>
  </si>
  <si>
    <t>1432253322904444930</t>
  </si>
  <si>
    <t>1432254440258605060</t>
  </si>
  <si>
    <t>1432229094079352832</t>
  </si>
  <si>
    <t>1432254720832425988</t>
  </si>
  <si>
    <t>1432256857356349442</t>
  </si>
  <si>
    <t>1432257430914732032</t>
  </si>
  <si>
    <t>1432234625313685504</t>
  </si>
  <si>
    <t>1432257641447890947</t>
  </si>
  <si>
    <t>1432258396334575616</t>
  </si>
  <si>
    <t>1430115222036099095</t>
  </si>
  <si>
    <t>1430788307017940993</t>
  </si>
  <si>
    <t>1432260320530206721</t>
  </si>
  <si>
    <t>1432234281905135621</t>
  </si>
  <si>
    <t>1432261185462849538</t>
  </si>
  <si>
    <t>1432231518966063106</t>
  </si>
  <si>
    <t>1432261251665743873</t>
  </si>
  <si>
    <t>1430593142659629057</t>
  </si>
  <si>
    <t>1430631404342321154</t>
  </si>
  <si>
    <t>1430884206863814657</t>
  </si>
  <si>
    <t>1430812149656522754</t>
  </si>
  <si>
    <t>1430956004691390602</t>
  </si>
  <si>
    <t>1430537002533990401</t>
  </si>
  <si>
    <t>1432240950429065220</t>
  </si>
  <si>
    <t>1431218405802135553</t>
  </si>
  <si>
    <t>1430455744546148355</t>
  </si>
  <si>
    <t>1430531687482597376</t>
  </si>
  <si>
    <t>1430807935274438663</t>
  </si>
  <si>
    <t>1431175928567185409</t>
  </si>
  <si>
    <t>1432262295556591617</t>
  </si>
  <si>
    <t>1430445371499679751</t>
  </si>
  <si>
    <t>1431178376547610625</t>
  </si>
  <si>
    <t>1432240143931379719</t>
  </si>
  <si>
    <t>1430445878603620358</t>
  </si>
  <si>
    <t>1432267613703393282</t>
  </si>
  <si>
    <t>1431258406858465287</t>
  </si>
  <si>
    <t>1432268853787115520</t>
  </si>
  <si>
    <t>1432271798280859652</t>
  </si>
  <si>
    <t>1429789447382573061</t>
  </si>
  <si>
    <t>1430061242820046884</t>
  </si>
  <si>
    <t>1429795963284119553</t>
  </si>
  <si>
    <t>1429796010465927173</t>
  </si>
  <si>
    <t>1429794845850312708</t>
  </si>
  <si>
    <t>1429796075418882049</t>
  </si>
  <si>
    <t>1429800842383798274</t>
  </si>
  <si>
    <t>1429811064225599493</t>
  </si>
  <si>
    <t>1429801586470146055</t>
  </si>
  <si>
    <t>1429811089890500611</t>
  </si>
  <si>
    <t>1429804196618981376</t>
  </si>
  <si>
    <t>1430061225019420699</t>
  </si>
  <si>
    <t>1429811115572215808</t>
  </si>
  <si>
    <t>1429805628223000583</t>
  </si>
  <si>
    <t>1430204201213304837</t>
  </si>
  <si>
    <t>1432259340300431364</t>
  </si>
  <si>
    <t>1429811145490173959</t>
  </si>
  <si>
    <t>1429809018747379714</t>
  </si>
  <si>
    <t>1429811184199405573</t>
  </si>
  <si>
    <t>1429813791391428610</t>
  </si>
  <si>
    <t>1429826164286234627</t>
  </si>
  <si>
    <t>1429818209914531841</t>
  </si>
  <si>
    <t>1429826181696827399</t>
  </si>
  <si>
    <t>1429820230839197700</t>
  </si>
  <si>
    <t>1429826237699035140</t>
  </si>
  <si>
    <t>1429826246725222408</t>
  </si>
  <si>
    <t>1430071135073443842</t>
  </si>
  <si>
    <t>1430082855049252892</t>
  </si>
  <si>
    <t>1430073651639066626</t>
  </si>
  <si>
    <t>1430082872413671456</t>
  </si>
  <si>
    <t>1430507834869964805</t>
  </si>
  <si>
    <t>1430649203286548480</t>
  </si>
  <si>
    <t>1430074894918864898</t>
  </si>
  <si>
    <t>1430923050258767876</t>
  </si>
  <si>
    <t>1430082910799941636</t>
  </si>
  <si>
    <t>1430075637100863488</t>
  </si>
  <si>
    <t>1431172586566782980</t>
  </si>
  <si>
    <t>1430082944853495825</t>
  </si>
  <si>
    <t>1430093685065199627</t>
  </si>
  <si>
    <t>1430097992535662594</t>
  </si>
  <si>
    <t>1430090722305265680</t>
  </si>
  <si>
    <t>1430235167550021636</t>
  </si>
  <si>
    <t>1430235532366434311</t>
  </si>
  <si>
    <t>1430472522894614532</t>
  </si>
  <si>
    <t>1430593112758489093</t>
  </si>
  <si>
    <t>1430063302303002634</t>
  </si>
  <si>
    <t>1430091204440510502</t>
  </si>
  <si>
    <t>1430098018183823363</t>
  </si>
  <si>
    <t>1430106593551659036</t>
  </si>
  <si>
    <t>1430113053958418469</t>
  </si>
  <si>
    <t>1430107623861465096</t>
  </si>
  <si>
    <t>1430113071310254091</t>
  </si>
  <si>
    <t>1430107831479459842</t>
  </si>
  <si>
    <t>1430113084417454101</t>
  </si>
  <si>
    <t>1430108622449782785</t>
  </si>
  <si>
    <t>1430493155682443272</t>
  </si>
  <si>
    <t>1430113122690478118</t>
  </si>
  <si>
    <t>1429856911395065856</t>
  </si>
  <si>
    <t>1430059809261465601</t>
  </si>
  <si>
    <t>1430111405861187616</t>
  </si>
  <si>
    <t>1430920484447825930</t>
  </si>
  <si>
    <t>1430113160967696411</t>
  </si>
  <si>
    <t>1430112049485524999</t>
  </si>
  <si>
    <t>1430115072106434561</t>
  </si>
  <si>
    <t>1430113174062305281</t>
  </si>
  <si>
    <t>1430126454319288324</t>
  </si>
  <si>
    <t>1430796507192627201</t>
  </si>
  <si>
    <t>1431175432754368517</t>
  </si>
  <si>
    <t>1430128191872684045</t>
  </si>
  <si>
    <t>1430132073017266177</t>
  </si>
  <si>
    <t>1431145709244493825</t>
  </si>
  <si>
    <t>1430143282131226651</t>
  </si>
  <si>
    <t>1430146226310234116</t>
  </si>
  <si>
    <t>1430158352785543178</t>
  </si>
  <si>
    <t>1430148934375153671</t>
  </si>
  <si>
    <t>1430158391201124355</t>
  </si>
  <si>
    <t>1430149139623387139</t>
  </si>
  <si>
    <t>1430158400319631362</t>
  </si>
  <si>
    <t>1430150022587375618</t>
  </si>
  <si>
    <t>1430158430677966852</t>
  </si>
  <si>
    <t>1430207715125645324</t>
  </si>
  <si>
    <t>1430150408715096076</t>
  </si>
  <si>
    <t>1430158452207366151</t>
  </si>
  <si>
    <t>1430158518217330693</t>
  </si>
  <si>
    <t>1430173453672456201</t>
  </si>
  <si>
    <t>1429873229435449354</t>
  </si>
  <si>
    <t>1430167105454985228</t>
  </si>
  <si>
    <t>1430200223452864515</t>
  </si>
  <si>
    <t>1430204815855034372</t>
  </si>
  <si>
    <t>1430569244522074113</t>
  </si>
  <si>
    <t>1430569828285353984</t>
  </si>
  <si>
    <t>1430570445917523970</t>
  </si>
  <si>
    <t>1430571339975430146</t>
  </si>
  <si>
    <t>1430572115821015040</t>
  </si>
  <si>
    <t>1430573297817772033</t>
  </si>
  <si>
    <t>1430952066940293126</t>
  </si>
  <si>
    <t>1431351849794383873</t>
  </si>
  <si>
    <t>1431352349159829522</t>
  </si>
  <si>
    <t>1431352651573252096</t>
  </si>
  <si>
    <t>1431353155086913541</t>
  </si>
  <si>
    <t>1430173492029317122</t>
  </si>
  <si>
    <t>1430168335967215624</t>
  </si>
  <si>
    <t>1430173505417629704</t>
  </si>
  <si>
    <t>1429792053303681032</t>
  </si>
  <si>
    <t>1430115015206580258</t>
  </si>
  <si>
    <t>1430168620664041474</t>
  </si>
  <si>
    <t>1430781063228448768</t>
  </si>
  <si>
    <t>1429796032385359872</t>
  </si>
  <si>
    <t>1430173522811396101</t>
  </si>
  <si>
    <t>1430170116591861773</t>
  </si>
  <si>
    <t>1430173536040198151</t>
  </si>
  <si>
    <t>1430178407728521216</t>
  </si>
  <si>
    <t>1430508994456702977</t>
  </si>
  <si>
    <t>1430509404709920771</t>
  </si>
  <si>
    <t>1430512786656960518</t>
  </si>
  <si>
    <t>1430188589581733888</t>
  </si>
  <si>
    <t>1430439049093795840</t>
  </si>
  <si>
    <t>1430445244680638469</t>
  </si>
  <si>
    <t>1430439654864588806</t>
  </si>
  <si>
    <t>1430445261944467456</t>
  </si>
  <si>
    <t>1429790531417165831</t>
  </si>
  <si>
    <t>1430439808619405312</t>
  </si>
  <si>
    <t>1430787100027273216</t>
  </si>
  <si>
    <t>1429795993193693185</t>
  </si>
  <si>
    <t>1430445285130571778</t>
  </si>
  <si>
    <t>1430441830189985797</t>
  </si>
  <si>
    <t>1430445323881750534</t>
  </si>
  <si>
    <t>1430455914067279878</t>
  </si>
  <si>
    <t>1430460350206459907</t>
  </si>
  <si>
    <t>1430457867665088515</t>
  </si>
  <si>
    <t>1430460418401705986</t>
  </si>
  <si>
    <t>1430459145271005185</t>
  </si>
  <si>
    <t>1430469369373597703</t>
  </si>
  <si>
    <t>1430460435694866433</t>
  </si>
  <si>
    <t>1430460127614840833</t>
  </si>
  <si>
    <t>1430460448835518468</t>
  </si>
  <si>
    <t>1430467494733561867</t>
  </si>
  <si>
    <t>1430475442121854976</t>
  </si>
  <si>
    <t>1430472331693109252</t>
  </si>
  <si>
    <t>1430475532509106177</t>
  </si>
  <si>
    <t>1430094032190025728</t>
  </si>
  <si>
    <t>1430479578418589697</t>
  </si>
  <si>
    <t>1430098065298530304</t>
  </si>
  <si>
    <t>1430490542186631171</t>
  </si>
  <si>
    <t>1430480089628782592</t>
  </si>
  <si>
    <t>1430490559790071812</t>
  </si>
  <si>
    <t>1430488787793108993</t>
  </si>
  <si>
    <t>1430548987631882246</t>
  </si>
  <si>
    <t>1430553581518835717</t>
  </si>
  <si>
    <t>1430844197599391748</t>
  </si>
  <si>
    <t>1430929036683919362</t>
  </si>
  <si>
    <t>1431143742694637570</t>
  </si>
  <si>
    <t>1430992163282857986</t>
  </si>
  <si>
    <t>1430490637791596548</t>
  </si>
  <si>
    <t>1430501974592602116</t>
  </si>
  <si>
    <t>1430505640271794178</t>
  </si>
  <si>
    <t>1430502134714339332</t>
  </si>
  <si>
    <t>1430505653395763200</t>
  </si>
  <si>
    <t>1430089939845271576</t>
  </si>
  <si>
    <t>1430508912395132933</t>
  </si>
  <si>
    <t>1430097954245914624</t>
  </si>
  <si>
    <t>1430505670848221185</t>
  </si>
  <si>
    <t>1430502745107320834</t>
  </si>
  <si>
    <t>1430504695387365377</t>
  </si>
  <si>
    <t>1430505705430265856</t>
  </si>
  <si>
    <t>1430515805234425861</t>
  </si>
  <si>
    <t>1430520740126855171</t>
  </si>
  <si>
    <t>1430041696822198272</t>
  </si>
  <si>
    <t>1430131540655165441</t>
  </si>
  <si>
    <t>1430416178493620224</t>
  </si>
  <si>
    <t>1430516590223654916</t>
  </si>
  <si>
    <t>1430766473077673989</t>
  </si>
  <si>
    <t>1430902117946957824</t>
  </si>
  <si>
    <t>1431131005163765760</t>
  </si>
  <si>
    <t>1431248520728637456</t>
  </si>
  <si>
    <t>1432218410524438528</t>
  </si>
  <si>
    <t>1432245216178696196</t>
  </si>
  <si>
    <t>1430143252137758725</t>
  </si>
  <si>
    <t>1430520783789563907</t>
  </si>
  <si>
    <t>1430530875473764357</t>
  </si>
  <si>
    <t>1430535840556621824</t>
  </si>
  <si>
    <t>1430531279024496647</t>
  </si>
  <si>
    <t>1430535858017521669</t>
  </si>
  <si>
    <t>1429825191077728268</t>
  </si>
  <si>
    <t>1430802302689062914</t>
  </si>
  <si>
    <t>1430531792122093568</t>
  </si>
  <si>
    <t>1430592738903400457</t>
  </si>
  <si>
    <t>1430535892037509124</t>
  </si>
  <si>
    <t>1430531884245716994</t>
  </si>
  <si>
    <t>1430538258782560256</t>
  </si>
  <si>
    <t>1430535917790547981</t>
  </si>
  <si>
    <t>1430535941748371459</t>
  </si>
  <si>
    <t>1430533680791949312</t>
  </si>
  <si>
    <t>1430545258195128323</t>
  </si>
  <si>
    <t>1430798567007039488</t>
  </si>
  <si>
    <t>1430550940365594627</t>
  </si>
  <si>
    <t>1430545502244786183</t>
  </si>
  <si>
    <t>1430550957654478856</t>
  </si>
  <si>
    <t>1430546503819534336</t>
  </si>
  <si>
    <t>1430551009160581122</t>
  </si>
  <si>
    <t>1430175565814718464</t>
  </si>
  <si>
    <t>1430438294123204611</t>
  </si>
  <si>
    <t>1430548520486936577</t>
  </si>
  <si>
    <t>1430188551300386818</t>
  </si>
  <si>
    <t>1430551039191785481</t>
  </si>
  <si>
    <t>1430805497221943302</t>
  </si>
  <si>
    <t>1430807669628153857</t>
  </si>
  <si>
    <t>1430806035812519939</t>
  </si>
  <si>
    <t>1430807682739494917</t>
  </si>
  <si>
    <t>1430807497527414785</t>
  </si>
  <si>
    <t>1430807734086258692</t>
  </si>
  <si>
    <t>1430807509384802306</t>
  </si>
  <si>
    <t>1430807747218530305</t>
  </si>
  <si>
    <t>1430814790721605632</t>
  </si>
  <si>
    <t>1430822730635567107</t>
  </si>
  <si>
    <t>1430817291852255237</t>
  </si>
  <si>
    <t>1430822760541048832</t>
  </si>
  <si>
    <t>1430817326233001984</t>
  </si>
  <si>
    <t>1431016176914681856</t>
  </si>
  <si>
    <t>1430822798738567172</t>
  </si>
  <si>
    <t>1430817587093454852</t>
  </si>
  <si>
    <t>1430822816019005441</t>
  </si>
  <si>
    <t>1430066522085543961</t>
  </si>
  <si>
    <t>1430820540235853830</t>
  </si>
  <si>
    <t>1430822833228296193</t>
  </si>
  <si>
    <t>1430480366209486852</t>
  </si>
  <si>
    <t>1430821353335185409</t>
  </si>
  <si>
    <t>1430490577229996035</t>
  </si>
  <si>
    <t>1430822871522320386</t>
  </si>
  <si>
    <t>1430829712914493442</t>
  </si>
  <si>
    <t>1430837830071328769</t>
  </si>
  <si>
    <t>1430467517038923779</t>
  </si>
  <si>
    <t>1430470817306001409</t>
  </si>
  <si>
    <t>1430475467820306435</t>
  </si>
  <si>
    <t>1430829796834127872</t>
  </si>
  <si>
    <t>1430837864196096001</t>
  </si>
  <si>
    <t>1430470008673497096</t>
  </si>
  <si>
    <t>1430832399471026178</t>
  </si>
  <si>
    <t>1430475480952680449</t>
  </si>
  <si>
    <t>1430837902502682628</t>
  </si>
  <si>
    <t>1430832599837159424</t>
  </si>
  <si>
    <t>1430837915786129408</t>
  </si>
  <si>
    <t>1431323202303709186</t>
  </si>
  <si>
    <t>1430832622352146433</t>
  </si>
  <si>
    <t>1430837945641148416</t>
  </si>
  <si>
    <t>1430800276877873156</t>
  </si>
  <si>
    <t>1430800281902755844</t>
  </si>
  <si>
    <t>1430844298602459139</t>
  </si>
  <si>
    <t>1430852929691570182</t>
  </si>
  <si>
    <t>1430846464712921089</t>
  </si>
  <si>
    <t>1430852963866644480</t>
  </si>
  <si>
    <t>1430848835195183108</t>
  </si>
  <si>
    <t>1430853006774448128</t>
  </si>
  <si>
    <t>1430104418586931220</t>
  </si>
  <si>
    <t>1430849718121340931</t>
  </si>
  <si>
    <t>1430105430387269633</t>
  </si>
  <si>
    <t>1430113470058541057</t>
  </si>
  <si>
    <t>1430859347274440706</t>
  </si>
  <si>
    <t>1432244088330461185</t>
  </si>
  <si>
    <t>1430853040974799625</t>
  </si>
  <si>
    <t>1430850680739270656</t>
  </si>
  <si>
    <t>1430853062411829249</t>
  </si>
  <si>
    <t>1430866137751949318</t>
  </si>
  <si>
    <t>1431206592570171394</t>
  </si>
  <si>
    <t>1430868029194346500</t>
  </si>
  <si>
    <t>1430866440391909376</t>
  </si>
  <si>
    <t>1430868688748613632</t>
  </si>
  <si>
    <t>1430868063356862466</t>
  </si>
  <si>
    <t>1430092975225323521</t>
  </si>
  <si>
    <t>1430867258360881152</t>
  </si>
  <si>
    <t>1430868093421735941</t>
  </si>
  <si>
    <t>1429806968902930434</t>
  </si>
  <si>
    <t>1430508413214146565</t>
  </si>
  <si>
    <t>1430516036407791621</t>
  </si>
  <si>
    <t>1430528646096244736</t>
  </si>
  <si>
    <t>1430867395317575685</t>
  </si>
  <si>
    <t>1430886524514615296</t>
  </si>
  <si>
    <t>1429811154377916417</t>
  </si>
  <si>
    <t>1430520749144616964</t>
  </si>
  <si>
    <t>1430868102535909379</t>
  </si>
  <si>
    <t>1430867861111808002</t>
  </si>
  <si>
    <t>1430868115609591810</t>
  </si>
  <si>
    <t>1432116887333314567</t>
  </si>
  <si>
    <t>1430153320027639810</t>
  </si>
  <si>
    <t>1430515742819164166</t>
  </si>
  <si>
    <t>1430878171046555649</t>
  </si>
  <si>
    <t>1430158465633292299</t>
  </si>
  <si>
    <t>1430883128944508930</t>
  </si>
  <si>
    <t>1430636356716347395</t>
  </si>
  <si>
    <t>1430878222141566976</t>
  </si>
  <si>
    <t>1430883167179784193</t>
  </si>
  <si>
    <t>1430879046796292098</t>
  </si>
  <si>
    <t>1430887425304186887</t>
  </si>
  <si>
    <t>1430897205892718592</t>
  </si>
  <si>
    <t>1430883180287078401</t>
  </si>
  <si>
    <t>1430880223252332552</t>
  </si>
  <si>
    <t>1430883218602004489</t>
  </si>
  <si>
    <t>1430464978834833411</t>
  </si>
  <si>
    <t>1430503989108486147</t>
  </si>
  <si>
    <t>1430810851099938816</t>
  </si>
  <si>
    <t>1430880900020113416</t>
  </si>
  <si>
    <t>1430505692373340166</t>
  </si>
  <si>
    <t>1430883231801434115</t>
  </si>
  <si>
    <t>1430893859551076353</t>
  </si>
  <si>
    <t>1432244456338694144</t>
  </si>
  <si>
    <t>1430898251637526541</t>
  </si>
  <si>
    <t>1430894173192818704</t>
  </si>
  <si>
    <t>1430898265117978635</t>
  </si>
  <si>
    <t>1430897159071617029</t>
  </si>
  <si>
    <t>1430898332629487626</t>
  </si>
  <si>
    <t>1430908176845606922</t>
  </si>
  <si>
    <t>1430913366403559424</t>
  </si>
  <si>
    <t>1430908841458237447</t>
  </si>
  <si>
    <t>1430913385311481856</t>
  </si>
  <si>
    <t>1430911530590040076</t>
  </si>
  <si>
    <t>1430913394174042114</t>
  </si>
  <si>
    <t>1430912709931855884</t>
  </si>
  <si>
    <t>1430911883557568525</t>
  </si>
  <si>
    <t>1430913420275200000</t>
  </si>
  <si>
    <t>1429829784700391430</t>
  </si>
  <si>
    <t>1432237399002816513</t>
  </si>
  <si>
    <t>1430445298216841221</t>
  </si>
  <si>
    <t>1430868907083145217</t>
  </si>
  <si>
    <t>1431162811812655105</t>
  </si>
  <si>
    <t>1431170019325530118</t>
  </si>
  <si>
    <t>1431163573087080452</t>
  </si>
  <si>
    <t>1431170049448955905</t>
  </si>
  <si>
    <t>1431149814671106049</t>
  </si>
  <si>
    <t>1431154927947108354</t>
  </si>
  <si>
    <t>1431159406054490114</t>
  </si>
  <si>
    <t>1431167391833145346</t>
  </si>
  <si>
    <t>1431170109834465282</t>
  </si>
  <si>
    <t>1431159169902600195</t>
  </si>
  <si>
    <t>1431167495478644736</t>
  </si>
  <si>
    <t>1431170131296665602</t>
  </si>
  <si>
    <t>1431179116343185411</t>
  </si>
  <si>
    <t>1431185117385564162</t>
  </si>
  <si>
    <t>1431180307437400068</t>
  </si>
  <si>
    <t>1431185151954931712</t>
  </si>
  <si>
    <t>1431181298278617093</t>
  </si>
  <si>
    <t>1431185185962401797</t>
  </si>
  <si>
    <t>1431183338304380928</t>
  </si>
  <si>
    <t>1431185215880318976</t>
  </si>
  <si>
    <t>1431195204623773696</t>
  </si>
  <si>
    <t>1431200217731420162</t>
  </si>
  <si>
    <t>1431198562638090243</t>
  </si>
  <si>
    <t>1431200328968462338</t>
  </si>
  <si>
    <t>1430464336204640261</t>
  </si>
  <si>
    <t>1431199741111582721</t>
  </si>
  <si>
    <t>1431200337852092417</t>
  </si>
  <si>
    <t>1431209880942153731</t>
  </si>
  <si>
    <t>1431215343029133312</t>
  </si>
  <si>
    <t>1430462456250261509</t>
  </si>
  <si>
    <t>1429835831770943494</t>
  </si>
  <si>
    <t>1430069866472656897</t>
  </si>
  <si>
    <t>1430122714635792386</t>
  </si>
  <si>
    <t>1430198215039721481</t>
  </si>
  <si>
    <t>1430432255189602305</t>
  </si>
  <si>
    <t>1430485103398903809</t>
  </si>
  <si>
    <t>1430560605170196483</t>
  </si>
  <si>
    <t>1430847503335890947</t>
  </si>
  <si>
    <t>1430922992003989511</t>
  </si>
  <si>
    <t>1431157032162189315</t>
  </si>
  <si>
    <t>1431209882653536261</t>
  </si>
  <si>
    <t>1431285388207853571</t>
  </si>
  <si>
    <t>1432244195192983554</t>
  </si>
  <si>
    <t>1430128153608048648</t>
  </si>
  <si>
    <t>1430490586172334087</t>
  </si>
  <si>
    <t>1430852972758671362</t>
  </si>
  <si>
    <t>1431215372980588546</t>
  </si>
  <si>
    <t>1431211556356988928</t>
  </si>
  <si>
    <t>1431215399190810626</t>
  </si>
  <si>
    <t>1431214271455633411</t>
  </si>
  <si>
    <t>1431215420753813509</t>
  </si>
  <si>
    <t>1431221706404859910</t>
  </si>
  <si>
    <t>1431230415675830279</t>
  </si>
  <si>
    <t>1430134250666446868</t>
  </si>
  <si>
    <t>1430405300989874183</t>
  </si>
  <si>
    <t>1430677049602101250</t>
  </si>
  <si>
    <t>1430948960391335940</t>
  </si>
  <si>
    <t>1431222049737957376</t>
  </si>
  <si>
    <t>1430182160540086284</t>
  </si>
  <si>
    <t>1430143303631216640</t>
  </si>
  <si>
    <t>1431230441600782336</t>
  </si>
  <si>
    <t>1431230479865417729</t>
  </si>
  <si>
    <t>1429790533036118023</t>
  </si>
  <si>
    <t>1430534060225478893</t>
  </si>
  <si>
    <t>1430892792994217984</t>
  </si>
  <si>
    <t>1431223367588274176</t>
  </si>
  <si>
    <t>1431240080350347264</t>
  </si>
  <si>
    <t>1430535971691548675</t>
  </si>
  <si>
    <t>1431223392401772546</t>
  </si>
  <si>
    <t>1431240088306941952</t>
  </si>
  <si>
    <t>1431230518155223040</t>
  </si>
  <si>
    <t>1431226568618225668</t>
  </si>
  <si>
    <t>1431230556432478210</t>
  </si>
  <si>
    <t>1431229433495670784</t>
  </si>
  <si>
    <t>1431230577970122759</t>
  </si>
  <si>
    <t>1431253431755362305</t>
  </si>
  <si>
    <t>1431260616551919623</t>
  </si>
  <si>
    <t>1429821155721027585</t>
  </si>
  <si>
    <t>1430190741876350987</t>
  </si>
  <si>
    <t>1431255888342372362</t>
  </si>
  <si>
    <t>1429826280858570758</t>
  </si>
  <si>
    <t>1431260655605141505</t>
  </si>
  <si>
    <t>1431258866289987585</t>
  </si>
  <si>
    <t>1431260728137338880</t>
  </si>
  <si>
    <t>1431260437757128705</t>
  </si>
  <si>
    <t>1431260766548725761</t>
  </si>
  <si>
    <t>1431275715576664067</t>
  </si>
  <si>
    <t>1430839977391398914</t>
  </si>
  <si>
    <t>1430907964328579081</t>
  </si>
  <si>
    <t>1431269031001137160</t>
  </si>
  <si>
    <t>1430913328109527042</t>
  </si>
  <si>
    <t>1431270038892421127</t>
  </si>
  <si>
    <t>1431275732878168069</t>
  </si>
  <si>
    <t>1430911728137687040</t>
  </si>
  <si>
    <t>1431270391268392966</t>
  </si>
  <si>
    <t>1430913407239270402</t>
  </si>
  <si>
    <t>1431275784245846017</t>
  </si>
  <si>
    <t>1431271864232562702</t>
  </si>
  <si>
    <t>1432244196811939842</t>
  </si>
  <si>
    <t>1431275814134419460</t>
  </si>
  <si>
    <t>1431272953606455298</t>
  </si>
  <si>
    <t>1431275848506789890</t>
  </si>
  <si>
    <t>1430805439172599812</t>
  </si>
  <si>
    <t>1431485917861195779</t>
  </si>
  <si>
    <t>1430807631329902593</t>
  </si>
  <si>
    <t>1431532406520098818</t>
  </si>
  <si>
    <t>1431496265158860809</t>
  </si>
  <si>
    <t>1432246524742885379</t>
  </si>
  <si>
    <t>1431532423897096195</t>
  </si>
  <si>
    <t>1431518709672251394</t>
  </si>
  <si>
    <t>1431532458579726340</t>
  </si>
  <si>
    <t>1430097692730998789</t>
  </si>
  <si>
    <t>1430099502099206144</t>
  </si>
  <si>
    <t>1430215809872371716</t>
  </si>
  <si>
    <t>1430216544567574528</t>
  </si>
  <si>
    <t>1430495121901068289</t>
  </si>
  <si>
    <t>1431184284874858496</t>
  </si>
  <si>
    <t>1431527888654934016</t>
  </si>
  <si>
    <t>1430098099423358981</t>
  </si>
  <si>
    <t>1431185224797392897</t>
  </si>
  <si>
    <t>1431532475856130051</t>
  </si>
  <si>
    <t>1430784590592057345</t>
  </si>
  <si>
    <t>1431532494059413505</t>
  </si>
  <si>
    <t>1431547505989275652</t>
  </si>
  <si>
    <t>1430552717731246080</t>
  </si>
  <si>
    <t>1431534588585816065</t>
  </si>
  <si>
    <t>1431547523395620866</t>
  </si>
  <si>
    <t>1431537075275407362</t>
  </si>
  <si>
    <t>1431547549098418180</t>
  </si>
  <si>
    <t>1431539557934288898</t>
  </si>
  <si>
    <t>1431547578961833984</t>
  </si>
  <si>
    <t>1431540923486380032</t>
  </si>
  <si>
    <t>1431547617205497860</t>
  </si>
  <si>
    <t>1431550761524252672</t>
  </si>
  <si>
    <t>1431562605538291718</t>
  </si>
  <si>
    <t>1430834919471783941</t>
  </si>
  <si>
    <t>1430857563936075776</t>
  </si>
  <si>
    <t>1430876443865751561</t>
  </si>
  <si>
    <t>1430920485555122190</t>
  </si>
  <si>
    <t>1431170877190717441</t>
  </si>
  <si>
    <t>1431178429265813505</t>
  </si>
  <si>
    <t>1431197305311465472</t>
  </si>
  <si>
    <t>1431240188026576901</t>
  </si>
  <si>
    <t>1431286648596271107</t>
  </si>
  <si>
    <t>1431554656220684289</t>
  </si>
  <si>
    <t>1430837975500431360</t>
  </si>
  <si>
    <t>1431200303240683528</t>
  </si>
  <si>
    <t>1431562639768006659</t>
  </si>
  <si>
    <t>1431195320675885059</t>
  </si>
  <si>
    <t>1431560943855616002</t>
  </si>
  <si>
    <t>1431200269187092481</t>
  </si>
  <si>
    <t>1431562703731036162</t>
  </si>
  <si>
    <t>1431195271703187459</t>
  </si>
  <si>
    <t>1431560944811978757</t>
  </si>
  <si>
    <t>1431200235133579266</t>
  </si>
  <si>
    <t>1431562741991542785</t>
  </si>
  <si>
    <t>1431563763916886016</t>
  </si>
  <si>
    <t>1431577705213014024</t>
  </si>
  <si>
    <t>1430915724751609856</t>
  </si>
  <si>
    <t>1431594919135678465</t>
  </si>
  <si>
    <t>1431607905837584390</t>
  </si>
  <si>
    <t>1431601215700447236</t>
  </si>
  <si>
    <t>1431607927421513736</t>
  </si>
  <si>
    <t>1430787169606676480</t>
  </si>
  <si>
    <t>1430828625381711877</t>
  </si>
  <si>
    <t>1431138162890448899</t>
  </si>
  <si>
    <t>1431285651878596614</t>
  </si>
  <si>
    <t>1431509359545180162</t>
  </si>
  <si>
    <t>1431558435087298560</t>
  </si>
  <si>
    <t>1431532449683709959</t>
  </si>
  <si>
    <t>1431562678066163722</t>
  </si>
  <si>
    <t>1430238943648403463</t>
  </si>
  <si>
    <t>1430256170481115138</t>
  </si>
  <si>
    <t>1431187864377778178</t>
  </si>
  <si>
    <t>1431613250005766146</t>
  </si>
  <si>
    <t>1431617438681079811</t>
  </si>
  <si>
    <t>1431623003901763585</t>
  </si>
  <si>
    <t>1431623025452007424</t>
  </si>
  <si>
    <t>1431871566174986242</t>
  </si>
  <si>
    <t>1431894795367108616</t>
  </si>
  <si>
    <t>1429792804130148355</t>
  </si>
  <si>
    <t>1429838104693723148</t>
  </si>
  <si>
    <t>1430200492735541250</t>
  </si>
  <si>
    <t>1430245790329589761</t>
  </si>
  <si>
    <t>1430472283911598083</t>
  </si>
  <si>
    <t>1430517578779303942</t>
  </si>
  <si>
    <t>1430623277714743301</t>
  </si>
  <si>
    <t>1430789373189046275</t>
  </si>
  <si>
    <t>1430895069519773705</t>
  </si>
  <si>
    <t>1430940389389778957</t>
  </si>
  <si>
    <t>1431166860335190019</t>
  </si>
  <si>
    <t>1431302754912382976</t>
  </si>
  <si>
    <t>1431348051931811840</t>
  </si>
  <si>
    <t>1431574542556844034</t>
  </si>
  <si>
    <t>1431619842604478465</t>
  </si>
  <si>
    <t>1431710438207758340</t>
  </si>
  <si>
    <t>1431876531492724737</t>
  </si>
  <si>
    <t>1429796062215249925</t>
  </si>
  <si>
    <t>1430475494248550400</t>
  </si>
  <si>
    <t>1430520805448953856</t>
  </si>
  <si>
    <t>1430898288870400000</t>
  </si>
  <si>
    <t>1431170088284065792</t>
  </si>
  <si>
    <t>1431577722447335424</t>
  </si>
  <si>
    <t>1431623059518234627</t>
  </si>
  <si>
    <t>1431894851361120263</t>
  </si>
  <si>
    <t>1430485105588514816</t>
  </si>
  <si>
    <t>1430545512395120641</t>
  </si>
  <si>
    <t>1431119312182464513</t>
  </si>
  <si>
    <t>1431270284779196421</t>
  </si>
  <si>
    <t>1431532000318574596</t>
  </si>
  <si>
    <t>1431894388108574721</t>
  </si>
  <si>
    <t>1430490624504041472</t>
  </si>
  <si>
    <t>1430550991750012929</t>
  </si>
  <si>
    <t>1431275771134418945</t>
  </si>
  <si>
    <t>1431532484769030149</t>
  </si>
  <si>
    <t>1431894873259618304</t>
  </si>
  <si>
    <t>1431904279871344647</t>
  </si>
  <si>
    <t>1431909893280313344</t>
  </si>
  <si>
    <t>1430051524403769347</t>
  </si>
  <si>
    <t>1430494541426085888</t>
  </si>
  <si>
    <t>1430959778730323972</t>
  </si>
  <si>
    <t>1431179118259867655</t>
  </si>
  <si>
    <t>1431185130509553671</t>
  </si>
  <si>
    <t>1431927974572482562</t>
  </si>
  <si>
    <t>1431940092973694980</t>
  </si>
  <si>
    <t>1431947233319137281</t>
  </si>
  <si>
    <t>1431955192237510656</t>
  </si>
  <si>
    <t>1431968493629489154</t>
  </si>
  <si>
    <t>1431970714748346368</t>
  </si>
  <si>
    <t>1431996104879579140</t>
  </si>
  <si>
    <t>1432000500199723009</t>
  </si>
  <si>
    <t>1431999520246751236</t>
  </si>
  <si>
    <t>1432000555841466368</t>
  </si>
  <si>
    <t>1431149630528663552</t>
  </si>
  <si>
    <t>1430515369354072064</t>
  </si>
  <si>
    <t>1432251854113673220</t>
  </si>
  <si>
    <t>1432257182561673217</t>
  </si>
  <si>
    <t>1430093787217502210</t>
  </si>
  <si>
    <t>1430892870798434308</t>
  </si>
  <si>
    <t>1431164662347878401</t>
  </si>
  <si>
    <t>1430098039629361156</t>
  </si>
  <si>
    <t>1430898229713854475</t>
  </si>
  <si>
    <t>1431170066792517633</t>
  </si>
  <si>
    <t>1432253219200188419</t>
  </si>
  <si>
    <t>1432257203323514884</t>
  </si>
  <si>
    <t>1431156867556954112</t>
  </si>
  <si>
    <t>1430524094685093891</t>
  </si>
  <si>
    <t>1430539331752665091</t>
  </si>
  <si>
    <t>1432253862610706434</t>
  </si>
  <si>
    <t>1432257216485249024</t>
  </si>
  <si>
    <t>1432254592583090177</t>
  </si>
  <si>
    <t>1432257284676141057</t>
  </si>
  <si>
    <t>1430085217730056227</t>
  </si>
  <si>
    <t>1430457569936658435</t>
  </si>
  <si>
    <t>1430806218667298824</t>
  </si>
  <si>
    <t>1430870504576008198</t>
  </si>
  <si>
    <t>1432263319516237824</t>
  </si>
  <si>
    <t>1430460384314593280</t>
  </si>
  <si>
    <t>1430807695817334786</t>
  </si>
  <si>
    <t>1432272308304023552</t>
  </si>
  <si>
    <t>1430798914308001794</t>
  </si>
  <si>
    <t>1431210052023578631</t>
  </si>
  <si>
    <t>1431253229980069891</t>
  </si>
  <si>
    <t>1432264257148706820</t>
  </si>
  <si>
    <t>1431215381847449601</t>
  </si>
  <si>
    <t>1432272342709940224</t>
  </si>
  <si>
    <t>1432267688089464834</t>
  </si>
  <si>
    <t>1432272386729123841</t>
  </si>
  <si>
    <t>1432270306618531845</t>
  </si>
  <si>
    <t>1432272396413714434</t>
  </si>
  <si>
    <t>1430877462393769984</t>
  </si>
  <si>
    <t>1432271946847240195</t>
  </si>
  <si>
    <t>1432272422389141505</t>
  </si>
  <si>
    <t>1429826203276480515</t>
  </si>
  <si>
    <t>1430032665466609666</t>
  </si>
  <si>
    <t>1430082966349303821</t>
  </si>
  <si>
    <t>1430083000587407391</t>
  </si>
  <si>
    <t>1430128213410435090</t>
  </si>
  <si>
    <t>1430445362226008066</t>
  </si>
  <si>
    <t>1430460341339705347</t>
  </si>
  <si>
    <t>1430475566529056769</t>
  </si>
  <si>
    <t>1430520758028185602</t>
  </si>
  <si>
    <t>1430520814374432770</t>
  </si>
  <si>
    <t>1430898310689161225</t>
  </si>
  <si>
    <t>1431215317410328582</t>
  </si>
  <si>
    <t>1431260646620995590</t>
  </si>
  <si>
    <t>1431260689612607491</t>
  </si>
  <si>
    <t>1431592804816494594</t>
  </si>
  <si>
    <t>1431592838886789120</t>
  </si>
  <si>
    <t>1431894812647690246</t>
  </si>
  <si>
    <t>1431894825704505349</t>
  </si>
  <si>
    <t>1431909914805522433</t>
  </si>
  <si>
    <t>1432000491211341830</t>
  </si>
  <si>
    <t>1432000534358208521</t>
  </si>
  <si>
    <t>1432257191470325760</t>
  </si>
  <si>
    <t>1432257250521976834</t>
  </si>
  <si>
    <t>1432272364939657218</t>
  </si>
  <si>
    <t>1432272791953461249</t>
  </si>
  <si>
    <t>1432272836501151751</t>
  </si>
  <si>
    <t>1430061208724549668</t>
  </si>
  <si>
    <t>1429818485807403013</t>
  </si>
  <si>
    <t>1429797686446809096</t>
  </si>
  <si>
    <t>1430081442286088193</t>
  </si>
  <si>
    <t>1430455769225388037</t>
  </si>
  <si>
    <t>1430896531482112006</t>
  </si>
  <si>
    <t>1430066945999654934</t>
  </si>
  <si>
    <t>1432240698179338241</t>
  </si>
  <si>
    <t>1430102355647864832</t>
  </si>
  <si>
    <t>1430442174559174662</t>
  </si>
  <si>
    <t>1431255474423410688</t>
  </si>
  <si>
    <t>1431908239696928775</t>
  </si>
  <si>
    <t>1432273503110279169</t>
  </si>
  <si>
    <t>1430084775981850625</t>
  </si>
  <si>
    <t>1430495133951201280</t>
  </si>
  <si>
    <t>1430166629598515205</t>
  </si>
  <si>
    <t>1430566036911362051</t>
  </si>
  <si>
    <t>1432273670282567681</t>
  </si>
  <si>
    <t>1432273812255543301</t>
  </si>
  <si>
    <t>1432274280755212288</t>
  </si>
  <si>
    <t>1430501702210408453</t>
  </si>
  <si>
    <t>1430545621157560322</t>
  </si>
  <si>
    <t>1432274282730622982</t>
  </si>
  <si>
    <t>1432275054725902338</t>
  </si>
  <si>
    <t>1430397777180254208</t>
  </si>
  <si>
    <t>1430773706737995778</t>
  </si>
  <si>
    <t>1430473056435253252</t>
  </si>
  <si>
    <t>1429847791099170817</t>
  </si>
  <si>
    <t>1429864184288878594</t>
  </si>
  <si>
    <t>1429865637153755142</t>
  </si>
  <si>
    <t>1430221019999002629</t>
  </si>
  <si>
    <t>1430563552671186945</t>
  </si>
  <si>
    <t>1430565804668592133</t>
  </si>
  <si>
    <t>1430793556273291271</t>
  </si>
  <si>
    <t>1430920472783462403</t>
  </si>
  <si>
    <t>1431284371160453121</t>
  </si>
  <si>
    <t>1431876392917086209</t>
  </si>
  <si>
    <t>1431996680778522630</t>
  </si>
  <si>
    <t>1430474300847497216</t>
  </si>
  <si>
    <t>1431207378704343041</t>
  </si>
  <si>
    <t>1431222271239237632</t>
  </si>
  <si>
    <t>1432264580441518082</t>
  </si>
  <si>
    <t>1432275212926586880</t>
  </si>
  <si>
    <t>1430103451200073746</t>
  </si>
  <si>
    <t>1430916553877463040</t>
  </si>
  <si>
    <t>1432252418172014593</t>
  </si>
  <si>
    <t>1430985213358837766</t>
  </si>
  <si>
    <t>1432257501471330304</t>
  </si>
  <si>
    <t>1430399334714122244</t>
  </si>
  <si>
    <t>1430473953345261568</t>
  </si>
  <si>
    <t>1430788005103550472</t>
  </si>
  <si>
    <t>1430042224893603856</t>
  </si>
  <si>
    <t>1430539477185859585</t>
  </si>
  <si>
    <t>1430641205616984071</t>
  </si>
  <si>
    <t>1432095750599725063</t>
  </si>
  <si>
    <t>1430704988196466689</t>
  </si>
  <si>
    <t>1431872131315290119</t>
  </si>
  <si>
    <t>1431897800216743938</t>
  </si>
  <si>
    <t>1432275248531984385</t>
  </si>
  <si>
    <t>1432275250159362053</t>
  </si>
  <si>
    <t>1432249729874792451</t>
  </si>
  <si>
    <t>1432275971307094022</t>
  </si>
  <si>
    <t>1432276153335787522</t>
  </si>
  <si>
    <t>1430126993408987137</t>
  </si>
  <si>
    <t>1430516538948431872</t>
  </si>
  <si>
    <t>1429948140921266180</t>
  </si>
  <si>
    <t>1430518277667753984</t>
  </si>
  <si>
    <t>1431049289036443648</t>
  </si>
  <si>
    <t>1431053559026565123</t>
  </si>
  <si>
    <t>1431054317805522945</t>
  </si>
  <si>
    <t>1431256929351897088</t>
  </si>
  <si>
    <t>1431712064721014787</t>
  </si>
  <si>
    <t>1431113791798923266</t>
  </si>
  <si>
    <t>1431135717506396163</t>
  </si>
  <si>
    <t>1432245034443751428</t>
  </si>
  <si>
    <t>1432247430284726272</t>
  </si>
  <si>
    <t>1432276288530747392</t>
  </si>
  <si>
    <t>1430077846727315465</t>
  </si>
  <si>
    <t>1430782869060861957</t>
  </si>
  <si>
    <t>1430924579048992769</t>
  </si>
  <si>
    <t>1431361622568849409</t>
  </si>
  <si>
    <t>1432222120805871618</t>
  </si>
  <si>
    <t>1432229057161203715</t>
  </si>
  <si>
    <t>1432276643691835394</t>
  </si>
  <si>
    <t>1431588580363841538</t>
  </si>
  <si>
    <t>1431727999477559315</t>
  </si>
  <si>
    <t>1431993352048742410</t>
  </si>
  <si>
    <t>1432253932789714946</t>
  </si>
  <si>
    <t>1432260101604270087</t>
  </si>
  <si>
    <t>1432276341504761857</t>
  </si>
  <si>
    <t>1432277287236509696</t>
  </si>
  <si>
    <t>1432278077023956992</t>
  </si>
  <si>
    <t>1431588604157960198</t>
  </si>
  <si>
    <t>1431993375784194050</t>
  </si>
  <si>
    <t>1432253956374204419</t>
  </si>
  <si>
    <t>1432260125314584577</t>
  </si>
  <si>
    <t>1432276365479317504</t>
  </si>
  <si>
    <t>1432278100901986304</t>
  </si>
  <si>
    <t>1430450055278997507</t>
  </si>
  <si>
    <t>1430466380818784261</t>
  </si>
  <si>
    <t>1430854831250579461</t>
  </si>
  <si>
    <t>1431584229238919170</t>
  </si>
  <si>
    <t>1431728041965887496</t>
  </si>
  <si>
    <t>1431728451912970240</t>
  </si>
  <si>
    <t>1431584255528767490</t>
  </si>
  <si>
    <t>1430103856046878729</t>
  </si>
  <si>
    <t>1432278189947117575</t>
  </si>
  <si>
    <t>1430143709413212162</t>
  </si>
  <si>
    <t>1430162467511050246</t>
  </si>
  <si>
    <t>1400003726933381121</t>
  </si>
  <si>
    <t>1430539973133017090</t>
  </si>
  <si>
    <t>1427920412931940354</t>
  </si>
  <si>
    <t>1430847135973511171</t>
  </si>
  <si>
    <t>1430934919744835585</t>
  </si>
  <si>
    <t>1431192009159630853</t>
  </si>
  <si>
    <t>1431234694352310279</t>
  </si>
  <si>
    <t>1431237611071365122</t>
  </si>
  <si>
    <t>1431282191858810887</t>
  </si>
  <si>
    <t>1431490638512627712</t>
  </si>
  <si>
    <t>1431195745122664451</t>
  </si>
  <si>
    <t>1429911967473537024</t>
  </si>
  <si>
    <t>1430800271622483971</t>
  </si>
  <si>
    <t>Followed</t>
  </si>
  <si>
    <t>Followers</t>
  </si>
  <si>
    <t>Tweets</t>
  </si>
  <si>
    <t>Favorites</t>
  </si>
  <si>
    <t>Time Zone UTC Offset (Seconds)</t>
  </si>
  <si>
    <t>Description</t>
  </si>
  <si>
    <t>Location</t>
  </si>
  <si>
    <t>Web</t>
  </si>
  <si>
    <t>Time Zone</t>
  </si>
  <si>
    <t>Joined Twitter Date (UTC)</t>
  </si>
  <si>
    <t>Custom Menu Item Text</t>
  </si>
  <si>
    <t>Custom Menu Item Action</t>
  </si>
  <si>
    <t>Tweeted Search Term?</t>
  </si>
  <si>
    <t>#Transformation#RSE #IntelligenceCollective #intergénerationnel#DD #Resilience#Creativity #Bienveillance#Women #Human#Green#Blue#Planet #Art#Mentoring@Orange</t>
  </si>
  <si>
    <t>News about #Cloud #Mobility #Security #IoT #TransfoNum #Data.
We turn #DataIntoTada !
Tweets in En &amp; Fr. Support: @Orange_Conseil</t>
  </si>
  <si>
    <t>Nameshield Group
https://t.co/iyvgUUgazr
Mes rares tweets, pour ceux qui les lisent, n'engagent évidemment que moi....</t>
  </si>
  <si>
    <t>Let's tweet about #DNS #SSL #HTTPS #strongauthentication #highavailability #DDoS, that's my primary focus @nameshield as Security Product Manager.</t>
  </si>
  <si>
    <t>Build a safer Europe &amp; seize digital opportunities
@Citalid | @Olvid_io | @OxiboxFR | @nameshield | @CourtageResco | @Seela_France | @thegreenbow | @vatesfr</t>
  </si>
  <si>
    <t>Basé à Amiens, AB Expérience est le spécialiste du support et de la maintenance informatique en entreprise.</t>
  </si>
  <si>
    <t>Technicien Intervention Réseaux et Clients (Accès &amp; Services) @orange @orangebusiness @OrangePro @orangeoccitanie #UIoc #IT 👷‍♂️🟧</t>
  </si>
  <si>
    <t>I'm a bot created by @DreamsOfImran with a little bit of NodeJs and lots of ❤️
I like and retweet posts related to #javascript, #vuejs, #reactjs, #Nodejs &amp; etc</t>
  </si>
  <si>
    <t>Entreprise de Services du Numérique exerçant les activités telles que l'ingénierie logicielle, la sécurité du système d'information, l'installation de cloud ...</t>
  </si>
  <si>
    <t>The #Security Transformation Research Foundation supports #research projects and individual initiatives aimed at changing the narrative around #cybersecurity</t>
  </si>
  <si>
    <t>PQR Sud Ouest | créateur @Le_Havrais_Fr | photos https://t.co/dw5Xj3VUVb | Version mob https://t.co/2oFAzT0Akp</t>
  </si>
  <si>
    <t>Média sur la #TransfoNum des entreprises, engagé en faveur du « Plus forts ensemble »</t>
  </si>
  <si>
    <t>Founder &amp; MD @CorixPartners | Co-president #CyberSecurity Group @TelecomParisAl | Non Exec Director @Strata_Sec | Board Advisor | Author | Cyber Security Leader</t>
  </si>
  <si>
    <t>Entrepreneur. #IoT, #Robotics, #HPC, #IoTSecurity, #IIoT, #DeepLearning</t>
  </si>
  <si>
    <t>The Cyber Security Transformation Podcast | https://t.co/Z78IVT1YxO | @CorixPartners | @Corix_JC | @ActionLamb | #cybersecurity #leadership #transformation</t>
  </si>
  <si>
    <t>Bienvenue sur le compte Swiss Life France, acteur référent en #assurance &amp; gestion de #patrimoine auprès des clients Particuliers, Professionnels et Entreprises</t>
  </si>
  <si>
    <t>Twitter officiel -  On est tous le héros de sa propre vie !</t>
  </si>
  <si>
    <t>Tous connectés, tous impliqués, tous responsables
- Agence nationale de la sécurité des systèmes d'information - 
Contact : communication@ssi.gouv.fr</t>
  </si>
  <si>
    <t>I am a friendly bot that advocates for female empowerment particularly those in STEM, AI &amp; Tech. My developer is @filweeee</t>
  </si>
  <si>
    <t>Kaspersky est un éditeur international de solutions de lutte contre toutes les formes de cybermenaces du particulier aux très grandes entreprises.</t>
  </si>
  <si>
    <t>Prenez le contrôle de vos libertés informatiques et suivez l’actualité du logiciel libre. Découvrez les enjeux, des outils et des moyens d'actions.</t>
  </si>
  <si>
    <t>Socially taught programmer. jPOS open source project founder (used by most successful #Fintech companies around the world). CX4CC.</t>
  </si>
  <si>
    <t>Communauté de télétravailleurs · FR
Wild Wild Remote Workers Community · EN
#Brest Même 
#Digital #Dev #Conferences #Startup 
#CyberSecurity | @UYBHYS Founder</t>
  </si>
  <si>
    <t>Living in interesting times
IR socio pragmatk &amp; hum num @ehess_fr
controv santé env énergie
Mr prez @AnDaolVras #cantinebrest
@josquindebaz@octodon.social</t>
  </si>
  <si>
    <t>Strategy &amp; Foresight. Award-winning writer 🖊 @ZDNetfr Recovering 🧬scientist. #Crisis #Risk #OSINT #Infosec #EUpolicy #Maker #Polylingual I contain multitudes.</t>
  </si>
  <si>
    <t>Adhérente April - Transcriptions en pagaille</t>
  </si>
  <si>
    <t>a personnal account of an IT security guy (CISO). edgtslfcbngq6sk(at)https://t.co/LpPvQHdIi0 or EdGtslFcbngq6sk(@t)https://t.co/dxAU8O3G4y (Picture is (c) RavenSkar - Viet-My Bui)</t>
  </si>
  <si>
    <t>Institut National pour la Cybersécurité et la Résilience des Territoires - IN.CRT</t>
  </si>
  <si>
    <t>The #1 Digital Platform! Get it before they do! Get in touch: info@rushradar.com.                Subscribe: https://t.co/nikUmaUFHy</t>
  </si>
  <si>
    <t>French #ArtificialIntelligence ecosystem #IA #3IA #CoteDAzurFrance #SophiaAntipolis #CES2021 #VillageFrancophone</t>
  </si>
  <si>
    <t>Direction générale des #Entreprises de @Economie_Gouv
#DGEntreprises #DGE</t>
  </si>
  <si>
    <t>#Webmaster #Java #IA #Formateur #TIC #Python #TeamPsg @jangale_ma #Web #MobileDev #Oracle #Dba #MachineLearning</t>
  </si>
  <si>
    <t>Nous formons l’élite intellectuelle sénégalaise, sous-régionale et africaine en matière d’Intelligence Artificielle, de Robotique et de Cyberdéfense</t>
  </si>
  <si>
    <t>Marketing directeur @WavestoneFR VP France @UNICEO_info #energy#travel#industry#finance#insurrance#transport#international#MICE#UX#digitaltransfo#IA</t>
  </si>
  <si>
    <t>Nous accompagnons les organisations dans leurs transformations les plus critiques. #conseil
Analyses de nos experts, actualité de nos bureaux en France.</t>
  </si>
  <si>
    <t>Forum International de la Cybersécurité – International Cybersecurity Forum | #1 🇪🇺 Event on #Cybersecurity 🛡️ | #FIC2021 | 🗓️ 7, 8 &amp; 9 septembre 2021 |</t>
  </si>
  <si>
    <t>#Wavestone consultants' #Cybersecurity &amp; #Digital #Trust blog. Sharing thoughts on #risk #governance #digital #identity #digital #awareness news</t>
  </si>
  <si>
    <t>Quand on ne supporte pas la critique et que les insultes deviennent personnelles, c'est un délit.</t>
  </si>
  <si>
    <t>L'informatique décortiquée de l'intérieur
@intigriti @yeswehack</t>
  </si>
  <si>
    <t>Verified information about latest vulnerabilities on the most popular websites. Responsible and Coordinated Disclosure. #OpenBugBounty</t>
  </si>
  <si>
    <t>Le quotidien de la #Bretagne, et la Bretagne au quotidien | Breton pur beurre 🧈 | Compte officiel du journal | Actualités régionales en continu 📰 |</t>
  </si>
  <si>
    <t>DG Agence du Numérique @AdN_Wallonie</t>
  </si>
  <si>
    <t>Talents, projets, initiatives. Toute l'actualité et l'univers de l'IT en Belgique francophone.</t>
  </si>
  <si>
    <t>CTO, CISO Advisor, Speaker, Cyber Security Evangelist, Innovation advocate chez Fortinet</t>
  </si>
  <si>
    <t>I am a bot, develop by @jinnatul_md, to retweet #nodejs OR #javascript OR #100daysofCode
⭐https://t.co/GYO2ev1MUU
☕  https://t.co/pfDHuGBNIq</t>
  </si>
  <si>
    <t>WE PROVIDE THE BEST HOMEWORK/ASSIGNMENT HELP. ONLINE CLASSES AND COURSE, ESSAYS, EXAMS AND PROJECTS.
WE GUARANTEE A. DM NOW/EMAIL mayaaasignments@gmail.com</t>
  </si>
  <si>
    <t>« On ne se baigne jamais deux fois dans le même fleuve »
Capitalisme de surveillance 🧠 💸
Société de contrôle 🌸⛓
Anti-impérialisme ✊🏻✊🏽✊🏿
et Aufhebung 🔂</t>
  </si>
  <si>
    <t>@PaulArcand (5h30-10h) | L'effet Normandeau (10h-12h) | @DrainvillePM (12h-15h) | @kick1972 (15h-18h30) | @vallebeuf (18h30-20h) | @LangloisMario (20h-Minuit)</t>
  </si>
  <si>
    <t>Les week-ends de Paul Houde, samedi et dimanche, de 7h à 11h au @le985fm. Avec @thereseparisien, @Val_Beaudoin, Martin Lemay,  @RealRayLalonde ...</t>
  </si>
  <si>
    <t>Cyber News Analyst, Speaker, Lecturer, Veteran, Divemaster 🍁 Chroniqueur de cyber nouvelles, Conférencier, Chargé de cours, Vétéran R22eR</t>
  </si>
  <si>
    <t>Senior VP Segment Doctors Europe CompuGroup Medical @CGM_FR - L'#innovation #digitale au service des #Hommes et de leur #santé ! #santénumérique #TIC #esanté</t>
  </si>
  <si>
    <t>Actualités et analyses pour les décideurs IT . #cio #dsi #rssi #cloud #cybersécurité #blockchain, Retrouvez l'info IT sur nos newsletters https://t.co/ze8D24W43z</t>
  </si>
  <si>
    <t>Cyber Security News in one place! Retweets original Cyber Sec tweets.</t>
  </si>
  <si>
    <t>Empowering the People of Business and Technology</t>
  </si>
  <si>
    <t>We're a global leader in cybersecurity that helps make the world safe for exchanging digital information.</t>
  </si>
  <si>
    <t>#CISO Head of Operations @Finologee • ex @ArcelorMittal @CNES @Thalesgroup @MarineNationale • @HECParis • #Leadership #Technology #Entrepreneurship</t>
  </si>
  <si>
    <t>21 🧬~ Python ♥ ~ Books 📚 ~ Coffee ☕</t>
  </si>
  <si>
    <t>React, Redux and React-Native Developer</t>
  </si>
  <si>
    <t>🙂Happy #RH @GroupeADSN #Innovation #Competences #i4Emploi #ChangeTheWork #Sourcing #ExperienceCollaborateur #diversite #TransfoNum . #Life</t>
  </si>
  <si>
    <t>CHIRPBIRDICON 🎥 Sur YouTube: https://t.co/6narlmR5wQ 📣 Newsletter #Règle30 ! 📬 https://t.co/kiSTBbdqI7</t>
  </si>
  <si>
    <t>Beep boop. I am a bot 🤖 created by @AmeySunu to retweet #Flutter and #FlutterDev.
#GoogleIO</t>
  </si>
  <si>
    <t>WE PROVIDE 24/7 QUALITY ÀSSIGNMENT AND ESSAY HELP, A GUARANTEED. PAYMENT IS UPON DELIVERY AND WE CHARGE THE LOWEST PRICES. DM/EMAIL mayaaasignments@gmail.com</t>
  </si>
  <si>
    <t>What folks are saying about the newbies</t>
  </si>
  <si>
    <t>I RT #100DaysOfCode currently .
Made with #nodejs and #twit.
created by @__junaidshah
Support me by Buying me a coffee(https://t.co/2OgKj8iqga)</t>
  </si>
  <si>
    <t>Experience is beautiful when shared. 
Created by @ugurkontel
#angular #react #ionic #netcore #javascript #webapi #code #coder #coding #codinglife #programmer</t>
  </si>
  <si>
    <t>Nous mettons à disposition des PME un ensemble de produits et de services pour votre SI : Infogérance, Sécurité, Équipements, Cloud, Communications.</t>
  </si>
  <si>
    <t>Agent d'Assurances / Insurance Agent. Spécialisé Agricole / Viticole / Cyber. Assurances/Placements dans la vie professionnelle et privée</t>
  </si>
  <si>
    <t>@DépêcheEvents, filiale événementielle du groupe @ladepechedumidi. Organisation du @CBCToulouse #cybersécurité</t>
  </si>
  <si>
    <t>follow @Openflex_Cloud #CRM #ERP #Madagascar #Digital #business #Cybersecurity #TransfoNum @HabakaMG cofounder @SortiraTana</t>
  </si>
  <si>
    <t>Consultant en transformation digitale (ex: @CDChabitat, @kline_france). Passionné de com digitale.  #transfodigitale, #smarthome, #assurance, #Fintech</t>
  </si>
  <si>
    <t>Le compte Twitter du média de l'#industrie L'#Usine Nouvelle. On y cause : #auto #aéro #numérique #agro #énergie #santé #transports #innovation #social #RH ...</t>
  </si>
  <si>
    <t>A Noêl j'achéte la panoplie de Zorro, en 2020 j'hésite tellement ça devient surhumain</t>
  </si>
  <si>
    <t>Responsable de Communication @Agence Entreprises #Orange_France</t>
  </si>
  <si>
    <t>Le média de la transformation des #PME
Des contenus simples et solutions concrètes pour adopter le monde de demain #Transfonum #RSE #Gouvernance #Parité</t>
  </si>
  <si>
    <t>Madame #PME. Auteure @Eyrolles "Premiers Pas Vers le #Digital" Fondatrice @adopte_co. Membre du #ClubHolnest. Directrice Communications @qantisofficial</t>
  </si>
  <si>
    <t>Company committed to secure every IoT devices with AI at the very edge.</t>
  </si>
  <si>
    <t>I am a bot⚙ created by AJ with Node.js and lots of ❤.</t>
  </si>
  <si>
    <t>Enseignant-chercheur en informatique. Passionné R&amp;D et startup. Intéressé par #fintech #IA #Burkina</t>
  </si>
  <si>
    <t>Apprendre / comprendre / échanger /
Allergique à la bêtise 
#StandWithScience #coding #cryptographie #blockchain  #IA #bigdata #fakenews #teaching</t>
  </si>
  <si>
    <t>Providing award-winning suite of email and web security solutions for businesses &amp; #MSPs with advanced #network #security protection.</t>
  </si>
  <si>
    <t>Breaking technology news, security guides, and tutorials that help you get the most from your computer. DMs are open. Feel free to use it to send story tips.</t>
  </si>
  <si>
    <t>Nameshield, online brand security</t>
  </si>
  <si>
    <t>Seul on va plus vite. Ensemble, on va plus loin.</t>
  </si>
  <si>
    <t>Formation au numérique
Pour les particuliers et les entreprises. Tous niveaux.
En présentiel ou à distance.</t>
  </si>
  <si>
    <t>YO !🇪🇺</t>
  </si>
  <si>
    <t>Conseiller municipal délégué au développement numérique Ville de Meudon. Professionnel en automatismes, robotique et cybersécurité industrielle.</t>
  </si>
  <si>
    <t>Comprendre le fonctionnement des choses afin de devenir responsable &amp; efficace. Du #linux, du #système et du #réseau. #naturaliste. Be curious!</t>
  </si>
  <si>
    <t>Hola! I am Flutter Bot. I was created by @imyashadulkar. I was designed by @iAdityaSutar</t>
  </si>
  <si>
    <t>Les super-héros de l'informatique #GrandEst #Luxembourg ➡️ Maintenance &amp; solutions #CyberSécurité #Datacenter #Cloud 👨‍🔧☁️ Label #ExpertCyber 🏅</t>
  </si>
  <si>
    <t>🇹🇬 🇵🇹 🇩🇿</t>
  </si>
  <si>
    <t>Guardian of light</t>
  </si>
  <si>
    <t>Cybersecurity consulting, services and software.
Innovating for the security of all.</t>
  </si>
  <si>
    <t>Compte du Point de Contact National (#PCN) du Cluster 3 Sécurité pour la société civile du programme #HorizonEU</t>
  </si>
  <si>
    <t>Chargée de Communication @Siemens_France #SmartInfrastructure. 
Mes tweets sont le reflet de mon opinion personnelle.</t>
  </si>
  <si>
    <t>Avec notre passion pour la technologie, nous créons des solutions ingénieuses au service de la vie #IndustrieDuFutur #Mobilité #Bâtiment #Energie</t>
  </si>
  <si>
    <t>Chargée de marketing pour CyberSecura, entreprise de conseils, services et accompagnement des entreprises en cybersécurité et conformité RGPD.</t>
  </si>
  <si>
    <t>En cours...</t>
  </si>
  <si>
    <t>We Help Companies Achieve Their CyberSecurity &amp; IT Objectives. We are excited about our future.</t>
  </si>
  <si>
    <t>Senior Expert in Artificial Intelligence @thalesgroup #AI #SymbolicAI #GOFAI  🇫🇷 (#IntelligenceArtificielle #IA)</t>
  </si>
  <si>
    <t>Protecting states, cities, critical infrastructure and cyberspace for a safer &amp; smarter world #Security #SafeCity #CyberSecurity #AirportSecurity #CriticalComms</t>
  </si>
  <si>
    <t>Hacking and building stuff. Focused on #CTI, Intrusion Detection, #SIEM, #SOAR, Indicator Sharing, Protocol Reverse Engineering and ML @sekoia_fr @sekoia_io</t>
  </si>
  <si>
    <t>Première chaîne d’information économique et financière de France.</t>
  </si>
  <si>
    <t>Editeur français de #cybersécurité spécialisé dans la protection face aux attaques cyber. #CTI #SEKOIA
For English → @sekoia_io</t>
  </si>
  <si>
    <t>Head of Threat &amp; Detection Research (TDR) Team @sekoia_io #XDR #SIEM #SaaS #CTI • blogueur • https://t.co/LRvd21guCH • Hip-Hop</t>
  </si>
  <si>
    <t>Technology Podcast by and for the Builders. We invite industry experts to talk about how to build and sell market leading products and companies.</t>
  </si>
  <si>
    <t>Attachée de presse chez @ElektronRP 
#IT #cybersécurité #corporate #hightech #innovation 
Ex @Airbus</t>
  </si>
  <si>
    <t>FR Cybersecurity, Cloud Computing &amp; Digital Trust Cluster_x000D_
#PME #innovation #champion #cybersecurity #cloud #cluster #alliance #trust</t>
  </si>
  <si>
    <t>Secure Video Conferencing 
🇫🇷 Tixeo solution allows to meet in HD secure video conferencing while offering advanced collaboration features #FIC2021 #Hexatrust</t>
  </si>
  <si>
    <t>La sécurité informatique ne s'improvise pas ! Le partage de l'information est notre première ligne de défense.
Contact :  ansi@ansi.tn</t>
  </si>
  <si>
    <t>Le compte général du Journal du Net qui retweete toutes les rubriques du site : @jdnebusiness - @jdneconomie - @jdnmanagement - @jdnsolutions - @jdnpatrimoine</t>
  </si>
  <si>
    <t>Marketing &amp; Multimedia Manager @Tixeo 🇫🇷Secure Video Conferencing</t>
  </si>
  <si>
    <t>Organiser of First ever Cybersecurity Skills Summit @yourcyberskills. Founder @globalyouthigf
Assistance to victims of cybercrime with https://t.co/2FM9UiFGrF</t>
  </si>
  <si>
    <t>First ever Cybersecurity Skills Summit, May 19-20, 2021.
Create better opportunities in cyber &amp; eliminate the cybersecurity skills gap. With @globalyouthigf</t>
  </si>
  <si>
    <t>@CONIX_GROUPE &amp; @CONIXSECURITY SEC TEAM Manager ⛑, Business Owner 🧠 and Security Instructor 👨‍🏫</t>
  </si>
  <si>
    <t>Un podcast d'enquête sur les grandes mutations du monde et leurs enjeux. Des interviews d'experts pour comprendre demain et s'y préparer... @juliendevaureix</t>
  </si>
  <si>
    <t>"To win big,you sometimes have to take big risks"</t>
  </si>
  <si>
    <t>I'm enjoying @techprevue. When I need some space from this world, I, ♥ to sit all alone &amp; ✍ what my ♥ says to me.</t>
  </si>
  <si>
    <t>Investigating and podcasting about the great world disruptions and how indivuals and organization should evolve and adapt. @sismiquepodcast</t>
  </si>
  <si>
    <t>L'Agence d'attractivité qui fait rayonner #HelloLille en France et à l’international. By @MEL_Lille @CCI_hdf @E_Cites #CleanAndSafe</t>
  </si>
  <si>
    <t>Veille et partage d'information sur la #cybersécurité, en #Bretagne, mais pas que. 
Compte animé par l'équipe de @BretagneBDI
#InfoSec #CTF</t>
  </si>
  <si>
    <t>Le futur de l’informatique. Le meilleur de l’innovation – Formation informatique, développement, programmation – Membre de @Groupe_IONIS</t>
  </si>
  <si>
    <t>Si vous êtes un particulier ou une TPE, je vous aide à améliorer votre sécurité sur Internet. #cybersecurite #virus #spam #antivirus #hacker #firewall</t>
  </si>
  <si>
    <t>Cash2Card le seul et l’unique 💎
Cartes bancaires clones et faux billets 💸💳
Commandes en privés ou sur mon snap 🕯
Changez votre vie simplement 💰</t>
  </si>
  <si>
    <t>Bienvenue, ici nous vendons des cartes bancaires clonés permettant de retirer facilement dans n’importe quel distributeur ou payer en magasins.</t>
  </si>
  <si>
    <t>Si tu n'arrives pas à penser, marche 👣 ; si tu penses trop, marche 👣 ; si tu penses mal, marche 👣 encore.
Jean Giono</t>
  </si>
  <si>
    <t>For all your personal banking needs, we're here to assist 7 days a week from 8 AM-11 PM ET. Our disclaimer: https://t.co/pi4FE25bRJ</t>
  </si>
  <si>
    <t>L’ABC est la voix de plus de 60 banques canadiennes et étrangères qui contribuent à l’essor et à la prospérité économiques du pays. English: @CdnBankers</t>
  </si>
  <si>
    <t>ICS DFIR @dragosinc, martial artist, gamer, marksman, humanist, Lvl14 Neutral Good rogue. I tweet *very serious* things about infosec. Thoughts mine. She/they.</t>
  </si>
  <si>
    <t>Founder of Security Affairs, CYBHORUS, and Cybaze SPA. Member ENISA CTL Group, Ethical Hacker, Researcher, Security Evangelist, Security Analyst.</t>
  </si>
  <si>
    <t>PhD, CCDC competitor for 4 years, panoply and cptc competitor. @BsidesSATX social media coordinator. DC726 founder. tweets and thoughts are my own. she/her</t>
  </si>
  <si>
    <t>33. Également disponible en baladodiffusion @RadioKawa
Profile pic : @hadh_blog</t>
  </si>
  <si>
    <t>IT infrastructure security. Sysops, security engineering. Containers, kubernetes and stuff. Tweets my own.</t>
  </si>
  <si>
    <t>Conceptrice web eco-responsable, Aquinum, WordPress, QualitéWeb, optimiste, formatrice, blogueuse, yogini, colibri, musicienne, gameuse, bref quasi ts les vices</t>
  </si>
  <si>
    <t>Les Mills produit &amp; diffuse des contenus chorégraphiques ( BODYPUMP, BODYCOMBAT...) pour les clubs de gym.</t>
  </si>
  <si>
    <t>Creating a #fitterplanet one workout at a time.</t>
  </si>
  <si>
    <t>#StopBestiality #OpStopSuicide #OpChildSafety #OpMentalHealth #Christian #BanYulinTorture  💕my dog
I don't necessarily agree with all I RT.</t>
  </si>
  <si>
    <t>Compte officiel du dispositif national d'#assistance aux #victimes de #cybermalveillance et de #sensibilisation aux risques #numériques - GIP #ACYMA 🇫🇷</t>
  </si>
  <si>
    <t>Talebano di internet. Dad,sysadmin,geek, homebaker. Not necessarily in this order.</t>
  </si>
  <si>
    <t>#JS #VueJS https://t.co/HNPUN3BslA</t>
  </si>
  <si>
    <t>Experts en #cybersécurité et en protection des données personnelles #privacy 
#RegTech #VisaSecu #PASSI #labelCNIL #gouvernance #RGPD #GDPR #PassFrenchTech</t>
  </si>
  <si>
    <t>Compagnie Régionale des Commissaires aux Comptes de Toulouse #Audit #AuditLégal #CAC</t>
  </si>
  <si>
    <t>La Compagnie Nationale des Commissaires aux Comptes est l'instance représentative de la profession de #commissaireauxcomptes en France.</t>
  </si>
  <si>
    <t>procureur de la République près le tribunal judiciaire de Belfort.</t>
  </si>
  <si>
    <t>REPRENEZ LE CONTRÔLE DE VOTRE RÉSEAU INFORMATIQUE, EN TOUTE SIMPLICITÉ. #cybersécurité #InnovationUrbaine #SRNCity #detoxio #cymealog</t>
  </si>
  <si>
    <t>FR - EN #cybersecurity #datasovereignty #dataexcellence #AI #strategy #consulting #audit #softwareintegration</t>
  </si>
  <si>
    <t>🚀 As a leader in Québec since 1993, @NOVIPRO has been helping companies of all sizes in their digital transformation.
#Security #Cloud #AI #ERP #Analytics</t>
  </si>
  <si>
    <t>Le Club EBIOS réunit les experts en #GestionDesRisques. Il supporte et enrichit EBIOS Risk Manager et tous les dérivés d'EBIOS, avec le soutien de l'ANSSI.</t>
  </si>
  <si>
    <t>Compte officiel de la #CCI #Tarn,Toutes les informations pratiques pour les #entreprises et les porteurs de projets</t>
  </si>
  <si>
    <t>Sam \m/
ILArd : Informatique Libre en Ardenne   
Hacklab
HackArdennes</t>
  </si>
  <si>
    <t>DPO externalisé
RSSI externalisé
Conseil et formation en protection des données et sécurité de l'information</t>
  </si>
  <si>
    <t>Mieux qu'hier, moins bien que demain.</t>
  </si>
  <si>
    <t>monreseaudeau.fr est un portail d'informations et d'actualités 100% dédié aux produits et acteurs des #réseaux #eau #potable #usées #pluviales #assainissement</t>
  </si>
  <si>
    <t>Hacker vaillant rien d'impossible!
#HackerEthique #bugbounty #cyberveille #CyberDéfense #CyberSécurité</t>
  </si>
  <si>
    <t>Recrutement #it #dev #dsi #esn</t>
  </si>
  <si>
    <t>#bitcoin #stocks</t>
  </si>
  <si>
    <t>Expert en intégration et transformation numérique #ERP #CRM #REPORTING #INDUSTRIE  #GPAO pour PME/PMI #infogérance #informatiqueexternalisée #cybersécurité</t>
  </si>
  <si>
    <t>Chargée des questions liées à l'industrie du futur au sein de la Direction de l'enseignement et de l'international à la Direction générale de l'IMT</t>
  </si>
  <si>
    <t>Soyons assez fous pour nous prouver qu'on peut tout faire #i_am_my_superhero</t>
  </si>
  <si>
    <t>MalTrak mission is help security enthusiasts to learn malware analysis and reverse engineering. Created by @Amr_Thabet</t>
  </si>
  <si>
    <t>Cyber Defense Magazine - The Premier Source for IT Security and Compliance Information. https://t.co/9xvFP5HmN0.</t>
  </si>
  <si>
    <t>Analyste CyberSecurity SIEM SOC OCD @OrangeCyberFR / Expert Sécurité des SI #SIEM #CYBERSECURITY #FORENSIC #PENTEST #VULNERABILITY #SéCURITé #ETHICAL #Hacking</t>
  </si>
  <si>
    <t>Extracting the Signal from the Noise.  Where social science meets computer science. The ANGLE on technology.  Also the home of @theCUBE @Wikibon</t>
  </si>
  <si>
    <t>The international organization for public private cooperation. #wef21</t>
  </si>
  <si>
    <t>Homo sapiens, digitalis and vaccinated. #Marketing Director @IBM_France #SocialMedia #EmployeeAdvocacy #MarqueEmployeur #QVT #RSE #Bretagne Tweets are my own.</t>
  </si>
  <si>
    <t>🎙 Twitch https://t.co/qHdWzUm0Hb
📺 YouTube https://t.co/XTgOPJiIw5
💬 Discord https://t.co/W4YGd6lgZj
💸 #BonPlan : @FrandroidPromos    
✉️ Mail: contact@frandroid.com</t>
  </si>
  <si>
    <t>Director of @Innovaud, innovation &amp; investment agency of Vaud/Switzerland, home of #VDtech startups, scaleups &amp; SMEs</t>
  </si>
  <si>
    <t>The innovation and investment promotion agency for the canton of Vaud, in Switzerland.</t>
  </si>
  <si>
    <t>Welcome to the Swiss network of excellence ensuring safe digital growth.
#digitaltrust &amp; #cybersecurity</t>
  </si>
  <si>
    <t>Le Swiss Business Hub est le service commercial de l’Ambassade de #Suisse et est la représentation locale de Switzerland Global Enterprise (S-GE) en France</t>
  </si>
  <si>
    <t>#LeadingPositiveTransformation
Maison de #conseil en #stratégie, #management et #organisation.</t>
  </si>
  <si>
    <t>Directrice de la communication @eurogroupFr. Ex #SIG #compol #comcrise. Mes tweets sont personnels et n'engagent que moi. Evidemment.</t>
  </si>
  <si>
    <t>The global center for the advancement of the #EconomyOfTrust based in Western Switzerland.</t>
  </si>
  <si>
    <t>Marketing Manager business oriented: customer focused, sales driven. Inspired by disruptive ideas, open minds. Enthousiastic</t>
  </si>
  <si>
    <t>Interested in the field of information technology, I analyze, I maintain and I protect the business environment against cyber threats and hackers?</t>
  </si>
  <si>
    <t>100% indépendante, notre publication décrypte les circuits de décision et les luttes d'influence dans la vie politique, les entreprises et les médias en #France</t>
  </si>
  <si>
    <t>Global leader in predictive #email defense, protecting 1 Billion mailboxes from targeted email attacks. #phishing #spearphishing #malware</t>
  </si>
  <si>
    <t>....tombé sur terre....</t>
  </si>
  <si>
    <t>Rédacteur en chef adjoint @F3Lorraine #INFJ / Associate Editor @F3Lorraine - Bénévole #GEMAB21</t>
  </si>
  <si>
    <t>ESET 1re éditeur européen en solutions de cybersécurité à destination des particuliers et des entreprises. #ESET
Blog : https://t.co/GCDUQMXDmA</t>
  </si>
  <si>
    <t>Votre location meublée ou non. 
Nous sommes basés à Brest mais nous proposons aussi des biens dans d'autres villes.
Contacts en MP pour plus d'informations</t>
  </si>
  <si>
    <t>Vous avez des besoins nous avons les solutions  #IT #Sourcing #Conseil #Accompagnement  #Formation  #Projet #Management &amp; #Process recrutement@sourcitec.com</t>
  </si>
  <si>
    <t>Géographe, Président fondateur du Laboratoire Indépendant de Pétogéographie (LIP), Docteur Honoris Causa de l'Université de moult endroits . Et tout le toutim.</t>
  </si>
  <si>
    <t>Siate sempre capaci di sentire nel profondo qualsiasi ingiustizia commessa contro chiunque, in qualsiasi parte del mondo. E. Che Guevara</t>
  </si>
  <si>
    <t>Actions sociales locales et internationales</t>
  </si>
  <si>
    <t>Pour s'entraider entre normands : bons plans, emplois ou infos</t>
  </si>
  <si>
    <t>Une plate-forme de + de 800 solutions numériques à destination des #entrepreneurs, portée par le réseau des Chambres de commerce et d'industrie |</t>
  </si>
  <si>
    <t>Engager le numérique !</t>
  </si>
  <si>
    <t>Cybersecurity Evolved. Conseils pratiques en #cybersécurité quotidienne, actualité Sophos et ses événements partenaires.</t>
  </si>
  <si>
    <t>CEO BBCyber</t>
  </si>
  <si>
    <t>Acteur technologique de référence engagé pour le futur. #MadeInTech #Cybersécurité #Agile #Cloud #Testing #Innovation 
Sogeti, Part of @Capgemini</t>
  </si>
  <si>
    <t>La société politique contemporaine, une machine à désespérée les Hommes. Albert CAMUS.</t>
  </si>
  <si>
    <t>CEO @Deveryware - #CommittedToBetterSecurity #IT #IoT #cyber #cybersecurite #BigData #geolocalisation #securite #entreprenariat #transfonum #aviation #volavoile</t>
  </si>
  <si>
    <t>Professeur / Economiste - EAFC-Uccle / Solvay Schools Alumni -
e-business &amp; innovation
Nouveau compte sur les notions de e-business + sujets archives</t>
  </si>
  <si>
    <t>Responsable marché #santé chez @Projetlys #Microsoft #CAIH #collaboratif #MicrosoftTeams #Office365 #eSante #GHT #hcsmeufr #MaSante2022</t>
  </si>
  <si>
    <t>Militante des causes perdues d'avance • Libérale démocrate depuis l'âge ingrat, restée ingrate • Maman/Boulot/Vivino • VP @J_Democrates • Team @PhilippeMichelK</t>
  </si>
  <si>
    <t>anc dir. du CREOGN. fondateur du Forum international de la Cybersécurité (FIC). pdt Centre expert de la cybercriminalité Français (CECyF). President INCRT</t>
  </si>
  <si>
    <t>Député Démocrate-libéral du Var @MoDem Chef de la délégation des députés français auprès de l'Assemblée parlementaire de l'OTAN.</t>
  </si>
  <si>
    <t>Groupe Mouvement Démocrate et Démocrates apparentés à l'Assemblée nationale | Président : @PatrickMignola | #DirectAN. Anciennement @groupeMoDem</t>
  </si>
  <si>
    <t>🇫🇷🇪🇺🌍France in #Europe &amp; the #World with @EmmanuelMacron #ReformFrance #Macron2022</t>
  </si>
  <si>
    <t>Association à but non lucratif pour le partage de la connaissance et l'égalité des chances. Notre devise : rencontrer, comprendre, transmettre.</t>
  </si>
  <si>
    <t>Actu du député Démocrate @PhilippeMichelK membre de la commission de la défense et de l'AP-OTAN, vice Pdt de @GroupeModem, membre du BP @MoDem</t>
  </si>
  <si>
    <t>Compte officiel du Mouvement Démocrate du Var (83) 
Présidé par Philippe Michel-Kleisbauer @PhilippeMichelK
Député du Var et membre du bureau exécutif @MoDem</t>
  </si>
  <si>
    <t>Responsable Communication du @GuotCongo / Journaliste Reporter d'Images / Moderateur 2.0 / Community Manager / Marketing Digital, Social Media</t>
  </si>
  <si>
    <t>Compte Twitter officiel de la Fredzone, avec plein de jolies choses dedans. De l'actualité, bien sûr, mais aussi des tests et des tutos.</t>
  </si>
  <si>
    <t>▶️#CEO @LesExpertsduWeb &amp; @Visibiliz à #Lyon. 
Formateur / Speaker
Top voice #SocialMedia 
#MarketingDigital #SocialListening  #Communication #Influence #Data</t>
  </si>
  <si>
    <t>Secrétaire générale de l'@ajpjournalistes, membre du Comité directeur de @EFJEUROPE , Vice-présidente de l'AADJ, #journalisme #Expertalia #deontologie</t>
  </si>
  <si>
    <t>Association des journalistes professionnels, union professionnelle reconnue. #journalisme #FondsJournalisme #VitrineFonds #Expertalia #déontologie #AJPro</t>
  </si>
  <si>
    <t>Facilitateur de compétences du 21ème s
#Analyse #Conseil #Formation #Accompagnement
Nous travaillons avec et pour le numérique. 
N'hésitez pas à nous contacter.</t>
  </si>
  <si>
    <t>#Ecologie #SmartCity #Blockchain #BigData #IoT #SmartGrids #VE #Voitureautonome #Digital #Numérique #Startup #Innovation #Intrapreneuriat #CorporateHacking #EnR</t>
  </si>
  <si>
    <t>La branche où J étais assise a été coupée brutalement il y a 50 ans .
Vivante .</t>
  </si>
  <si>
    <t>Prenez conscience du volume de #donnéespersonnelles collecté et de l’usage qui en est fait sur Internet avec #MesDatasetMoi. 
Par la @MAIF &amp; @reputationsquad</t>
  </si>
  <si>
    <t>Team Jo #Paris2024 @CiscoFrance. Je partage sur mes sujets favoris : #digital #tech #fintech #banque #IA #entrepreneuriat #sport</t>
  </si>
  <si>
    <t>Toute l'actualité de Cisco France : informations, événements, nouveautés produits et solutions._x000D_
Twittos geeks ou juste branché tech ? Suivez-nous !</t>
  </si>
  <si>
    <t>Je tweete #TransfoNum #IT #Tech #innovation #communication @SocieteGenerale #TechStories #SG_InsideIT &amp; #culture #voyage #yoga tweets persos</t>
  </si>
  <si>
    <t>Filiale #cybersécurité de Société Générale, 1er coach cybersécurité des entreprises avec conseils et solutions adaptées pour tous.</t>
  </si>
  <si>
    <t>Building together, with our clients, a better &amp; sustainable future through responsible &amp; innovative financial solutions. #TheFutureIsYou 🇫🇷 ➡️ @SG_etVous</t>
  </si>
  <si>
    <t>🌞South of France 🕊Blockchain Enthousiast 🎖️@OasisProtocol Ambassador</t>
  </si>
  <si>
    <t>Compte officiel. En cas d'urgence ☎️ 17 https://t.co/wOf19FcZRB https://t.co/f6nCIEZzsn</t>
  </si>
  <si>
    <t>Camille Chaize, 🎙 porte-parole, 🇫🇷 républicaine, 💪 engagée au service du public &amp; des 👩‍💼👨‍🚒👮‍♀️ de ce ministère, 😍 fan de la modernisation de l’État</t>
  </si>
  <si>
    <t>Compte officiel de la Porte-parole de la Gendarmerie Nationale, la lieutenante colonelle Maddy Scheurer.</t>
  </si>
  <si>
    <t>Réseau @Gendarmerie des enquêteurs numériques, acteurs de la prévention et de la protection numériques - Commandement de la @Gendarmerie dans le cyberespace</t>
  </si>
  <si>
    <t>Infographiste, Web designer, Ui/Ux Designer,
 ''Aucune limite dans la conception''!!!</t>
  </si>
  <si>
    <t>Bringing Trust to the Internet of Things @RedAlertLabs #Hacking #Cybersecurity #IoT #Cloud #Regulations #Geek #Calisthenics #Music. Views expressed are my own.</t>
  </si>
  <si>
    <t>Bringing Trust to the Internet of Things #IoT #cybersecurity #CAB #iotsecurity #IOTsTrust #certification</t>
  </si>
  <si>
    <t>Le SPN est le réSeau des Professionnels du Numérique et de l’image. #FrenchTech #Edtech #Atlanticvalley</t>
  </si>
  <si>
    <t>1974 : Éclosion @Bordeaux
1998 : Migration @DeuxSevres
Depuis 2008 : Entrepreneure à #Niort
Citoyens, Entreprises : construisons ensemble la nouvelle société</t>
  </si>
  <si>
    <t>Wekey accompagne les entreprises dans leur #TransformationDigitale et guide les consultants #freelance dans leur épanouissement. #IT #Niort #Nantes #Quimper</t>
  </si>
  <si>
    <t>L’Alliance pour la Confiance Numérique (ACN) représente les entreprises (gds groupes, PME, ETI) de la confiance numérique, cybersécurité, identité numérique...</t>
  </si>
  <si>
    <t>@cybersec24 we will help you to choose the best #cybersecurity solution for your #home &amp; #work. Protect all #IoT #devices - stay #safe #online.</t>
  </si>
  <si>
    <t>Fondatrice Dig-IT, Organisme de Formations, Conseils et Prestations de Services Avancés dans l'IT #Datadock, #Qualiopi
Autre compte géré @FormationCisco</t>
  </si>
  <si>
    <t>Here to have fun</t>
  </si>
  <si>
    <t>私はフランス出身です。</t>
  </si>
  <si>
    <t>social— panafricain, militant de la révolution démocratique africaine.
Mes propos n'engagent que moi !!!</t>
  </si>
  <si>
    <t>#BFC | #Épileptique | Fan de #Jojo | Membre de @Agora_cpj et de @apfa_89. | Tweeter, échanger mais NE PAS s'attacher.</t>
  </si>
  <si>
    <t>(Security,BigData,Cloud,Network,Software,Databases,IoT,Telecoms,Innovation)</t>
  </si>
  <si>
    <t>L'expertise technologique au service de vos métiers.
ZENCONNECT est intégrateur d’infrastructures réseau informatique, WiFi &amp; Cloud pour le B2B.</t>
  </si>
  <si>
    <t>informaticien et conseiller municipal. Des actions en faveur de l environnement presque tous les jours!</t>
  </si>
  <si>
    <t>Expert comptable Et Commissaire aux comptes #CAC, élue @CRCC_MN, #ActivateurFranceNum #cybersecurite #digitalisation #Numerique</t>
  </si>
  <si>
    <t>🇫🇷🇪🇺 #Cybersecurity company offering the TEHTRIS XDR Platform : Omnichannel, Automated, Real Time #cyberdefense solution. Threats Detection &amp; Response - #IA</t>
  </si>
  <si>
    <t>BeyondTrust est le leader mondial du Privileged Access Management #PAM, offrant l’approche la plus complète du marché. #Cybersécurité</t>
  </si>
  <si>
    <t>Suivez l'actualité, les innovations et les enjeux des nouvelles technologies de communication pour les entreprises. https://t.co/RPgNPs4M7p</t>
  </si>
  <si>
    <t>Salon Business des #réseaux &amp; #télécoms, #datacenters, de la #mobilité, du #cloudcomputing et de la #securité. Du 
31 AOUT au  2 SEPTEMBRE à Cannes. #ITSCannes</t>
  </si>
  <si>
    <t>Freelancer video journalist for The Guardian, AFP, AP, The Economist, RSI. LatAm's crime-terror nexus expert. Intern at the Counterterrorism Group, Washington</t>
  </si>
  <si>
    <t>Collectif de citoyens luttant contre la propagande djihadiste sur les réseaux sociaux. Signalement sur @KDKTargets Suivez les infos @KKuffars</t>
  </si>
  <si>
    <t>Informer, comprendre le monde et ses conflits. Résolument contre toutes les formes de propagande extrémiste. Laïque et apolitique, membre de @KD__Kuffars</t>
  </si>
  <si>
    <t>Expert Marketing &amp; Communication BtoB, Directeur Associé @aressy_experts @epoka_agency
Co-auteur du livre Inbound • ABM Account Based Marketing
Editions Pearson</t>
  </si>
  <si>
    <t>#ITPartners, l'événement du Channel #IT, #Télécoms &amp; #Audiovisuel les 29 et 30 septembre 2021 à Disneyland Paris</t>
  </si>
  <si>
    <t>Media Factory director at @francetele,
Proud member of @TechRocksFr core
Mes tweets sont personnels et ne reflètent pas forcément l'avis de mon entreprise.</t>
  </si>
  <si>
    <t>Twitter officiel de la préfecture de Police. Au service du public de Paris et de la première couronne.</t>
  </si>
  <si>
    <t>" Un mensonge peut faire le tour de la Terre, le temps que la Vérité mette ses chaussures ". Marc Twain
ARC ATLANTIQUE PRESS, est votre revue de presse océane!</t>
  </si>
  <si>
    <t>Délégué @AlticeFrance Region Ouest @SFR @BFM @RMC #digital#news.Ces tweets n’engagent que moi</t>
  </si>
  <si>
    <t>Bienvenue sur le compte @SamsungFR ! Retrouvez tous nos produits ici : https://t.co/CSnoFD2HWk ou posez vos questions ici : https://t.co/ALPxzjzBOz
#kelawin</t>
  </si>
  <si>
    <t>#Fortinet’s mission is to secure people, devices, and data everywhere.</t>
  </si>
  <si>
    <t>Compte officiel SFR Business pour les Entreprises. Les dernières innovations &amp; actualités #fixe, #mobile, #fibre, #cloud #Relation Client &amp; #M2M #IoT #Sécurité</t>
  </si>
  <si>
    <t>Journaliste. Intérêts : journalisme, médias, Afrique centrale. Formateur en journalisme. Membre conseil direction AJP (Ass. Journalistes professionnels) AGJPB</t>
  </si>
  <si>
    <t>💯💯Follow Back💯💯</t>
  </si>
  <si>
    <t>Hub Innovation #Safe_UX Digital &amp; CyberSecurite #Occitanie @informatiqueBP @PierreFabre @ITCaisseEpargne  @IMSNetworks @LyraNetwork @infoTisseo</t>
  </si>
  <si>
    <t>L'essentiel de l'actualité sur la #cybersécurité, #RGPD, #privacy #dataleak, événements, emploi...
Ancien compte @Cyberologue striké à +8500 followers..</t>
  </si>
  <si>
    <t>Initiative nationale pour la transformation numérique des #TPE #PME 🚀 #FranceNum #ActivateurFranceNum #TransfoNum 👍 Par la DGE 📲 fnum.dge@finances.gouv.fr</t>
  </si>
  <si>
    <t>Directeur de la Stratégie Numérique #Arras #Modernisation #HumanSmartCity #TransitionEcologique #MarketingDigital #MarkTerr #ExRégionHdF #RCLens ❤️💛</t>
  </si>
  <si>
    <t>A bot, I like and retweet on #100DaysOfCode. Block if don't want to be retweeted. Created by @yathinweb</t>
  </si>
  <si>
    <t>I'm a Bot made by CodeAtt - Achieve Through Tech</t>
  </si>
  <si>
    <t>Expert-Comptable - La garde rapprochée du chef d'entreprise - Fondatrice de l'espace de coworking La Verrière. Bénévole Initiative Nice Côte d’Azur.</t>
  </si>
  <si>
    <t>La CCI Deux-Sèvres partenaire des entreprises et du développement économique #DeuxSevres #entreprendre #commerce #industrie #formation</t>
  </si>
  <si>
    <t>I'm a bot. Follow me to get updates on the latest tech blogs and tech trends #the404code | Creator: @nitinmanocha16</t>
  </si>
  <si>
    <t>I retweet every mention of #MachineLearning Meet my humble daddy ❤ : @sankalp_saxena 😎</t>
  </si>
  <si>
    <t>Le magazine de référence des #artisans ! Actu, info pratique et + #innovation #apprentissage #numerique #entreprises</t>
  </si>
  <si>
    <t>Pour une transformation numérique éclairée et responsable| Inclusion numérique|Formation
Président @leparknumerique 971
Fondateur @inc_tys
Co-fondateur @foraaje</t>
  </si>
  <si>
    <t>Nous œuvrons pour un numérique inclusif. A l'ère de la révolution digitale, l'humain doit être placé  au coeur de celle-ci.
Fondateur @L_LAMBOURDIERE</t>
  </si>
  <si>
    <t>Compte officiel de #CMAFrance, réseau national des chambres de métiers et de l’artisanat 🇫🇷 président @JoelFourny #CMA https://t.co/Db4GPlK94m</t>
  </si>
  <si>
    <t>(بَشِّرُوا وَلَا تُنَفِّرُوا، وَيَسِّرُوا وَلَا تُعَسِّرُوا)</t>
  </si>
  <si>
    <t>padawan E-marketing &amp; Stratégie digitale / bénévole @EmmausConnect pour #InclusionNumerique</t>
  </si>
  <si>
    <t>Directeur des Risques et Conformité, Comite Executif Caisse d'Epargne Ile de France-BPCE /Banque de detail/Digital/Cybersécurité/IA/Big Data/Risque climatique</t>
  </si>
  <si>
    <t>Business France 🇫🇷 vous accompagne dans la réussite de vos projets à l’international : information, prospection, communication. #FrenchTech #GoGlobal 🚀</t>
  </si>
  <si>
    <t>Compte officiel du Cedef : centre de documentation du Ministère de l'économie, des finances et de la relance
#Entreprises
#FranceRelance
#Financespubliques</t>
  </si>
  <si>
    <t>#InformationSecurity | #CyberSecurity | 
 #DataPrivacy Expert | #SMExp
|#WomanInTech| #GospelLover | #WIFE🤍🎎  |  📸: DADDA_BJ_TG 
|☆●CHRIST IN ME!●☆|</t>
  </si>
  <si>
    <t>Depuis 2011 Cercle de réflexion &amp; d’échanges public-privé sur #securitenumerique #confiancenumerique #territoires #TDFCyber #matinales #RPCyber #ParoledExpert</t>
  </si>
  <si>
    <t>Software Infrastructure for Traceability &amp; Transparency across Supply Chains #blockchain #IoT #BigData #Supplychain #traceability #analytics #API</t>
  </si>
  <si>
    <t>« Et si j’affirme, j’interroge encore. » Jacques Rigaud</t>
  </si>
  <si>
    <t>21 ans ✨. 🇪🇦🏳️‍🌈. gémeaux asc. gémeaux ♊.</t>
  </si>
  <si>
    <t>IT Student</t>
  </si>
  <si>
    <t>20 🪴🤍 soon 👰🏼‍♀️</t>
  </si>
  <si>
    <t>De @ClermontFd, aime la ville de @Nantesfr, fan de #HarryPotter , @JK_Rowling @DUALIPA @CyrilHanouna @TPMP, @PBLVofficiel. Supporte @FCNantes &amp; @ClermontFoot .</t>
  </si>
  <si>
    <t>Seeking challenging projects ♟ I fell into it when I was 👨‍👦‍👦, so I can define my start in IT. Since then, new tech have been developed.. 💥 #onEstLaTech</t>
  </si>
  <si>
    <t>I am a bot 🤖 I was created by @imthepk to retweet specific hashtags - #flutter, #30DaysofFlutter, and #Flutteristas. Let's learn together 😀</t>
  </si>
  <si>
    <t>I'm a BOT 🤖 created by #1000daysofcoding @snrelghtwt to love &amp; support our amazing Global Developer Community on Twitter 💙</t>
  </si>
  <si>
    <t>#WEB #MOE 💻 #ITPM #AgileMgmt
#digiPhile
❝Un rêve est similaire à un déclic, s'il n'est pas entretenu, il disparaît.❞</t>
  </si>
  <si>
    <t>At Cloudflare, we have our eyes set on an ambitious goal — to help build a better Internet.</t>
  </si>
  <si>
    <t>Leader @Cloudflare, passionate about innovation, technology, innovation culture and leadership</t>
  </si>
  <si>
    <t>I'm a Bot🤖, retweets #100daysofcode #30daysofcode. Created by @sofibilal193.</t>
  </si>
  <si>
    <t>The official account for / Le compte officiel de Hikvision Canada. Canadian leader in video surveillance. Partner with us today. Tweets are in French &amp; English.</t>
  </si>
  <si>
    <t>Votre #Smartphone professionnel est un service.@betoobe faire durer vos smartphones d'Enterprise plus longtemps</t>
  </si>
  <si>
    <t>Conseillère en évolut. pro |
Mentor @article1 |
Ambassadrice métiers @nvelleaquitaine
---
#emploi #insertion #handicap #inclusion #digitale #numerique</t>
  </si>
  <si>
    <t>Président @WebForce3 #teamWebForce3 /// Président de @CinovNumerique &amp; commission numérique @Cpme / admin de @talentsdunum /// Fondateur #LesArgonautes.</t>
  </si>
  <si>
    <t>A bot created by @fenildesai which retweets hashtags #powerplatform #powerapps #powerbi #powerautomate</t>
  </si>
  <si>
    <t>Founder and CEO @ziwit | Ex-mbre @cnnum https://t.co/dzsL0b2AjP #CyberSecurity</t>
  </si>
  <si>
    <t>HTTPCS by @ziwit [European Leader in Offensive Cyber Security]. Vulnerability #scanner and SaaS #cybersecurity solutions for organization.</t>
  </si>
  <si>
    <t>Official twitter page of https://t.co/dnXbQWat8P. Cyber Security Solutions for Organizations : Pentest, Audit, SaaS Solutions &amp; SSL Certificates.</t>
  </si>
  <si>
    <t>Each day I tweet one challenge, each 30 minutes I retweet an interesting tweet about #typescript, #nodejs, #javascript, #python, #git, #go #rust. Yes, I'm a Bot</t>
  </si>
  <si>
    <t>#DirComm @UIB_SG groupe @SociétéGénérale #Fondation#Arts&amp;Culture #Fondation#Innovation&amp;Solidarité #Mécénat #Stratégie 🇫🇷🇹🇳 ce que je tweete n’engage que moi</t>
  </si>
  <si>
    <t>vinted : kimmy_b7 ,, ✨compte privé @mikypv_ (que les intimes ++)</t>
  </si>
  <si>
    <t>667/BGBC | INFO 2
CEO of STONKS COMPANY©                         
@1flahout mon frère.</t>
  </si>
  <si>
    <t>Le Blog Du Hacker vous aide à combattre les techniques de piratage qui vous visent tous les jours. 
#Anonymat - #Programmation - #Sécurité #informatique</t>
  </si>
  <si>
    <t>Blog: https://t.co/F9laafPYgm
Informatique - Cybersécurité  - Graphiste - Geek</t>
  </si>
  <si>
    <t>Toute l'actualité des nouvelles technologies du site @BFMTV</t>
  </si>
  <si>
    <t>📱 Journaliste @01net spécialisé dans les nouvelles technologies, ex-@FigaroTech. 📺 De temps en temps sur @BFMBusiness et @01netTV.</t>
  </si>
  <si>
    <t>Husband to @DrBiden, proud father and grandfather. Ready to build back better for all Americans. Official account is @POTUS.</t>
  </si>
  <si>
    <t>📺 📻 Du lundi au jeudi de 20h à 22h, @Fsorel décrypte l'actualité #numérique, en direct sur @bfmbusiness et en replay de 22h à minuit sur @01netTV.</t>
  </si>
  <si>
    <t>Première chaîne TV high-tech de France. Suivez-nous pour ne rater aucune vidéo et interagir en direct ! Box #SFR (32) #Orange (141) #Free (231) #Fransat (81)</t>
  </si>
  <si>
    <t>#cosmopolite   #diversité  #nonsectaire  Ma radio de l'aube à l'aube ...</t>
  </si>
  <si>
    <t>IT Student — Cybersecurity &amp; Python — Event Attendee @discord — @_fio_v ❤️</t>
  </si>
  <si>
    <t>Editor at Techlink</t>
  </si>
  <si>
    <t>La loyauté du♉   💚🌏💙   la curiosité du♊     🖌️                         
             🕯️         🔮       l'ambition du ♌      ✨      🪐</t>
  </si>
  <si>
    <t>La vie est un jeu de cartes: Dieu les bats, et le Diable les distribues.</t>
  </si>
  <si>
    <t>Maman de 6, épouse d'un charmant, adjointe virtuelle chez @gc2minc, yarn addict, accompagnante, pour l'allaitement et féministe. In english too!</t>
  </si>
  <si>
    <t>Bienvenue sur le fil info de @radiotelesuisse 🇨🇭News, breaking news, RT et productions originales. Nous sommes aussi sur Instagram @rtsinfo</t>
  </si>
  <si>
    <t>ᴜɴᴅᴏɢᴍᴀᴛɪᴄ ɪᴛ ꜱʏꜱᴛᴇᴍꜱ ᴇɴɢɪɴᴇᴇʀ &amp; ᴇᴍᴘᴀᴛʜɪᴄ ꜱᴇᴄᴜʀɪᴛʏ ɢᴜʏ⋆ ʙʟᴜᴇ ᴛᴇᴀᴍᴇʀ-ᴠᴇɪʟʟᴇᴜʀ⋆ᴄᴜʀɪᴏꜱɪᴛʏ ᴄᴜʟᴛɪꜱᴛ⋆ migrant👣 ⋆☠⋆☮⋆🏳️‍🌈 #SharingIsCaring</t>
  </si>
  <si>
    <t>passionnée de programmation et de cybersécurité</t>
  </si>
  <si>
    <t>President Founder Company 
Consulting&amp;SecurityGroup
ServiceCloseProtectionExecutiveGermany
contact@consultingsecuritygroup.com</t>
  </si>
  <si>
    <t>@orange @orangebusiness #innovation #digital #smartcity #IoT #AI #cloud tweets r my own</t>
  </si>
  <si>
    <t>B2B Sales Specialist : Management As A Service - Direction à temps partagé - Coaching - Intermédiation d'affaires - Business Development...</t>
  </si>
  <si>
    <t>Division du groupe TECH DATA France spécialisée dans l'#Audiovisuel</t>
  </si>
  <si>
    <t>#Communication #BrandContent #Entrepreneurs #FranceDesTerritoires  #RelanceFrance Mes tweets n'engagent que moi.</t>
  </si>
  <si>
    <t>#GDPR #RGPD #CNIL #EUdataP #Privacy #DPO #cybersécurité #Ethique #DonneesPersonnelles #PbD #dataprotection #compliance</t>
  </si>
  <si>
    <t>💎 re:Inventing the #Auction industry at @Catawiki
🔖 Alumni: @KPMG, @Devoteam, @Atos
✍️ Opinions are my Own
🗝 PGP KeyId: 4DF61124418A0D33</t>
  </si>
  <si>
    <t>There are 10 types of people in the world: those who understand binary, and those who don't #CyberSecurity #PKI #IoT #AI #PSD2 #TLS  All opinions are my own</t>
  </si>
  <si>
    <t>#cybersecurity CISO /Trainer/Speaker - @CEFCYS_officiel Founder and President. - Cybersecurity Europe TOP50 Women Influencer 2019</t>
  </si>
  <si>
    <t>Adore la danse, l'art, l'histoire, les animaux, la nature, les voyages, regarder le foot, la decouverte de nouveaux endroits, le théâtre #benevoleATD</t>
  </si>
  <si>
    <t>Compte personnel #droitdelimmatériel #droitdunumérique #politique #laRépubliqueEnMarche
#EmmanuelMacron</t>
  </si>
  <si>
    <t>Hey there, I'm a bot 🤖, I retweet #100DaysOfCode, #programming, #coding and  #javascript, sometimes I like them 🙄.
@fernandot_23 is my creator 😃</t>
  </si>
  <si>
    <t>Data is the new currency.  What value is data to you?</t>
  </si>
  <si>
    <t>Hi! I'm a bot. I help your tweets reach masses. I retweet #leetcode #100daysOfCode #30DaysOfCode @leetcode #coding
Use me with some Jedi wisdom 😉 Go coders 🍻</t>
  </si>
  <si>
    <t>We believe in interdisciplinary approach to tackle current challenges in economy, technology, culture and politics.</t>
  </si>
  <si>
    <t>I am a bot. I will retweet everything with #Angular. Created by 
@ankitsharma_007</t>
  </si>
  <si>
    <t>Le moment est venu de faire les Européens</t>
  </si>
  <si>
    <t>A bot created by @PatkarSumedh to retweet hashtags #DataScience &amp; #DataVisualization
Let's learn together!
Misusing hashtags and spam will not be tolerated</t>
  </si>
  <si>
    <t>A 🌏 team of gadget obsessives here to help you make informed decisions on tech. 
What to use, what to cancel. What to buy, what to skip.
Part of @futureplc</t>
  </si>
  <si>
    <t>Nouvelles technologies / Questions sociétales et politiques / Liberté Égalité Fraternité Laïcité</t>
  </si>
  <si>
    <t>L'actualité de référence par la rédaction du Monde | Piloté par @bricelaemle @charlotteherzog @PommiersElea</t>
  </si>
  <si>
    <t>spécialiste du billard français en trois bandes avant, en recherche d'efficience...et 15ème de liste de @ChtxCitoyen
pour les #Municipales2020 à #Châteauroux</t>
  </si>
  <si>
    <t>Consultant certifié Facebook Social Media Marketing</t>
  </si>
  <si>
    <t>Étudiants Ingénieurs qui écrivent des articles en #Cybersecurité | #Réseaux | #SysAdmin | #DevSecOps #Pentest 🇫🇷 Fondateurs : @cestgeoffrey @benjaminvarnet</t>
  </si>
  <si>
    <t>CloudCIO a vendor agnostic, independent, Digital Transformation &amp; IT Security consultancy.  Transforming Businesses Securely.</t>
  </si>
  <si>
    <t>#Hébergeur #cloud 🇫🇷 depuis 1998 – Leader du #CloudComputing disponible dans 5 pays ! #Serveur #ServeurDédié #VPS #Cloudhybride #NDD #Backup #Acronis</t>
  </si>
  <si>
    <t>Bienvenue sur le compte officiel de #HuaweiRDC ! Retrouvez ici toutes les actualités institutionnelles de #Huawei en RDC.
#Innovation #TIC #Tech4All</t>
  </si>
  <si>
    <t>L'organisme de #FormationContinue de @IMTAtlantique, @TelecomParis_ et @TelecomSudParis spécialisé dans le développement des compétences numériques. #TransfoNum</t>
  </si>
  <si>
    <t>Audit,conseil et formation en #Cybersécurité pour les entreprises.
Protégez vous ds menaces présentes sur internet #Malware, #CryptoVirus #Fishing #Cyberattaque</t>
  </si>
  <si>
    <t>Comprendre, réagir et maîtriser vos incidents en #cybersecurity. Incubé @Inria_Rennes et #Cyberdefensefactory. Pour nous contacter ? ⏬ hello@malizen.com</t>
  </si>
  <si>
    <t>Few minutes for security</t>
  </si>
  <si>
    <t>Conseiller Entreprise @cmafrance_ ,Dir Agence @bpalc 2001-2017, Secretaire et Past President @lionsclub, #developpementdurable #numerique #metz #grunge</t>
  </si>
  <si>
    <t>L'importance de l'amitié.
Chef du Département TREE, #EDFLab</t>
  </si>
  <si>
    <t>Les derniers titres de la presse en France, Suisse, Canada et Luxembourg, venant des principales sources.</t>
  </si>
  <si>
    <t>« L’important ce n’est pas ce qu’on a fait de nous, mais ce que nous faisons nous mêmes de ce qu’on a fait de nous »: Existentialisme Africain</t>
  </si>
  <si>
    <t>L’Institut d’études de sécurité établit des partenariats pour renforcer les savoirs et les compétences en vue d’un meilleur futur pour l’Afrique.
@issafrica</t>
  </si>
  <si>
    <t>Consultant Intelligence économique: Veille Stratégique + Sécurité de l'Information #ISO27001 #ISO27005</t>
  </si>
  <si>
    <t>Apprendre un métier. Trouver un emploi.</t>
  </si>
  <si>
    <t>Plateforme Collaborative des femmes entrepreneurEs Africaines|Espace Coworking &amp; Accompagnement entrepreneures du formel et de l'informel| info@sunustartup.com</t>
  </si>
  <si>
    <t>Mom ○ Top50 African Women in Cybersecurity |Host @ireticast ○ |SG @Sunustartup| @AFD_France SIBC  https://t.co/XMTL3bm59q</t>
  </si>
  <si>
    <t>#Team235.
Marketing, Communication, TICS.
Working girl.Mum.
Agricultrice(riz) comme mes ancêtres de Ham.
#15millionsDarbres
Ce que je tweet, n'engage que moi.</t>
  </si>
  <si>
    <t>Leader de la distribution de solutions et services de sécurité informatique, réseau &amp; collaboration</t>
  </si>
  <si>
    <t>Our Mission: Cybersecurity partner of choice, protecting our digital way of life.</t>
  </si>
  <si>
    <t>Osons l'identité numérique à la Réunion ! Pour faire de la Réunion, la région française pilote de la digitalisation des services publics.</t>
  </si>
  <si>
    <t>En retraite 
Coordinateur du comité d'experts de l'alliance Images &amp; Réseaux + Pôle TES</t>
  </si>
  <si>
    <t>Le fil d'info officiel de TENERRDIS, le pôle de compétitivité de la #TransitionEnergétique, catalyseur de l'innovation en Auvergne-Rhône-Alpes.</t>
  </si>
  <si>
    <t>Pôle de compétitivité référent du #numérique | Réseau de + de 250 membres en #Bretagne et en #PaysdelaLoire | Accompagne vos #projets de R&amp;D #collaboratifs</t>
  </si>
  <si>
    <t>Fabriques labellisées Grande Ecole du Numérique
#InCodeWeTrust #diversitech</t>
  </si>
  <si>
    <t>#Éditeur de #Logiciels, 
Partenaire de #confiance pour la gestion des #donnéessensibles .
Leader européen des solutions Cloud 100% sécurisées</t>
  </si>
  <si>
    <t>Pensée libre, ni conformisme, ni idéologie ni formatage,et avec humour ! Membre du Conseil Territorial #LaRem92 #Levallois #Paris #Pornichet #LaBaule #SaintMalo</t>
  </si>
  <si>
    <t>Depuis 1980, DIMOTRANS Group s'inscrit comme l'une des #ETI françaises les plus dynamiques du secteur de la #logistique et du #transport #international</t>
  </si>
  <si>
    <t>SCS brings together almost 300 members in Microelectronics, Digital Security, IoT and AI/Big Data.</t>
  </si>
  <si>
    <t>Prianto France est un distributeur de logiciels, filiale de Prianto GMBH situé en Allemagne/Munich. Notre message: Yes we can!</t>
  </si>
  <si>
    <t>- TEF Entrepreneur 2021
- Acteur du Numérique certifié  par l'Organisation International de la Francophonie
- CEO @Digilight3
- Ingénieur Google Cloud Associé.</t>
  </si>
  <si>
    <t>We're the industry’s first cloud-driven, end-to-end enterprise networking company, with solutions from the wireless and IoT edge to the data center.</t>
  </si>
  <si>
    <t>Je suis webdesigner freelance. Vous pouvez me contacter pour vous accompagner lors de vos projets web.</t>
  </si>
  <si>
    <t>Délégué Régional@Alticefrance@sfr @bfm@RMC
ex Dir Cab de Collectivités  @chalon_officiel @occitanie @rhone_fr
ex collaborateur parlementaire @assembleenat</t>
  </si>
  <si>
    <t>prof SIO à DLS Rennes</t>
  </si>
  <si>
    <t>#Commerce #Assurance #Banque #Comptabilité #Gestion #Finance #Informatique 2nde / Bac +5</t>
  </si>
  <si>
    <t>Global Bug Bounty &amp; VDP Platform 
https://t.co/MtY8bR98Pg (Public programs)
https://t.co/trcHeRPq0w (BB &amp; VDP search engine)
https://t.co/fxhz3xthAJ (CVD Tool)</t>
  </si>
  <si>
    <t>acteur public du #numérique au service de la #santé et du #secteurpublic #SI hospitaliers et santé #ght #collter</t>
  </si>
  <si>
    <t>Équipe étudiante du Pôle Supérieur De La Salle pour l'European Cyber Cup 2021</t>
  </si>
  <si>
    <t>Author of #Innoveroudisparaitre - Speaker - #Innovation #Digital Evangelist #CDO #CMO #FinTech Transformer #Lab #Intrapreneur - #Rugby #Surf - Tweets are my own</t>
  </si>
  <si>
    <t>Fonder of @Innovalead - #Strategy #Management #International #Digital #TransFoNum #Télétravail #CyberSecurity #Resiliency; Elu Village #Auvergne</t>
  </si>
  <si>
    <t>i-Parapheur @Libriciel_SCOP : #FLOSS, #Security, #Alfresco, #geek #DIY #Privacy . Tweets are my own. RT≠endorsement. Also on #mastodon</t>
  </si>
  <si>
    <t>Actualités, événements #emplois #i4Emploi #entreprises #Bordeaux #Gironde | Compte officiel de l'agence de développement économique de Bordeaux / Gironde</t>
  </si>
  <si>
    <t>📣 Journal hebdo qui couvre l’actu économique, business, startup, juridique...de la #Gironde !
Habilité pour les annonces légales.
Suivez-nous ☝️</t>
  </si>
  <si>
    <t>Leader indépendant de l’intégration et la gestion des flux digitaux des entreprises : #télécoms #réseaux #sécurité #cloud #services #intégrateur #opérateur</t>
  </si>
  <si>
    <t>Technologically enthusiastic &amp;
Entrepreneurship lover 🌿</t>
  </si>
  <si>
    <t>2 enfants, peu de temps, mais toujours curieuse!</t>
  </si>
  <si>
    <t>Ex-journaliste santé. Aussi sur [https://t.co/xof8vT4a2y] #EducNum #EducMediasInfo #LogicielsLibres #EcoleInclusive #Numérique #InfoDoc #EMI #ProfsDocs</t>
  </si>
  <si>
    <t>Architecte de solutions informatiques depuis 30 ans,
BEA est une société informatique des plus expérimentées en Occitanie.</t>
  </si>
  <si>
    <t>Compte officiel de la Délégation Académique au Numérique Éducatif de Clermont-Ferrand.</t>
  </si>
  <si>
    <t>Designer graphique #webdesign #graphisme #ui #print #design.
 Passé par #mayotte #martinique #washingtondc</t>
  </si>
  <si>
    <t>Créé par et pour les hospitaliers il y a près de 40 ans, le SILPC mobilise 170 collaborateurs experts intervenants sur toute la France, DOM et TOM compris</t>
  </si>
  <si>
    <t>Bienvenue sur le compte officiel de la Région Nouvelle-Aquitaine
#NouvelleAquitaine</t>
  </si>
  <si>
    <t>Professor (@Polytechnique), Cryptographer 
You make it, i prove it...
he/him/any</t>
  </si>
  <si>
    <t>Agence de Développement et d'Innovation de la Nouvelle-Aquitaine, une nouvelle agence pour Entreprendre, Transformer, Innover, S'implanter</t>
  </si>
  <si>
    <t>#Breton #IBMer #IBMFinancing #INSEECge #Jazz #innovation #socialmedia #digital #Ecologie
Tweets are my own</t>
  </si>
  <si>
    <t>Compte officiel d'IBM France.</t>
  </si>
  <si>
    <t>- Opérateur de Clouds Sécurisés - Ensemble, rendons le monde numérique plus sûr ! #hybridation #infogérance #réseau #sécurité #clouds #multiclouds #HDS</t>
  </si>
  <si>
    <t>NBS System est votre référent en matière de Cybersécurité.     Ensemble, rendons le monde numérique plus sûr !  #cybersecu #experts</t>
  </si>
  <si>
    <t>#COO Chief Operating Officer des réseaux banque de detail France @societeGenerale @creditdunord #IT #Innovation #Tech #Digital #GreenIT #WomenInIT</t>
  </si>
  <si>
    <t>#CyberEspace #CyberSécurité #CyberTranquillité #Oppens #SociétéGénérale ❇️ @oppens_cyber ❇️ @SocieteGenerale</t>
  </si>
  <si>
    <t>Alycs Conseil informatique pour les PME, TPE, professions libérales, commerçants, artisans, RGPD, DPO. #numerique #cybersecurite #transfonum #RGPD #DPO</t>
  </si>
  <si>
    <t>візьми кувалду й в%їби довбо@оба</t>
  </si>
  <si>
    <t>Sosie officiel de Rihanna (d'après un mec bourré dans un bar)🥴 20yo B2 Sage-femme👩‍⚕️</t>
  </si>
  <si>
    <t>Parce qu'il ne sert à rien de faire les choses dans son coin, on a décidé d'en faire profiter tout le monde.</t>
  </si>
  <si>
    <t>Journaliste matinalier chez @usinenouvelle. Passé par @FigaroTech et @OuestFrance. Passionné de nouvelles technologies, de cinéma et de Nadal. Formé @ESJLille.</t>
  </si>
  <si>
    <t>Expert cyber-sécurité et expert judiciaire, membre fondateur de https://t.co/B0I5lbvG1t
Auteure (https://t.co/vwEPGRXatG)</t>
  </si>
  <si>
    <t>🤩 Depuis 2017 Réseau #Lyon #mixité #égalité #numérique 🚀 #forcecollaborative #SocialBuilder #LesBuildeusesLyon avec @Manat69 @GabriellaRak #womenintech</t>
  </si>
  <si>
    <t>@IBM_France Client Director of #CAPGEMINI - #Predict #Automate #Secure #Modernize #HybridCloud #RedHat - #IHEE - sport, friends, good food - Tweets are my own</t>
  </si>
  <si>
    <t>En recherche d'#emploi, en poste? Michael Page, expert du #recrutement de cadres confirmés vous accompagne dans votre carrière. #Management #Leadership #RH #QVT</t>
  </si>
  <si>
    <t>o_O
Politiques, sciences, technologies et environnement</t>
  </si>
  <si>
    <t>Attaché-juriste au SPF Finances (Administration générale des douanes et accises) - Délégué syndical SLFP (compte privé, ne représente pas le SPF Finances)</t>
  </si>
  <si>
    <t>École de Cybersécurité située à Versailles et appartenant au Groupe EEIE</t>
  </si>
  <si>
    <t>La sérénité pour votre Système d’Information grâce aux #ServicesManages #Cloud #Conseil #IT #IoT #TransformationNumerique 🧘‍♀️👌</t>
  </si>
  <si>
    <t>☁️ Cloud Advisory Boutique - Passionate about solving large and complex problems with simple automation. #AWS #Automation #InfoSec #CloudNative</t>
  </si>
  <si>
    <t>Consultant &amp; CEO at @ipcyb_fr ⚔️ 🥋 #CyberSecurity #GDPR Ex. @agencemba @assobug #Teacher #speaker #coach #infox ⛑ #FirstResponder 🔑 #PGP: 80ACD88519DDDAE0</t>
  </si>
  <si>
    <t>Le pôle de compétitivité Capenergies réunit plus de 530 acteurs de l'énergie qui développent ensemble des projets créateurs d'innovation et de croissance.</t>
  </si>
  <si>
    <t>Open Source virtualization software editor: 
- XCP-ng: @xcpng
- Xen Orchestra: @xenorchestra</t>
  </si>
  <si>
    <t>@vatesfr CEO &amp; co-founder, @XenOrchestra and @XCPng project creator. Enthusiast entrepreneur and Open Source advocate.</t>
  </si>
  <si>
    <t>Business Developer, Strategy and IT Media Sponsoring chez ChoYou &amp; IT For Business #innovation #AI #iot #tech #5G #robotics</t>
  </si>
  <si>
    <t>We’re investing in digital and “deep tech” innovations to build a future we can all trust, which is vital to the development of our societies.</t>
  </si>
  <si>
    <t>Le magazine des managers du numérique   #DSIdelANNEE #IT #Business #DSI #IT4B #ITforB #IT4BLaMatinale #IT4BLeClub</t>
  </si>
  <si>
    <t>Journaliste faits divers - police/justice pour @VDNCambrai depuis 2018. Chroniqueuse BD et hyperactivité en option.</t>
  </si>
  <si>
    <t>Photos. Art. Life.</t>
  </si>
  <si>
    <t>https://t.co/gdCozYXIZC @Probe_IT_ CISSP #cybersecurity #hacking #AI #digital #ethicalhacking #crypto #intelligenceartificielle #machinelearning #tech #drones #bitcoin</t>
  </si>
  <si>
    <t>#sûreté #sécurité #investigationnumérique ǀ Product marketing lead @Deveryware ǀ inquiet des dérives des #réseauxsociaux</t>
  </si>
  <si>
    <t>Official Twitter feed for Magnet Forensics, a global leader in software solutions for digital forensic professionals since 2009.</t>
  </si>
  <si>
    <t>Committed to Better Security</t>
  </si>
  <si>
    <t>Solutions d'investigation de lutte contre la fraude et la criminalité financière #DeverywareGroup @Deveryware #Fraude #FraudeFinancière</t>
  </si>
  <si>
    <t>Expert européen des technologies d'#investigation et des services pour la #sécurité globale
#CommittedToBetterSecurity #geolocalisation #BigData #gestiondecrise</t>
  </si>
  <si>
    <t>Software Engineer
IT Expert at @HAMarketing1
Check out HA Marketing on Instagram: https://t.co/hEnXzAHZTQ</t>
  </si>
  <si>
    <t>CTO at @Computacenter France | VMware #vExpert | #CiscoChampion | #NTC2019 | #VeeamVanguard</t>
  </si>
  <si>
    <t>InsurTrek is an @interfima brand sharing #insurance innovation &amp; technology #insurtrek</t>
  </si>
  <si>
    <t>Magnifintech is an @interfima brand sharing #banking &amp; #finserv #magnifintech</t>
  </si>
  <si>
    <t>Responsable communication éditoriale et relations presse @Deveryware #communication #rp #influence #sécurité #tech #bigdata #crise #committedtobettersecurity</t>
  </si>
  <si>
    <t>Hardcore coder. And gamer btw
Actually studying machine learning at #Becode
💻 https://t.co/LaOeJeokix
📑 https://t.co/rNqsC02APT</t>
  </si>
  <si>
    <t>Tech Field Marketing Specialist @Oracle_France ☁️🌍 | @EMNormandie | #Digital #Marketing #F1 #Football #DagheMunegu 🔴⚪️ | Opinions are my own 🇫🇷🇦🇹🇩🇪</t>
  </si>
  <si>
    <t>Toute l'actu, les innovations et initiatives d'Oracle en France 🇫🇷
🚀 #Cloud #Application #Autonomous #IaaS #PaaS #SaaS #Tech #TransfoNum #StartUp #GovTech</t>
  </si>
  <si>
    <t>☁️Event and Digital Marketing Project Manager @Oracle_France 
🎓Master in #DigitalMarketing &amp; #Ecommerce @ieseg 
🚀Essayez le #CloudOracle gratuitement ! 👇lien</t>
  </si>
  <si>
    <t>#Digital #Transformation #Innovation #Cloud #Social #Analytics #Collaboration #Security #Commerce #Watson  (Tweets are my own)</t>
  </si>
  <si>
    <t>Optimiste Africain. Pan-Africaniste. 
Centres d'intérêt : Politique, NTIC &amp; sports.</t>
  </si>
  <si>
    <t>Docteur en droit public - Spécialiste de la sécurité globale -</t>
  </si>
  <si>
    <t>👩‍🎓 MBA spécialisés et Formation continue au cœur de La Défense. @poledevinci #MBA #Digital #Management #Sante #ILV #MBAMCI</t>
  </si>
  <si>
    <t>International law. Corporate, M&amp;A and transactional. Aragonés Law LLC. Political theory. Board member. One foot in Paris and one in NYC. Usual disclaimers.</t>
  </si>
  <si>
    <t>Veille, défense et illustration #souverainetétechnologique</t>
  </si>
  <si>
    <t>Demand Gen Manager @oracle #Oracle #Tech #Cloud #Technology #Database #IaaS #PaaS #SaaS #Digital #Middleware Opinions-are-my-owns</t>
  </si>
  <si>
    <t>Music-composer &amp; singer | Trail-runner &amp; nemophilist | http://t.co/UcunFBzh3y 
  | https://t.co/5xQELHqgLF 
  | https://t.co/qUdp59mN6M |https://t.co/OjwuHP5XhN</t>
  </si>
  <si>
    <t>Cybersecurity consultant and developper</t>
  </si>
  <si>
    <t>🗣«anticapitaliste, antifa, anti-porcs»</t>
  </si>
  <si>
    <t>L'actualité internationale décryptée par la rédaction de @TV5MONDE | #actualité #information #francophone #TV5MONDE</t>
  </si>
  <si>
    <t>Prof de français aux Etats-Unis qui (re)tweete pour exposer les élèves de FLE à la langue française et à la culture francophone.</t>
  </si>
  <si>
    <t>Communicante - Communication Expert - #crisiscommunications #corporatecommunication #socialmedia #pressrelations</t>
  </si>
  <si>
    <t>Politologue , Ethical Hacker , Christocentrique</t>
  </si>
  <si>
    <t>VC Investor @ Open CNP #fintech #insurtech #startup🚀 #VC #CVC @CNP_Assurances #OpenCNP // ex @Lazard @SanInnoventures //About me : 🎮📱💻🔍 // 💬 DM</t>
  </si>
  <si>
    <t>#AI #datascience #digitalmedia #fintech  #digitaleconomy #ML #digitization #dataanalysis #searchengines #leadership  #bigdata #DXInfluencer @Onalytica</t>
  </si>
  <si>
    <t>Passer de l’#invention à l’#innovation est un émerveillement Nous avons de la chance c’est notre métier. Projet financé avec concours du #FEDER. #TechTransfer</t>
  </si>
  <si>
    <t>#CultureEtSanté #SocialMedia Chargée de mission ARS améliorer la relation patient / soignant - Tweetosphère perso⭐️🦄 #Napoli 🌶</t>
  </si>
  <si>
    <t>Compte officiel de l’agence Régionale de Santé Corse. #ouverture #engagement #responsabilité #écoute #dialogue</t>
  </si>
  <si>
    <t>Benvinuti nantu à u contu ufficiali di a Direzzione di a Trasfurmazione è di l'Accuciamente Numericu di a Corsica #digital #numérique #corsica #smartisula</t>
  </si>
  <si>
    <t>Reclaiming Digital Trust so we can thrive together. 
#PrivacyMatters 
#BetterTogether</t>
  </si>
  <si>
    <t>We want everyone to feel safe doing business online.
We provide verifiable security for your endpoints, respond to threats and improve compliance.</t>
  </si>
  <si>
    <t>Producers of Advanced Cyber Intelligence &amp; Consulting</t>
  </si>
  <si>
    <t>At Arctic Wolf, our mission is to End Cyber Risk through effective security operations.</t>
  </si>
  <si>
    <t>The best way to keep you, your family, and business safe online. Go ahead. Forget your passwords.</t>
  </si>
  <si>
    <t>Carrefour d’ingéniosité et de croissance à l’économie diversifiée, l’Ontario vous donne un atout concurrentiel décisif. https://t.co/zqbZGcGoxM</t>
  </si>
  <si>
    <t>N'a de convictions que celui qui n'a rien approfondi.
Lectures, info, ia, éthique, santé, philo, psy, neuro, penser le Monde etc</t>
  </si>
  <si>
    <t>PLS Autonome</t>
  </si>
  <si>
    <t>Premier réseau d'#entrepreneurs de France. Plus de 95% des entreprises adhérentes au MEDEF sont des #PME</t>
  </si>
  <si>
    <t>web and #social media manager @SFR_Business #digital marketing #content #inbound #innovation. Je parle en mon propre nom. https://t.co/BL80DQ8YlK</t>
  </si>
  <si>
    <t>Directeur Exécutif B2B @SFR_Business</t>
  </si>
  <si>
    <t>VP sales@Fortinet</t>
  </si>
  <si>
    <t>Love to Provide intensive #Automotive &amp; #Transportation market data and detailed analysis
#automobile
#electricvehicles
#autonomousvehicles
#railways
#technews</t>
  </si>
  <si>
    <t>Hi 👋 I like Cinema, Music, Video Games, High Tech, Computer Science, Multimedia, Photography and Humor 🙂
Fan of @katiemelua and @mreemusic 🎵</t>
  </si>
  <si>
    <t>Digital transformer  /                              Tweets reflect my personal opinion</t>
  </si>
  <si>
    <t>With your community by your side, there’s no telling where your next small steps could lead. #InItTogether (@LinkedInHelp for customer service)</t>
  </si>
  <si>
    <t>Les Lundi de la cybersécurité mensuels. 
Association des Réservistes du Chiffre et de la Sécurité de l'Information - ARCSI).</t>
  </si>
  <si>
    <t>Fondatrice d’INYO</t>
  </si>
  <si>
    <t>I am a bot created by @ChetasShree . I am really very proud seeing you progress. I celebrate and motivate folks doing #100DaysOfCode
Fill the form below</t>
  </si>
  <si>
    <t>I was designed in python by @wetshi_jarib.
I retweet python materials  created by all Pythonistas and other tech https://t.co/SK2NBLjOi7 your project, I share.👨‍💻👩‍💻..</t>
  </si>
  <si>
    <t>Director, Telcos &amp; SP 🇫🇷 @Fortinet. #CISSP certified, sharing #infosec news with followers. Use #cybersecurity as my secret weapon to business success</t>
  </si>
  <si>
    <t>Partagez une tasse de café et une gorgée de technologie avec des experts de Hewlett Packard Enterprise et de Microsoft #WS2016 #WS2019 #ProLiant #PME</t>
  </si>
  <si>
    <t>Votre #banque Société Générale en France : actus, conseils et assistance en moins d'1 heure, du lundi au vendredi, de 9h à 19h (hors jours fériés)</t>
  </si>
  <si>
    <t>Société d'#avocats sur Toulouse, Bordeaux et Biarritz, intervenant dans tous les secteurs du #droit afin d’orienter les entreprises.</t>
  </si>
  <si>
    <t>Juriste IP / IT / Data le jour chez @ALTIJ_Avocats | Consultant RGPD et DPO la nuit pour @Quid_IA | Du droit, des techs et des arts</t>
  </si>
  <si>
    <t>#OneFinn #Communication #Worldwide #ParisOffice #Tech #Medtech #Health #MakeADifference
#Techno #Santé #Solidarité #Engagement 
Dessinons un futur radieux !</t>
  </si>
  <si>
    <t>The era of DIY DevOps is over. Let's iterate faster &amp; innovate together. Our DevOps platform brings velocity, built-in security, and visibility to your team.</t>
  </si>
  <si>
    <t>The premier global provider of market intelligence, advisory services, and events for the IT, telecommunications, and consumer technology markets</t>
  </si>
  <si>
    <t>We provide the most effective security &amp; compliance solutions to respond to cyber attacks in every channel including email, web, the cloud, and social media.</t>
  </si>
  <si>
    <t>Chrétien, Congolais, Mari et Père (4x).
Spécialiste IT, Co-Fondateur du @MuunganoHub, Congo Opportunités et @Shekinah_Group.</t>
  </si>
  <si>
    <t>Cabinet de Conseil spécialisé en Cybersécurité &amp; Management des Risques.
#Audit &amp; #Pentest | #IoTSecurity | #ITSecurity #Governance &amp; #Compliance | #SOC</t>
  </si>
  <si>
    <t>Le premier #Bouclier numérique pour les #PME.
#cyber #SHIELD #hacking #cyberDojo</t>
  </si>
  <si>
    <t>rt=interesting</t>
  </si>
  <si>
    <t>Grande école d'#ingénieurs en #sciences et #technologies de l'#information @IMTFrance. #ingénierie #numérique #recherche #innovation</t>
  </si>
  <si>
    <t>RISK&amp;Me services interactifs et ludiques pour mobiliser autour d’un sujet complexe avec une approche combinant coaching et gaming ! #Cybersécurité #ETI #PME</t>
  </si>
  <si>
    <t>Bot that retweets tweets containing #Apple | By: @Romanio0089 | @XiaomiRTBot</t>
  </si>
  <si>
    <t>Agrégateur de News iOS / iPhone / iPad / iPod Touch / Apple TV  Réalisé par @CloneVince et @Fry_Tr4kr</t>
  </si>
  <si>
    <t>18+ years in technology and financial services. Big fan of #blockchain and #FinTech #Finserv #Trading #Followback #Follow #Followme Executive at @RelevantTrack</t>
  </si>
  <si>
    <t>Where tomorrow is realized.</t>
  </si>
  <si>
    <t>Constructeurs et fournisseurs de solutions #reseau et #telecom pour entreprises.  #wifi #modem #routeur #Cloud #Vigor #VPN #VoIP #FireWall</t>
  </si>
  <si>
    <t>Député de La 1ère circonscription de Vendée - Membre de la @ComLois @MoDem #LaREM</t>
  </si>
  <si>
    <t>CEO @tehtris 🇫🇷🇪🇺 #Cybersecurity Co. | VP @FrenchTechBdx | @ACN_SecNum board member | Personnalité #IT 2020 @MondeInformatiq</t>
  </si>
  <si>
    <t>Product strategy | software | family | sailing | art | home automation. 
Back to basics - make things happen.
Picture: Newfoundland</t>
  </si>
  <si>
    <t>Expert-Comptable, Commissaire aux comptes, Associé &amp; Directeur Général chez @axensaudit / membre @tweets_Apm #expertcomptable #audit #entrepreneurs #dirigeants</t>
  </si>
  <si>
    <t>Hi! I'm a Twitter Bot  to like &amp; retweet #django #python. Follow me to get update about #django #python. If u like Give it a star👇 Dm @ZawadHossain12 for help.</t>
  </si>
  <si>
    <t>L’innovation au cœur de nos activités.</t>
  </si>
  <si>
    <t>Améliorer l'employabilité en améliorant la culture Numérique. @10000codeurs</t>
  </si>
  <si>
    <t>Speaker - Founder : FAMIB Group  -université virtuelle du Mali , cluster digital africa , kinguisocial</t>
  </si>
  <si>
    <t>Amplifier la marque #IBM auprès de son écosystème | #Running 🏃 | #Cycling 🚴</t>
  </si>
  <si>
    <t>Ich bin Journalistin und kommuniziere gern Deutsch, Russisch, Franzoesisch und Spanisch.</t>
  </si>
  <si>
    <t>Sputnik est un média d'information alternative et d'analyse, produisant un contenu exclusif, multimédia, et ouvert sur un monde multipolaire</t>
  </si>
  <si>
    <t>#Formations &amp; 👨🏻‍🎓 #cybersécurité technique &amp; orga, vie privée, continuité d’activité #Pentest #BlueTeam #ISO27001 #EBIOSRM #CISSP #DPO #RGPD #ISO22301</t>
  </si>
  <si>
    <t>Université Virtuelle du Mali 100% online 📞+22320719333</t>
  </si>
  <si>
    <t>1ère Ecole Universitaire de #Recherche (EUR) en #cybersécurité en France - Formations de niveau #master &amp; #doctorat 🎓  #CyberSchoolRennes</t>
  </si>
  <si>
    <t>InstantRP propose, depuis 1992, une palette de services RP : Diffusion communiqués de presse, rédaction, fichiers presse..  #Mode #Entreprise #Web #Culture #USA</t>
  </si>
  <si>
    <t>📢 #DigitalMarketing &amp; #SocialMedia Country Manager @Oracle_France 💬 #Digital #ContentMarketing #SEO #EmployeeAdvocacy 🚀 #StartUps #Innovation 🏂🌱🍕🍾</t>
  </si>
  <si>
    <t>I like and retweet your posts.</t>
  </si>
  <si>
    <t>I retweet your tweets with #flutter
Write me to add more hastags! 👇
made by @alfredobs97</t>
  </si>
  <si>
    <t>Dynamic, Dedicated and Determined. Google IT Support Certified. RT's != Endorsement. Stay safe #WearaMask . Sometimes a bot .
Contact: satyajit.ghosh@outlook.in</t>
  </si>
  <si>
    <t>WebDev Retweet bot Made by @dinoknowsbetter | @webarchitectstm</t>
  </si>
  <si>
    <t>Gopal Pradhan, a student at BJEM-1
 Play to Learn &amp; Learn to win</t>
  </si>
  <si>
    <t>ProcessLenz is a cloud-based Robotic Process Automation prioritization software used by RPA Executives to help scale automation through the company.</t>
  </si>
  <si>
    <t>Responsable #marketing @SNS__SECURITY. Intéressée par la #cybersecurite, #marketingdigital, #publicite</t>
  </si>
  <si>
    <t>@SNS__SECURITY, nos experts en #cybersécurité sécurisent vos systèmes d'information.
#CONSEILLER #INTÉGRER #SUPERVISER
Partenaire @Fortinet et @Sentinelone</t>
  </si>
  <si>
    <t>Seasoned IT consultant | Manager Nantes office @Almond_consult | #DigitalTransformation | #Telecommunication | #Cybersecurity | #Cloud | Tweets are my own</t>
  </si>
  <si>
    <t>Directeur Grand Ouest @almond_consult, #cybersécurité, #infrastructures et #cloud. Associé dans le domaine viticole https://t.co/ouooA26STo</t>
  </si>
  <si>
    <t>Bringing Trust to the Internet of Things #Cybersecurity, #Certification #IoT, @FIDOAlliance @RedAlertLabs - Views expressed on this account are my own.</t>
  </si>
  <si>
    <t>@BusinessFrance est l’agence nationale chargée du développement des exportations et des investissements internationaux en 🇫🇷 🌍 #Export #Attractivité #VIE_RH</t>
  </si>
  <si>
    <t>Digital Technology Specialist #Tech Department @BusinessFrance Supporting the international expansion of French companies #export #innovation #FrenchTech</t>
  </si>
  <si>
    <t>https://t.co/7wThRv2Pui, L'info à la source</t>
  </si>
  <si>
    <t>மனிதனை மனிதனாய் மதிக்கும் மனிதன்..
அதை தவிர பெருசா சொல்ல ஒன்னும் இல்ல.. ஏதாச்சும் பெருசா செஞ்சிட்டு இங்க போட்டு வைக்கிறேன்..</t>
  </si>
  <si>
    <t>Connecter juristes et non juristes, entreprises, pouvoirs publics, parties prenantes de l'économie. Pour plus de performance et plus d'éthique. #BLFs</t>
  </si>
  <si>
    <t>COO at SEKOIA (personal account)</t>
  </si>
  <si>
    <t>L'ouverture d'esprit n'est pas une fracture du crane (Desproges)</t>
  </si>
  <si>
    <t>R.E.P JACOB DESVARIEUX
///
Music Artisan, Digger 
S🌞UL // F⚽️⚽️T  
Gospel/Punk //Créole
JAZZ
// Bien pluch' qu'un TeddyBear à la recherche de l'Accord Parfait</t>
  </si>
  <si>
    <t>Vendée #FrenchTech a pour objectif de fédérer tous les acteurs de la Tech en #Vendée, d'attirer de nouveaux talents et d'en faire un vrai relais de croissance🚀</t>
  </si>
  <si>
    <t>#OSINT (Open Source Intelligence) #TwitterBot🤖#TheGreenNation 
#FranceVerte🇫🇷#LegalizeCannabis🌱 #EndTheWarOnDrugs #LegalizeIt🌱#NationsUnies🇺🇳 #</t>
  </si>
  <si>
    <t>L'actualité du monde, tous les jours 👈
Votre voix indépendante - des informations fiables et honnêtes.</t>
  </si>
  <si>
    <t>Leading for IBM France the Hybrid Cloud SW Business Unit. #hybridcloud #ai #cyber #sales</t>
  </si>
  <si>
    <t>Trainee Lawyer, Trainer in Kalata Group👨🏽‍💻,UCAC graduate (MCAA)👨🏼‍🎓,CommonwealthCitizen🌏. The Clock is Ticking For Me😎.</t>
  </si>
  <si>
    <t>Information Technology Advisor and Assistant IV
Computer and office maintenance agent
#HELLOWORLD #AI #NetNeutrality #FreeSpeech</t>
  </si>
  <si>
    <t>🇨🇲Analyste-conseil en #cybersécurité #infosec. Je fais aussi de la #veille pour partager tout ce que je trouve intéressant.
Chapter Secretary of ISOC Cameroon</t>
  </si>
  <si>
    <t>Management de la Sécurité de l'Information - Protection des données à caractère personnel - Plan de continuité d'activité ....</t>
  </si>
  <si>
    <t>Bientôt en désintox #Numérique #DPO #usages #innovation #mednum #ANT #THD #TICE #SI #transfonum #Sarthe #CollTerr
Compte (de +en+) personnel...</t>
  </si>
  <si>
    <t>Les événements mondiaux indiquent que les Prophéties Bibliques de la Fin des Temps sont en train de se réaliser. Le retour de Yahshua sur Terre est proche.</t>
  </si>
  <si>
    <t>LEXING IS A GLOBAL NETWORK OF ATTORNEYS SPECIALIZED IN EMERGING TECHNOLOGY LAW: #IT #IP #PRIVACY #FINTECH #CLOUD #AI LAWYER &amp; DATA PRIVACY COMMISSIONER, CIPP/E</t>
  </si>
  <si>
    <t>IT geek and proud admin of https://t.co/6FDw2jAvlG and https://t.co/GoSR3kcRGm 
President of https://t.co/7UWGl0ya8U</t>
  </si>
  <si>
    <t>Merci</t>
  </si>
  <si>
    <t>Unified Communications for regulated industries. Legendary reliability for critical communications #ProntoCloud #UCaaS #PrivateCloud #DefenseTech #ProntoReunion</t>
  </si>
  <si>
    <t>Le VPN : Votre Internet Libre, Anonyme et Sécurisé. #VPN #sécurité #cybersécurité #anonymat #internet #numérique #application #objetsconnectés #logiciel #appli</t>
  </si>
  <si>
    <t>🎯 Rendre accessible &amp; lisible la SécuritéNumérique #Cybersécurité #protectionnumérique 🚸 #LesAsDuWeb #DPOCertifiée Présidente Crossing Skills &amp; @ISSA_France</t>
  </si>
  <si>
    <t>Directeur @MINES_StEtienne @IMTFrance, @saint_etienne_ @RotondeSciences #industriedufutur #manufacturedufutur @FrenchTechSte</t>
  </si>
  <si>
    <t>#auvergnerhonealpes</t>
  </si>
  <si>
    <t>Cardiologue • Vice-Président @auvergnerhalpes #EnseignementSup #Recherche #Innov #FondsEuro #Santé • Président de Bièvre Isère • Président @Republicains38</t>
  </si>
  <si>
    <t>Digital SummR c'est LA journée estivale pour partager, faire évoluer et grandir nos entreprises du numérique organisée par @digitaleague
26 août 2021 - #DSummR</t>
  </si>
  <si>
    <t>Le Campus : un accélérateur du numérique en Auvergne-Rhône-Alpes
#formation #innovation #transformation</t>
  </si>
  <si>
    <t>Directeur de la stratégie et de la culture numériques (Ville d'Échirolles)</t>
  </si>
  <si>
    <t>Curieux par nature, horreur du gâchis et des pseudos ecolos. #DD #MadeinFrance #RSE #innovation #énergie #digital. Cpte perso, le 💯% #sport, c'est ailleurs</t>
  </si>
  <si>
    <t>Conseillère déléguée à la
Transition Numérique et stratégie de la DATA +
Elue de proximité : Presqu'île &amp; Jean Macé.
@VilledeGrenoble @EricPiolle @GrenobleAlpes</t>
  </si>
  <si>
    <t>Entreprise de formation</t>
  </si>
  <si>
    <t>Blogue québécois alimenté par une vingtaine de geeks passionnés. Technologie, jeux de société, jeux vidéo et culture geek.</t>
  </si>
  <si>
    <t>Securing software in a connected world through #appsec training, SDLC assessments and expert consulting services. https://t.co/i4hqVLj0UV</t>
  </si>
  <si>
    <t>Global leader in cyber security awareness, with 1000+ successful phishing/GDPR/security awareness programs to reduce breaches and protect from data loss.</t>
  </si>
  <si>
    <t>Head of Public Sector @Oracle_France 
💡#TransfoNum #GovTech #CivicTec #HealthTech #SmartCity #AI #Cloud 
👀My Views</t>
  </si>
  <si>
    <t>VP EMEA South, Technology Leader - Board Member @Oracle_France 💡
#CyberSecurity #Cloud #Tech #TechForGood
#IA #Sécurité #Innovation #Movember</t>
  </si>
  <si>
    <t>Plusieurs fois par semaine à 8h le matin, je partage le meilleur de ma veille.
Méthodologie, Tutoriel, etc...</t>
  </si>
  <si>
    <t>Senior Director #Banking &amp; #Insurance @Oracle_France 💥#Tech #FinTech #TransfoNum #Data #TechForGood 💬 Opinions are mine 🏍🏈</t>
  </si>
  <si>
    <t>Sales Director #CyberSecurity &amp; IT Ops @Oracle_France
💬 #Cloud #Tech #Data #IOT #DevSecOps #Dataprivacy #Ransomware
 🏸🚴‍♂️🏄‍♂️ Opinions are my own</t>
  </si>
  <si>
    <t>Du droit, beaucoup de travers. Éthique &amp; Affaires Juridiques pour @Qwant_fr. // Avant, fondateur &amp; red-chef de @Numerama. *Compte PERSO*</t>
  </si>
  <si>
    <t>Magazine de référence, connu et reconnu par les dirigeants hospitaliers depuis 2007 et la webTV HospitaliaTV http://t.co/HkyHdI4nFG</t>
  </si>
  <si>
    <t>#CyberSecurity #Linux #Knowledge #Defense #DevSecOps #Cellist #Fencing</t>
  </si>
  <si>
    <t>Defense &amp; Geopolitics, Cyber &amp; Intelligence, Compliance &amp; Investigation, India &amp; IOR, @fseg_strasbourg &amp; @Unistra. RT not an endorsement.</t>
  </si>
  <si>
    <t>Tech Nerd | Network Engineer | Cloud Specialist | CCNA | Azure Associate | ITILv4 | eJPT | Python |  PMP</t>
  </si>
  <si>
    <t>Média des tendances et usages IT, Tech et Métiers
Tweets : #Digital, #Mobilité, #BigData, #IoT, #Cloud, #DevOps, #IA, Cybersécurité, #startup...</t>
  </si>
  <si>
    <t>Shameless island hopper. Politically homeless. Deep down still a FOSS and infosec advocate.</t>
  </si>
  <si>
    <t>Digital Marketing at Oracle ☁️ Master digital marketing &amp; data analytics 🚀</t>
  </si>
  <si>
    <t>L'actualité de l'économie mondiale, du leadership et des grands débats de société par ceux qui la font.</t>
  </si>
  <si>
    <t>Premier pure-player français de la cybersécurité avec 300 spécialistes partout en France</t>
  </si>
  <si>
    <t>Professeur d'Histoire-Géographie</t>
  </si>
  <si>
    <t>Premier quotidien dans l'Aude et les Pyrénées-Orientales. Suivez aussi @LIndep_perpi @Narbonne_lindep @Carca_lindep et @sport_lindep</t>
  </si>
  <si>
    <t>Olivier de Maison Rouge - Avocat d'affaires, Docteur en droit - Spécialisé en intelligence économique et droit des secrets d’affaires - IP/IT</t>
  </si>
  <si>
    <t>I work w/ hackers &amp; IT doers in Infosec &amp; opensource. AL'X Agency founder. PGP Key https://t.co/Ets6wpiqes #privacy #cybersecurity #research - Prod podcast @nologpodcast</t>
  </si>
  <si>
    <t>Expert Comptable, CAC, Expert Judiciaire, Présidente de Commission Numérique et Innovation CNCC, VP IFEC 🚀 #Cncc #digital #cyber #audit #data #RSE #SecNum</t>
  </si>
  <si>
    <t>Communication/marketing Manager. Guitar player, music &amp; Tech addict. 
See ya on twitter ...</t>
  </si>
  <si>
    <t>L'Usine Digitale est LE média de la transformation #numérique de l'économie. On y parle objets connectés, Digital RH, data, cybersecurité, business model, IA...</t>
  </si>
  <si>
    <t>#AbuseDesk - Fluctuat nec mergitur ex Multimania &amp; Lycos Europe #TeamJuriste @gandi_net</t>
  </si>
  <si>
    <t>Expert en #hébergement #cloud, #virtualisation et #externalisation des #systèmes d’information qui réalise des projets cloud sur mesure. #SI #numérique #digital</t>
  </si>
  <si>
    <t>compte perso</t>
  </si>
  <si>
    <t>Manager de transition IT - Consultant
#DSI #SoftwareEngineering #TransfoNum #Digital #Cybersécurité #FrenchTech</t>
  </si>
  <si>
    <t>Bringing you the most awesome sounds straight from the patch. Bottled by Stymye &amp; Co. Uniontown, Pa. Please drink responsibly.</t>
  </si>
  <si>
    <t>General Secretary https://t.co/IKQNpJVdYp - CyberSEC Strategy @proofpoint, own tweets - RCM PN - https://t.co/t87RruzM5N - 🇫🇷 🇯🇵 - ECP, IHEDN, INHESJ</t>
  </si>
  <si>
    <t>Journaliste Business &amp; IT</t>
  </si>
  <si>
    <t>Reclaim control over sensitive, regulated &amp; business-critical data
#cybersecurity #compliance #security #datagovernance</t>
  </si>
  <si>
    <t>journaliste Média https://t.co/aY2i7ksjiS #innovation #IT #Digital #Leadership</t>
  </si>
  <si>
    <t>#TransfoNum : #Algo #BATX #BlockChain #Communs #Crypto #Cyber #Données #Drone #GAFAM #IA #Innovation #IoT #LiFi #NATU #NBIC #Open #Quantique #RA #Robot #RV #5G</t>
  </si>
  <si>
    <t>Rédacteur en chef Dalloz IP/IT et Rtd Com - Responsable du DU Juristes du numérique Université de Reims</t>
  </si>
  <si>
    <t>Le média du retail connecté. Tweets de la rédaction : @MartineFuxa @DalilaBouaziz. Retrouvez tous les infos #retail &amp; #ecommerce ici : https://t.co/tC2rQiyETA</t>
  </si>
  <si>
    <t>Just an infosec guy IRL, trying to do correctly his job. Private account. Tweets are my own</t>
  </si>
  <si>
    <t>Club des Experts de la Sécurité de l'Information et du Numérique - #Sécurité #security #infosec</t>
  </si>
  <si>
    <t>Veille réalisée par une professeure documentaliste pour ses collègues dans le domaine de l'info-doc
#Martinique #Motbis #Vendée #Charentes #Poitiers</t>
  </si>
  <si>
    <t>Compte du magazine Archimag - #transfonum #techno #veille #archives #bibliotheque #bibnum #documentation #IE #opendata #socialmedia #numerique #digitalworkplace</t>
  </si>
  <si>
    <t>Applied research, innovation and services on information systems security.</t>
  </si>
  <si>
    <t>directeur de recherche Iris, médiologue. Derniers livres : « L’art de la guerre idéologique » et « Fake news Manip infox et infodémie en 2021 »</t>
  </si>
  <si>
    <t>#cybersecurity #CISO #ICS #geopolitics #NBA #TakeNote - Co-founder &amp; Podcaster : @comptoirsecu - TTFL : @TeamDatass - Views expressed are my own</t>
  </si>
  <si>
    <t>Le rendez-vous de l'ensemble des décisionnaires de la #Cyber ! RDV du 13 au 16 octobre 2021 à Monaco ! #LesAssises #Cybersécurité</t>
  </si>
  <si>
    <t>CTO/CISO</t>
  </si>
  <si>
    <t>Stratégie et intelligence digitale.</t>
  </si>
  <si>
    <t>#Keenaï #SIEM #cybersécurité #éditeur #services #software #forensic #AI #bigdata #cyberdéfense #frenchtech #SOC #CyberDefenseCenter @inetum_fra</t>
  </si>
  <si>
    <t>Directeur unité d intervention Est #orange #UIE #Est #DOGNE #ftth #reseaux #mobile #internet #digital #retail #voyages #livres #management</t>
  </si>
  <si>
    <t>Le site d'information le plus consulté par les professionnels de l'IT en France. #DSI #Informatique #Transformation #Numérique
LMI FBook https://t.co/x0H9FRtThz</t>
  </si>
  <si>
    <t>Directrice Générale de @Parnasse, la marque sélective d'@Orange. #Service #Luxe #Digital #CerclePrivé</t>
  </si>
  <si>
    <t>#Marketing #transfonum #digital #blockchain #IA #RH #banque #assurance #Retail #IoT #Relationclient @Docapost / Le monde #phygital aujourd'hui et pour tous !</t>
  </si>
  <si>
    <t>▶️ Référent de la #confiance numérique en 🇫🇷 
▶️ Nous accompagnons les entreprises et institutions publiques dans leur #TransformationNumérique</t>
  </si>
  <si>
    <t>Vos collaborateurs sont la "vox authentica" 📢 de votre marque ! Accompagnez leur prise de parole ! #EmployeeAdvocacy #MarqueEmployeur #SocialMedia #RSE #QVT</t>
  </si>
  <si>
    <t>Nobody | trying to progress in cyber and English 😅 | music lover | hope to meet some nice peoples here</t>
  </si>
  <si>
    <t>Développeur Web passionné par les nouvelles technos • Découvrez mon blog : http://t.co/zUxqGR1xXN • Créateur de eZ Server Monitor : http://t.co/oz1lya3yCG</t>
  </si>
  <si>
    <t>👩🏻‍💻Chargée Relation Client &amp; Marketing
📚MBA spécialisés Strategy &amp; Business Innovation
📨 samsarah@formation-IT.org
☎️ 04.92.96.96.93</t>
  </si>
  <si>
    <t>Le meilleur site belge sur l'actu régionale / The best Belgian website for regional news. _x000D_
Pour le sport, suivez-nous sur @lavenir_sport</t>
  </si>
  <si>
    <t>#PR and #Communication company for innovating companies. Founded by @adeforsan.</t>
  </si>
  <si>
    <t>Je ReTweet tous les tweets de la communauté Beninoise 🇧🇯 connecté sans que quiconque ne me le demande pour vous permettre d'augmenter votre audience.</t>
  </si>
  <si>
    <t>Magazine Spécialisé sur la Cybersécurité, la CyberDéfense, la CyberJuridiction et la Protection Numérique en Afrique et dans le Monde</t>
  </si>
  <si>
    <t>ARCAD Software is global leader in Application Lifecycle Mgt on IBM i - Change &amp; Release Mgt, Test automation, Application Analysis, Enterprise Modernization</t>
  </si>
  <si>
    <t>PhD, political science, IR
Balkans, politics, hooliganism, cyber à l'IH
Auteur de: Le football dans le chaos yougoslave (lien en dessous) 306.483.TRE au CDEM</t>
  </si>
  <si>
    <t>#BtoB #Events #Meetings #IT #DigitalMarketing #Ecommerce #Business #Networking @RFIT_event @Les_Assises @1to1monaco @1to1Biarritz</t>
  </si>
  <si>
    <t>Le pôle Informatique et les Services Numériques du @cdg_47 dédiés à l'accompagnement au numérique des #collterr de Lot-et-Garonne, membre de @declic_asso</t>
  </si>
  <si>
    <t>Head of Digital &amp; Socialmedia @Choyou @ITforB Influencer, Growth-Hacker, Marketing #AI #MachineLearning #fintech #Robotics #IoT #Cloud #5G  #CyberSecurity #KOL</t>
  </si>
  <si>
    <t>Phd in Economics Expert sécurité &amp; intelligence éco. /Ex. Directeur de la revue #Sécurité &amp; Stratégie. #Cybersécurité ex @cdse</t>
  </si>
  <si>
    <t>Avocate immobilier. Investissement et Copropriété. Family office.
#familyoffice #immobilier</t>
  </si>
  <si>
    <t>French self-taught artist-painter. Style: "Le Symbolisme Perspectiviste" - Means of expression: computer, therefore not present at all times.</t>
  </si>
  <si>
    <t>#Nice06 #SophiaAntipolis #Monaco 🇫🇷 #PluriActeur #GenXYZ  #WebDev #WebMarketing #eCommerce #SEO #SocialMedia #ReseauxSociaux 👉 Owner @Nicerendezvous</t>
  </si>
  <si>
    <t>🦁</t>
  </si>
  <si>
    <t>Security Sales Specialist @Oracle_France #Security #Cloud #IdentityManagement #Digital #Social #Innovation #IOT #BYOD 
*MyViews</t>
  </si>
  <si>
    <t>EDF R&amp;D, EDF Lab Paris Saclay.</t>
  </si>
  <si>
    <t>Say IT in French! Professional translation for IT &amp; software industries</t>
  </si>
  <si>
    <t>Science,Arts,Architecture,
Photography, Philosophy,History ,Strategy &amp; some politics...</t>
  </si>
  <si>
    <t>Lionel Costes, 
Rédacteur en chef
Directeur de collection
Lamy Droit de l’Immatériel</t>
  </si>
  <si>
    <t>#Bourbonnais #commerce #patrimoine #EgliseEERV
.
Bureau des réclamations :forforest2@gmail.com</t>
  </si>
  <si>
    <t>Physicien tombé dans la presse. Dix ans d'@usinenouvelle.
Rédchef @IndustrieTechno</t>
  </si>
  <si>
    <t>Trusted Industrial Cyber-Security Solutions for Critical Business Operations</t>
  </si>
  <si>
    <t>L'expert informatique et tout numérique à votre service (particuliers, professionnels) : https://t.co/QvG3nmqIRr
Je follow via listes privées.
See also @mjhn0711e
🙏🌞</t>
  </si>
  <si>
    <t>Foreign Policymaking | Int’l Advocacy &amp; Negotiations | Multilateral Orgs #digitaldiplomacy @MagnificatP #Partnerships #SocEnt #ΦBK #HoyaSaxa Love 🐶 #sdgs2030</t>
  </si>
  <si>
    <t>@Orange #Business #Services #OBS #cybersecurite #IA  #software #mappy #ITI #développement #informatique #IT
 Suivez l #actualité #télécommunications @CFE @CGC</t>
  </si>
  <si>
    <t>Selfmade GNU/#Linux #FOSS advocate @AprilOrg @La_Mouette__ member  #OpenStreetMap contributor 
#NextCloud fan 
#OpenSource #LogicielsLibres #OSM #GreenIT</t>
  </si>
  <si>
    <t>Expertime spécialiste du Cloud Microsoft accompagne ses clients sur des projets Open Digital, Azure, Office 365 et Machine Learning. @ExpertimeRH</t>
  </si>
  <si>
    <t>Organisme de formation de la région PACA de l'Ordre des Experts Comptables et de la Compagnie Régionale des Commissaires aux Comptes. Contact : 04.91.29.01.84</t>
  </si>
  <si>
    <t>Compte officiel de CNCC Formation, organisme de #formation de la @CNCC_audit</t>
  </si>
  <si>
    <t>Smart Digital Systems</t>
  </si>
  <si>
    <t>L'indice de #confiance des Services Numériques en matière de respect de la #vieprivée #MesDataMonChoix #donnéespersonnelles #dataprivacy #dataprotection</t>
  </si>
  <si>
    <t>Transformer le potentiel économique lié au numérique et à l’innovation en opportunités pour votre entreprise. #InclusionNum #ConfianceNum #TransfoNum</t>
  </si>
  <si>
    <t>citoyen</t>
  </si>
  <si>
    <t>Hebersenegal is a ccTLD registrar (.SN, .AFRICA), common domain names (.COM, .NET, etc) and web host. We give the best possible of customer experience.</t>
  </si>
  <si>
    <t>Build by @abcd03107552</t>
  </si>
  <si>
    <t>https://t.co/ZJXP33vMyC #deeplearning #DataScience #MachineLearning #nlp #botfactory #ibmwatson #salesforce #environment #education #pharmacovigilance</t>
  </si>
  <si>
    <t>Accélération applicative et  solutions de sécurité applicatives pour les centres de données virtuels, Cloud et SDN. #cybersécurité</t>
  </si>
  <si>
    <t>Actualité, analyses, opinions sur l’économie et les finances. Au quotidien.</t>
  </si>
  <si>
    <t>We're on a mission to empower every person and every organization on the planet to achieve more. Support: @MicrosoftHelps</t>
  </si>
  <si>
    <t>Des nouvelles accessibles et complètes: sports, politique, spectacles, argent et judiciaire. Soyez toujours bien informé avec le Journal de Québec.</t>
  </si>
  <si>
    <t>NICE #Nice06  Vie et Histoire de Nice #Tourisme #Politique #Culture #CotedAzurFrance #Monaco #FrenchRiviera #Provence #Presse #Journaliste #SUD</t>
  </si>
  <si>
    <t>Engineer, Scientist, Head of the Software and Systems Engineering Department, @CEA_List GPG:0xC27B7490</t>
  </si>
  <si>
    <t>Infosec engineer @SafranElecDef, security of ground segment stations. ex @ANSSI_FR &amp; @bureauveritas.
Avatar generated with https://t.co/5fx8dwoV3h</t>
  </si>
  <si>
    <t>Directeur ISG Nantes // Expert &amp; Speaker #RSE @Dirigeantsresp @comite21 @mfqm_pdl @isg_nantes à chacun son ambition, à chacun son parcours !</t>
  </si>
  <si>
    <t>JRI @itw_officiel | Mes tweets n'engagent que moi!</t>
  </si>
  <si>
    <t>Véridik : l'info presto et insolite</t>
  </si>
  <si>
    <t>ITW est né d’une volonté de rendre publiques et accessibles les actions de celles et ceux qui font la politique citoyenne.</t>
  </si>
  <si>
    <t>Hey there👋! I am python bot🤖 that like♥, retweet #OpenSource tweets😊
Made by @AkankshaRaghav9 and OpenSource💗</t>
  </si>
  <si>
    <t>Adalidda publie les Opportunités d'Affaires, de Financement et de Subventions pour les Entreprises et les Startups. To follow us in English @Adalidda</t>
  </si>
  <si>
    <t>Retweet tous les tweets parlant du #Bénin. Reweet all about Benin, #wasexo #team229</t>
  </si>
  <si>
    <t>Take the money and run😜</t>
  </si>
  <si>
    <t>Réserve citoyenne de l'Armée de terre.  Passionné par l'histoire et la culture. Mes réflexions n'engagent que moi.</t>
  </si>
  <si>
    <t>#CyberPassereau #CyberSec #InfoSec #IT #SoutienFDO #FSI #AAT #DI #ADR #AAV #RV #i4Emploi Force &amp; honneur à nos braves protecteurs &amp; sauveteurs 🛡️💪🥇🙏💙❤️💚🤍</t>
  </si>
  <si>
    <t>Éditeur d'@InfoBrefQC L'essentiel des nouvelles Affaires Politique Techno par courriel en 10 min. par jour. Abonnez-vous gratuitement à https://t.co/APLIPANcar</t>
  </si>
  <si>
    <t>L'essentiel des nouvelles Affaires Politique Techno en deux bulletins d'information chaque jour, par courriel et à https://t.co/GK9CqTijI9</t>
  </si>
  <si>
    <t>Président #CREATISGROUPE Psdt Honneur IFEC Psdt Honneur OEC PIDF Psdt #CCEF Compagnie des Conseils et Experts Financiers</t>
  </si>
  <si>
    <t>Spécialiste informatique depuis 2015, Infrastructure Services accompagne les PME et les grands comptes dans leur transformation digitale.
#ITSERVICES</t>
  </si>
  <si>
    <t>🌐✨ Cybersecurity Awareness 👩‍💻👨‍💻
🌐✨ Sensibilisation à la Cybersécurité 👩‍💻👨‍💻</t>
  </si>
  <si>
    <t>Human Error. Conquered. Follow @KB4People for careers.</t>
  </si>
  <si>
    <t>#Cryptography, #IoT, #CyberSecurity, #infosec, #Algebre
#Sanar
#RoueLibre
#Rossonero❤️🖤 @acmilan ...</t>
  </si>
  <si>
    <t>Journaliste Politique et Monde @InfoBrefQc #polQc #polCan #EtatsUnis</t>
  </si>
  <si>
    <t>Gardez le lien avec l'Agence de Développement Économique de la Corse (ADEC) #création #développement #entreprise #emploi #économie #Corse</t>
  </si>
  <si>
    <t>le conseil en action</t>
  </si>
  <si>
    <t>Le salon dédié aux #innovations qui transforment nos villes et nos territoires. Paris Event Center, 21 &amp; 22 Septembre 2021 #Innopolis21 #Repenserlaville</t>
  </si>
  <si>
    <t>Coordinatrice Partenariat Formation AKTO Réseau Opcalia, Référente #Formationcontinue#Alternance#Apprentissage, et Contrat pro sur-mesure</t>
  </si>
  <si>
    <t>Mit BeyondTrust erhalten Unternehmen die erforderliche Visibilität und Kontrolle zur Risikobegrenzung, Least-Privilege-Umsetzung und Produktivitätssteigerung.</t>
  </si>
  <si>
    <t>🎯La parfaite adéquation entre freelances IT et entreprises.
#freelance #informatique #IT #consultant #recrutement</t>
  </si>
  <si>
    <t>Almond, société d'#Audit et de #Conseil sur les domaines de la #Cybersécurité, du #Cloud et des #Infrastructures.</t>
  </si>
  <si>
    <t>La communauté des passionnés de nouvelles technologies. Venez partager votre passion et débattre de l'actualité !</t>
  </si>
  <si>
    <t>#ExclusiveNetworks is the global trusted digital infrastructure specialist driving the transition to a totally trusted digital world for all. #WeAreExclusive</t>
  </si>
  <si>
    <t>#100DaysOfCode , #DataScience , #Python and #MachineLearning Bot. Retweeting post w\ this tags
Made by @1niciat1v3IT</t>
  </si>
  <si>
    <t>Hi-Tech blogger</t>
  </si>
  <si>
    <t>Compte officiel du Centre de pédagogie universitaire de l'Université de Montréal.</t>
  </si>
  <si>
    <t>Compte officiel de l'Université de Montréal. #umontreal</t>
  </si>
  <si>
    <t>Smart Cybersecurity Network / Réseau intégré sur la cybersécurité. @NCE_RCE Network hosted by @UMontreal created to help protect Canadians against cyber risks.</t>
  </si>
  <si>
    <t>Bretagne Développement Innovation, agence régionale de développement économique.</t>
  </si>
  <si>
    <t>#Cybersecurity Consultant @OrangeCyberFR #RGPD #privacy 🟧🇪🇺</t>
  </si>
  <si>
    <t>Michel Van Den Berghe Président @CampusCyberFr</t>
  </si>
  <si>
    <t>Secrétaire d’Etat chargé de la Transition numérique et des Communications électroniques / Minister of State for Digital and telecommunications</t>
  </si>
  <si>
    <t>Compte officiel de la mission confiée à M. Michel Van Den Berghe @vandenbergheOCD par le Premier Ministre @EPhilippePM pour la création d'un campus #cyber.</t>
  </si>
  <si>
    <t>🇫🇷Software Architect / SRE  (JS, C, Go, PY...), CEO, ex. Sec &amp; IA, RedTeam, CTO. Motard ✌🏻</t>
  </si>
  <si>
    <t>Startup en Cybersécurity Awareness||Promouvoir les bonnes pratiques en  ligne||informé et sensibilisé au niveau national sur la sécurité numérique||</t>
  </si>
  <si>
    <t>🧑🏾‍💻Admin System 🎓CyberSecurity 👷‍♂️Entrepreneur 📈Business 🕌Muslim ₿ Bitcoin 📍Dakar🇸🇳 ✈️🇬🇳~~~🇬🇼~~~ 🗣Wolof~Pulard🇸🇳~ Frensh🇫🇷~English🇬🇧</t>
  </si>
  <si>
    <t>InfoSec Analyst</t>
  </si>
  <si>
    <t>Émission de télé matinale de TVA diffusée du lundi au dimanche 6h00 à 10h00.</t>
  </si>
  <si>
    <t>Consulting &amp; Audit #Cybersecurity #Risk #Pentest</t>
  </si>
  <si>
    <t>La communauté des entreprises de l’industrie numérique en Auvergne-Rhône-Alpes. #startup #sme #itcluster #deeptech #software #IoT #services</t>
  </si>
  <si>
    <t>Si 1 entreprise doit ressembler à son dirigeant et 1 logo doit ressembler à son entreprise = 1 logo doit ressembler au dirigeant ...  #GuyRoux</t>
  </si>
  <si>
    <t>StedY replace les talents et les projets au cœur du métier de conseil en services et technologies numériques</t>
  </si>
  <si>
    <t>PRÉSENTATEUR BFM BUSINESS « 60 MINS  BUSINESS" du lundi au vendredi 12H/13H . CHRONIQUEUR ÉCO BFMTV . MES TWEETS N'ENGAGENT QUE MOI</t>
  </si>
  <si>
    <t>Journaliste éco ♡ Missing 🇭🇰🇨🇳 in Paris ♡
En direct tous les matins (et midis !) pour 
@goodmorning_biz @bfmbusiness @RMCStory 
📧 avecvous@bfmbusiness.fr</t>
  </si>
  <si>
    <t>La marque sélective d'@Orange délivre l'excellence d'un service #numérique ultra-personnalisé et haut de gamme à votre domicile, en déplacement ou au bureau.</t>
  </si>
  <si>
    <t>#RegionAURA #Simplification #ServiceClient #Orange #Distribution #SmartStore #OrangeBank #ExperienceClient #running #health #IA #voiles #voyages</t>
  </si>
  <si>
    <t>EC/CAC |  Comex @GroupeAlpha - DG @Semaphores_
 - Pdt @gva_fr | | élu @CSOEC @OECParis | #Entrepreneuriat #ETI #numerique | #confraternité #Expertscomptables</t>
  </si>
  <si>
    <t>Expert #Marketing #digital #Medias. Tweets on #music #games #MFA #cybersecurity</t>
  </si>
  <si>
    <t>The Simple Key to High Security. Our strong authentication #MFA solution protects your B2B and B2C applications against phishing and credential stuffing attacks</t>
  </si>
  <si>
    <t>DSI, ex #Consultant Système et réseau #virtualisation, #messagerie, #vmware #microsoft #VDI #S2D #France #HCI</t>
  </si>
  <si>
    <t>Official FBI Twitter. Submit tips at https://t.co/tGqFRcJykB. Public info may be used for authorized purposes: https://t.co/x6bfDUEYeJ.</t>
  </si>
  <si>
    <t>Stormshield, a fully-owned subsidiary of @AirbusCyber, offers innovative end-to-end security solutions to protect networks, computers and data.</t>
  </si>
  <si>
    <t>Transformer la puissance de notre recherche publique en #innovations #DeepTech pour nos entreprises 🚀</t>
  </si>
  <si>
    <t>#SATT Ouest Valorisation : interface entre #recherche publique et secteur de l'#industrie en #Bretagne et #PaysdelaLoire - #techtransfer #DeepTech #Innovation</t>
  </si>
  <si>
    <t>Toute l'actualité de l' #IntelligenceArtificielle /
Première source d'info 🇫🇷 / Membre de l' #AI Alliance 🇪🇺
 #IA #machinelearning #DeepLearning #Transfonum</t>
  </si>
  <si>
    <t>Cabinet de conseil, d’audit et de formation indépendant.
Nos domaines:
#Gouvernance #SSI // #Cybersécurité // #Continuité d'#Activité // #Processus #SI</t>
  </si>
  <si>
    <t>Solution complète de management des risques #Rgpd #EbiosRm #Iso27001</t>
  </si>
  <si>
    <t>Pour des territoires numériques de confiance au service du développement des acteurs publics &amp; privés locaux #collterr #cybersecurite #TDFCyber</t>
  </si>
  <si>
    <t>Artisan numérique à votre service ! 
#dépannageInformatique #maintenanceInformatique #digitalisation #cybersécurité #infogérance #forensics #EureEtLoir</t>
  </si>
  <si>
    <t>Modis, acteur mondial du conseil en ingénierie et services numériques.
#Innovation #Tech #HighTech #IA #Cloud #TransfoNum #Data #FormulaE</t>
  </si>
  <si>
    <t>Le logiciel #RGPD N°1 français : Pilotez votre mise en conformité ou celle de vos clients, que vous soyez ou non #DPO. Plus de 1000 clients nous font confiance</t>
  </si>
  <si>
    <t>Expertise in cybersecurity. Twitter account from AMOSSYS Labs.</t>
  </si>
  <si>
    <t>Conseil et expertise en sécurité des technologies de l'information</t>
  </si>
  <si>
    <t>I'm a bot of the people, by the people and for the people. I will entertain N motivated you through your journey as a developer. i was created by @King__Solo...</t>
  </si>
  <si>
    <t>La volonté de l’espoir quand il n’y a plus d’espoir s’appelle l’espérance                                           Jean-François DENIAU</t>
  </si>
  <si>
    <t>Varonis protège les #données des entreprises contre les #menaces internes et les #cyberattaques en signalant tout comportement anormal #UBA #RGPD #Gouvernance</t>
  </si>
  <si>
    <t>Start’up de #Cybersécurité #innovation sécurise vos données dans le #cloud à Nogent (52800) dans le #GrandEst</t>
  </si>
  <si>
    <t>#Université de Technologie de #Troyes #GrandEst, Grande Ecole d’#Ingénieur, habilitée par la CTI, membre de la Conférence des Grandes Ecoles.</t>
  </si>
  <si>
    <t>L'agence d'Innovation et de Prospection Internationale du Grand Est #innovation #opportunités #financer #développer #seformer #investir</t>
  </si>
  <si>
    <t>Mathias Avocats #Numérique #GDPR labels #SécuritéInformatique #PropriétéIntellectuelle. Livre : #DPO (@RevueBanque). Enseignant (#Sorbonne, ESIEA, ISEP)</t>
  </si>
  <si>
    <t>director at #crip. Increase efficiency of #ITManagers in the largest French companies. #digital #innovation. Proud mum of Olympe. Views are personal.</t>
  </si>
  <si>
    <t>Le CHU Montpellier regroupe 8 établissements de soin avec 3 missions principales : le #soin, la #recherche et l'#enseignement. VOTRE SANTE, NOTRE ENGAGEMENT</t>
  </si>
  <si>
    <t>Le Cercle des Décideurs IT - #techno #infra #production #gouvernance #cloud #stockage #virtualisation #datacenter #greenit - Powered by @ITiForums</t>
  </si>
  <si>
    <t>VAFC POUR LA VIE !!! #ARSENAL 
 ANTI MELENCHON-ANTI OM-ANTI GAUCHO</t>
  </si>
  <si>
    <t>Compte officiel de la gendarmerie de la Seine-Maritime</t>
  </si>
  <si>
    <t>Veilleuse juridique et créatrice de liens #ActualitésJuridiques #DocumentationJuridique #VeilleJuridique #Documentaliste #OpenAccess #QiGong #RomansPoliciers 🤓</t>
  </si>
  <si>
    <t>DigitalXC enables Cloud based services in a subscription model with zero-touch delivery (120+ prebuilt automated services)
#digital #automation #ux #omnichannel</t>
  </si>
  <si>
    <t>Social Media Manager @Docapost, filiale @GroupeLaPoste · Blogueur @GuiM_fr #CM #SocialMedia</t>
  </si>
  <si>
    <t>Black lives matter. Muslim lives matter. LGBTQ lives matter. He/him/Il/lui</t>
  </si>
  <si>
    <t>#Follow me for cool stuff related to #AI #Chatbots #RPA #Machinelearning.
We build #Chatbots and #AI based automated solutions which make peoples lives simpler.</t>
  </si>
  <si>
    <t>Formateur. Documentation juridique numérique. Faculté de droit de Poitiers - France (petit rappel : citer ou retweeter ne signifie pas approuver :-)</t>
  </si>
  <si>
    <t>Responsable numérique et communication - Médiathèque Louis Aragon - Fontenay-sous-Bois  / #Privacy #Surveillance #Tracking #Bibliothèque</t>
  </si>
  <si>
    <t>Formatrice indé /
Enseignante associée @UnivRennes_2
#mednum #éducpop #inclusion #bibliothèques #communs #EMI
Présidente @ExodusPrivacy</t>
  </si>
  <si>
    <t>Association de soutien et aide aux FDO</t>
  </si>
  <si>
    <t>#cybersecurity, #privacy, #innovation, #mindfulness and stuff. Personal account - all views are my own</t>
  </si>
  <si>
    <t>Développeur web #PHP, #Symfony à #Grenoble chez @SurgiQual_Fr, Tweete actu #web, #securité, #dev</t>
  </si>
  <si>
    <t>Just a bot that retweets tweets containing #Apple
Block this account if you don't want to be retweeted</t>
  </si>
  <si>
    <t>There are 2 rules for success: 1-Never tell everything You know. #arsenal #coyg #finance #Security #cybersecurity #AI #datacenter</t>
  </si>
  <si>
    <t>Veilleur, organisateur de colloques, animateur de communautés juridiques, audit de fonds documentaires et KM, formateur/enseignant jeangasnault@loidesours.fr</t>
  </si>
  <si>
    <t>Don't trust, don't fear, don't beg. 
RT = Read This.</t>
  </si>
  <si>
    <t>Cercle des #Femmes de la #CyberSécurité #Cefcys Sensibilisation #Education Valorisation des talents #Leadership #WomenInTech</t>
  </si>
  <si>
    <t>The most important #fintech weekly newsletter http://t.co/WipZDuDvqK
Also discussion at: http://t.co/mAxbDF4ljI</t>
  </si>
  <si>
    <t>#Rouen #Normandie #Humaniste #santé #luttecontrelecancer</t>
  </si>
  <si>
    <t>Hello I am SecDev and I am a bot.
I retweet CyberSecurity/IT posts.
Buy me a coffee to support my work and development: https://t.co/OKKPXNIbB2</t>
  </si>
  <si>
    <t>Journal d'actualité sécurité informatique et underground</t>
  </si>
  <si>
    <t>We are BLG: Canada’s Law Firm | Nous sommes BLG, vos avocats au Canada</t>
  </si>
  <si>
    <t>A knowledge curator of all things #BigData #ArtificialIntelligence #MachineLearning</t>
  </si>
  <si>
    <t>If our limited intelligence got us here imagine where unlimited A.I intelligence  can take us. Hi Am GeE and I am a Space fanatic and an AI believer.</t>
  </si>
  <si>
    <t>Prestataire en #cybersécurité et #réseau, le grossiste ipsteel offre des solutions pour le #bureau ou le #télétravail (#MSP,#Antivirus,#DLP,#PAM,#Linkbalancing)</t>
  </si>
  <si>
    <t>Cabinet de #recrutement et #managementdetransition / #Freelances spécialisé en #gestiondesrisques, #sûreté #Cybersécurité #EMEA : recrutement@uvu-group.com</t>
  </si>
  <si>
    <t>I share tweets about Microsoft #Azure. I am not affiliated with Microsoft.</t>
  </si>
  <si>
    <t>#CyberSecurity | #Cloud | #Tech | #ZeroTrust 
Mes tweets n'engagent que moi</t>
  </si>
  <si>
    <t>Le blog d'Olivier Kempf sur la géopolitique et la stratégie- Parfois du cyber https://t.co/qetwuBQTtd Cf. aussi La Vigie https://t.co/iIbZnwK5hn</t>
  </si>
  <si>
    <t>linux since 1991, open-source, sysadmin, some infosec... avant tout habitant de la terre  !</t>
  </si>
  <si>
    <t>Si tu trouves que les #TERFS sont heavy… attends un peu de voir les autres femmes arriver sur le front 😬😬😾😡😤💪💪💪💪💪💪 #NOFUCK 🙀</t>
  </si>
  <si>
    <t>Journaliste @LeDevoir #affaires #techno
Auteur @GuySaintJean #innovation
📕 https://t.co/2RhrUXnkd1…</t>
  </si>
  <si>
    <t>Project manager @businessfrance - supporting innovative companies going international. #Innovation #FrenchTech #GoGlobal 🚀🗺</t>
  </si>
  <si>
    <t>God Win and The Boss Win🙏 ❤
Wind of change 🍿🍿
The Best is Yet To Come 🌅
Trump is the Best President 4 Ever 😍</t>
  </si>
  <si>
    <t>fonctionnaire fédéral à la retraite / maquettiste ferroviaire comme hobby /conservateur au niveau politique : USA,CDA,et de foi Chrétienne.</t>
  </si>
  <si>
    <t>Commercial (VRP) retraité des réseaux négoce Cuisines-bains-rangements ; Agent BE freelance BtoB packaging ; lecture assidue des news #EU,#US et #Canada</t>
  </si>
  <si>
    <t>Open Internet and Internet Security Evangelist</t>
  </si>
  <si>
    <t>Je fais une étude sur la connerie d’un bipède qui n’a plus rien d’humain , marié et Pfizerisé 😁#Pharos GAT312610</t>
  </si>
  <si>
    <t>Secrétaire général du #CRSI @CRSI_Paris - Officier (R) #Gendarmerie nationale @Gendarmerie - Membre Cercle K2 - Manager de direction sites/missions sensibles</t>
  </si>
  <si>
    <t>Numericatous, formez-vous au numérique avec des outils libres et éthiques. Gagnez en compétences simplement, de chez vous.
https://t.co/tFyokGcW01</t>
  </si>
  <si>
    <t>Blogueur, rédacteur, formateur, auteur spécialiste logiciels libres et GNU/Linux ainsi que Dev web junior.</t>
  </si>
  <si>
    <t>#MaîtreDeConférences #HDR #DocteurDroitPrivé #Droit #Ethique #Santé #IA #Numérique  #Bioéthique #Environnement #Formation  #DirM2DroitduNumériqueEnSanté</t>
  </si>
  <si>
    <t>Beninese🇧🇯 \
#CyberSecurity_enthousiast👥 \
CTF Player♨ \ Otaku😀\Linux Addict💻</t>
  </si>
  <si>
    <t>Need a consultant? Do not hesitate to contact me.  #CyberSecurity #GDPR #CISOaaS #IoT #ProgramManagement #International #BizDev #ArtificialIntelligence</t>
  </si>
  <si>
    <t>IDE Ex du SSA j’aime mon métier les gens ma patrie. SOUTIEN AUX FDO 🇫🇷Réflexions et bienveillance en tout pour tous</t>
  </si>
  <si>
    <t>AUM'er, KW🇰🇼 165cm</t>
  </si>
  <si>
    <t>Fondateur, Directeur Général, ESN spécialisée dans la #Digitalisation des entreprises, les #Communications #Unifiées, les #Centres d'#Appels, et les #Réseaux.</t>
  </si>
  <si>
    <t>L'enfer c'est les autres
Toujours
1/2 french 1/2 danish
100% dreamer
#secrweetsanta2020</t>
  </si>
  <si>
    <t>#BlueLivesMatter
Fier de son drapeau 🇫🇷🇫🇷</t>
  </si>
  <si>
    <t>Web Designer Graphiste, #Web et #Print Freelance et "simplement" passionné par le numérique !</t>
  </si>
  <si>
    <t>Social Media Manager at @ModisFrance | Passionné par: #IntelligenceArtificielle #TransfoNum #MachineLearning #IoT #AI #Blockchain #cybersecurity #FormulaE</t>
  </si>
  <si>
    <t>#AI #VR #AR #blockchain #tech #chabots #wearables #Robotics #BigData #IoT #Industry40 #cybersecurity #infosec
#iotsecurity</t>
  </si>
  <si>
    <t>#transformationdigitale #LegalTech #TransfoNum #Marketing #MarTech</t>
  </si>
  <si>
    <t>Directory | #Tech Blog | #Industry40 | #AI | #VR | #3DPrinting | #EcoTech | #BioTech | #5G | #Cloud | #Digital + all the #IoT | #M2M bits in between</t>
  </si>
  <si>
    <t>Adjoint Directeur de Zone
#Onsite #zdv #zcq #adecco #dijon #bourgogne #economie #hightech #vins #fintech #lean #ameliorationcontinue #RH
#greenbelt</t>
  </si>
  <si>
    <t>Lecturer at Ecole de Guerre Economique &amp; contributor to the academic journal of INSS (Tel Aviv) on cybersec/cyberwarfare. &amp; cyber-twisted spy thriller writer!</t>
  </si>
  <si>
    <t>Passionné par : #industry40 #innovation #tech #robotics #IIoT #aerospace #AvGeek #aviation. #SIAE2019 #ParisAirShow</t>
  </si>
  <si>
    <t>#DevOps</t>
  </si>
  <si>
    <t>🇫🇷 Passionnée par la #Blockchain #Cybersecurity #IoT  #AI #ArtificialIntelligence #MachineLearning #Tech #ITSecurity</t>
  </si>
  <si>
    <t>A continuously updated tweets that covers news of #technology, #crypto, #cybersecurity, #blockchain and #startups.</t>
  </si>
  <si>
    <t>L’ANS est l'Agence du Numérique en Santé #esante</t>
  </si>
  <si>
    <t>💻 Animateur d'ateliers #numérique s
- Conseiller #Multimédia
Lutter contre la #fracturenumerique #illectronisme
#handicap_Invisible
#i4Emploi #i4EmploiR</t>
  </si>
  <si>
    <t>Déléguée au Développement Régional @groupelaposte Vice-Présidente @FondationFACE44 #RH #RSE #innovation #startup #IoT #AI #fintech #Bretagne</t>
  </si>
  <si>
    <t>Jaguar Network, Free Pro, 408, Quanta, Onelife, Unitel, Axeleo, Theodora, Starfleet, NeoEdge, EVA, Medinsoft, USB, Mailstone, Delage ...</t>
  </si>
  <si>
    <t>Passionné de technologie et des bonnes idées...</t>
  </si>
  <si>
    <t>L'actu #carrière, #emploi, #formation et #alternance dans les métiers de l'#ingénierie &amp; du #numérique de @ModisFrance</t>
  </si>
  <si>
    <t>Be happy  Be healthy Be smile Be cool Be good human</t>
  </si>
  <si>
    <t>Enquêteur Nouvelles Technologies. Gendarmerie Nationale. #CyberGend. Mes Tweets n'engagent que mon auto-tweet.</t>
  </si>
  <si>
    <t>Verinite is a Consulting and IT services company catering to the clients in banking domain. The core domain expertise is in cards, payments  and retail banking</t>
  </si>
  <si>
    <t>Bienvenue sur le compte Twitter "Prévention sur les dangers d'internet et des réseaux sociaux".</t>
  </si>
  <si>
    <t>Catherine Têtard, bonne citoyenne; Rends nous l’Art Jean ! @webbienat@mamot.fr</t>
  </si>
  <si>
    <t>Les hommes naissent libres et égaux en droits . Depuis le 23 avril 2013  vote du mariagepourtous , je suis devenu un VRAI citoyen . Mêmes devoirs mêmes droits</t>
  </si>
  <si>
    <t>Informer et mobiliser les citoyen(ne)s niçois(es) et maralpin(e)s sur la transition écologique du territoire dans le respect des réglementations et des lois</t>
  </si>
  <si>
    <t>Sharing your journey to no-code with the world.
Tweet to @nocodepediaa   (Take note of 2 "a's" at the end)
 #nocodepediaa</t>
  </si>
  <si>
    <t>Mi Homme Mi Robot et Re Mi Ours derrière. De tout, de rien, mais j'aime çà!
#fintech #bitcoins #formule1 #bordeaux #kaamelott</t>
  </si>
  <si>
    <t>Part bot, part not - I would love to change the world, but they wouldn't give me the source code</t>
  </si>
  <si>
    <t>Trusted Cybersecurity &amp; Hacking News Platform. Get Daily Live updates on #Breakingnews #Hackingnews #Investigation #CyberAttack #Breach #Malware #Vulnerability</t>
  </si>
  <si>
    <t>From @IDGWorld -- #CSO provides news, analysis and research on #security and #riskmanagement.</t>
  </si>
  <si>
    <t>News, training, jobs, tenders &amp; marketplace for security related needs. #cyber #security #CSuite #risk #digital #IoT #fire #CCTV #facilitiesmanagement #tech</t>
  </si>
  <si>
    <t>I am a bot. Follow me if you want to know more about #cybersecurity #malware #databreach #hacking #threatintel #osint #0day #APT Made with love by @daphiel</t>
  </si>
  <si>
    <t>Les Trophées des Licornes identifient les entreprises françaises qui ont un fort potentiel de croissance 📈🦄</t>
  </si>
  <si>
    <t>L'actualité économique, financière et boursière française et internationale.</t>
  </si>
  <si>
    <t>Les derniers articles du web sur les nouvelles technos</t>
  </si>
  <si>
    <t>Directeur des publications sur @highnewsfrance et #pigiste sur @journaldugeek, @siecledigital, @lesnewseco, et chez @actusante_net (Ex.@pressecitron)</t>
  </si>
  <si>
    <t>#CUEJ #ProfDoc certifié - Master Ingénierie Médiation  e-Éducation (Univ. Poitiers) #SIC #Mediation #CSTI #écrituressonores #emi
/RT ne vaut pas approbation/</t>
  </si>
  <si>
    <t>Ingénieur chef de projet en cybersécurité | responsable pôle idées @JeunesMacron06</t>
  </si>
  <si>
    <t>Security audit and Consultancy experts. First #IoT #tfcsirt #IQS Lab CERT-DS #IoTsecurity #Label #SIEM #IAM.  https://t.co/AJyHt9thb3 is part of @Atos @Atos_security</t>
  </si>
  <si>
    <t>Barbhack is a cybersecurity conference in south of France. Cybersecurity, Hacking spirit, networking and ... BBQ!! Let's grill some cybersec! #barbhack21</t>
  </si>
  <si>
    <t>Latest news from @Atos on #CyberSecurity #CloudSecurity #DataProtection Trusted #DigitalIdentity #IoTsecurity #AdvancedDetection. Be ready for the unexpected!</t>
  </si>
  <si>
    <t>An always-updating list of startup ideas that users are sharing from around the world! Made by Alok G.</t>
  </si>
  <si>
    <t>Mobile tech, digital assets developer and investor.</t>
  </si>
  <si>
    <t>Afternic, a GoDaddy company,  the world’s largest full service premier domain marketplace. Follow @GoDaddy or @GoDaddyAuctions for updates.</t>
  </si>
  <si>
    <t>Introducing a new chapter in domains.</t>
  </si>
  <si>
    <t>The best choice for #domains since 2001. More #leads. More #visibility. More #revenue.
German Sedo 👉 @SedoDE</t>
  </si>
  <si>
    <t>Fondé par @MontbrialAvocat en janvier 2015, le CRSI a pour vocation de contribuer à la réflexion autour des enjeux relatifs à la sécurité intérieure</t>
  </si>
  <si>
    <t>Official news and insights. Top 10 influencer #gdpr, #privacy, #ai, #dataprotection, #ml, #cybersecurity, #ibm,  #dataprivacy, #ccpa, #infosec, #security, #data</t>
  </si>
  <si>
    <t>CyberScoop, a @ScoopNewsGroup property, reports on news and events impacting technology and security.</t>
  </si>
  <si>
    <t>The European Union Agency for Law Enforcement Cooperation. Making Europe safer. #SOCTA2021</t>
  </si>
  <si>
    <t>#JeSuisCharlie / déteste LFI et leurs petits aliénés, les gilets jaunes et leurs gourous, les anarchistes comme Branco et les islamogauchistes</t>
  </si>
  <si>
    <t>Watad is a solution provider for #Cybersecurity #IT #OT / #ICS , #Energy Efficiency, #RPA and #PSA</t>
  </si>
  <si>
    <t>Interested in Technology transfer, science, innovation, etc.</t>
  </si>
  <si>
    <t>Communication durable, Marketing, RSE / CSR, Ressources Humaines, Relations Humaines, Gestion Documentaire, Editique, Paiement</t>
  </si>
  <si>
    <t>#MarCom #Innovation #AI #Quantum #Edge #CyberSecurity #DecarbonizeNow #RSE #RefHandicap #Arts #Theater ⛵️🏍️⛳️(follow/RT is not agree)</t>
  </si>
  <si>
    <t>Agent en bib en perpetuelle formation</t>
  </si>
  <si>
    <t>Where all injustice turns into justice.👻💌</t>
  </si>
  <si>
    <t>#bitcoin
				🤓🗺️				https://t.co/PolgyI2scF</t>
  </si>
  <si>
    <t>pour un vrai Parti libéral en France 🇫🇷 #libreéchange, #proPMA, #proGPA, #saccageParis, #soutienauxFDO, #Bastiat</t>
  </si>
  <si>
    <t>Co-founder and VP Business-Development of @olvid_io</t>
  </si>
  <si>
    <t>Co-founder and CEO of @olvid_io in Paris</t>
  </si>
  <si>
    <t>Conseil #DueDiligence #conformité et #RGPD #compliance #AntiFraude #Cyber #KYC #Regtech #riskmanagement
presta @cybervictimes @INSOLEurope
Certif #ISO27001</t>
  </si>
  <si>
    <t>The most secure messaging app in the world.</t>
  </si>
  <si>
    <t>Deputy of Cyber-Security Director. Passionate by digital technologies and their usages. (my own tweets do not represent my company)</t>
  </si>
  <si>
    <t>Journaliste Innovation &amp; Solutions @Heidi_news. Co-auteur de «Notre si précieuse intégrité numérique», Editions Slatkine, 2021. Créateur de @affranchi_ch.</t>
  </si>
  <si>
    <t>https://t.co/vT7uaUTNly, un média sur la science 👩‍🔬, la santé👩‍⚕️, l’innovation👩‍💻, le climat🌳 et les grands reportages🕵️‍♀️.</t>
  </si>
  <si>
    <t>Vivre en pleine humanité, dans une république laïque.</t>
  </si>
  <si>
    <t>Parenthèse est le magazine de la famille : il accompagne au quotidien les parents, professeurs, éducateurs, collectivités, etc. Bonne rentrée scolaire à tous !</t>
  </si>
  <si>
    <t>Auteur - Manifeste pour une stratégie expérimentale - 2014 Editions Petra
Philosopher est mon droit / Philosopher on my own</t>
  </si>
  <si>
    <t>Barouh Atat Adonaï 🙏🙏🙏
Universalist 🌏 ♻ ⚓ &amp; Humanist 🎭🌈
Ifb 🌟🌟🌟</t>
  </si>
  <si>
    <t>Dans la gdp à #InformatiqueCdc. #IA, #Cybersecurity, #Linux, #Kaamelott mbre des #Kroquants</t>
  </si>
  <si>
    <t>Personal data are personal data. Keen on data security.
Sometimes I work with the bot and sometimes myself. :)
#Python #PHP #DataSecurity #JRDeveloper #JS</t>
  </si>
  <si>
    <t>CTO CDO / Veille sur les nouvelles technologies de l' #informatique #numérique #cybersecurite #bigdata #ia #transfonum #digital #CES2021</t>
  </si>
  <si>
    <t>Secure access for everyone. But not just anyone.
Status: @auth0status | Support: @auth0community</t>
  </si>
  <si>
    <t>How people build software. 
Need help? Send us a message at https://t.co/YU5nzbpDIg for support.</t>
  </si>
  <si>
    <t>L'actualité nationale/internationale📱. @MediaFrance24
L'information du bout des doigts 📲.
N'oubliez pas de ❤ et de 🔃.</t>
  </si>
  <si>
    <t>Translatio sapientiae 翻訳業・考証・調査サポート（歴史学中心)/歴史学・宗教・教育・西欧/西欧中世のメデイア・コミュニケーション / history (medieval, religious), education, media-communication. Hokkaido/Tokyo/Lyon</t>
  </si>
  <si>
    <t>Quand y'aura rien à perdre...tout sera possible ! Soyez pas radin ...VENEZ FOLLOW</t>
  </si>
  <si>
    <t>Le silence est un véritable ami car lui ne trahit jamais</t>
  </si>
  <si>
    <t>Microbiólogo, Profesor Universitario de la Universidad Central de Venezuela.</t>
  </si>
  <si>
    <t>#RassemblementParis11.fr</t>
  </si>
  <si>
    <t>Professeur documentaliste / Collège / Académie de Grenoble / Référent Culture #EMI</t>
  </si>
  <si>
    <t>Éducation aux médias et à l'information (EMI) | Media and Information Literacy | Medienbildung | Education numérique | Suisse romande – Jean-Claude Domenjoz</t>
  </si>
  <si>
    <t>⭕️ Cyber Security Speaker ⭕ MD &amp; Founder @ramsac_ltd ⭕️ IoD Ambassador for #CyberSecurity ⭕️ @VistageUK @TEDx &amp; #Keynote Speaker ⭕️ Author #HumanFirewall, #SDGs</t>
  </si>
  <si>
    <t>An open source bot here to support all women who code 👩🏿‍💻👩🏽‍💻👩🏻‍💻👩🏾‍💻👩🏼‍💻 Created by @SaraTorrey &amp; @danotorrey with ❤️💜💛💚💙 Learn more: https://t.co/pfxJLxNhZ2</t>
  </si>
  <si>
    <t>Humanity is Everything 💙  
                                         Views = Own():</t>
  </si>
  <si>
    <t>Hey, I am a bot, I retweet #java. If interested, #Follow me.</t>
  </si>
  <si>
    <t>The secret Junior Dev in all of us. The Dev who wants to get better, who wants to learn and wants to help others...</t>
  </si>
  <si>
    <t>Celebrating and promoting #PixelArt and #GameDev! Follow me for more retweets!</t>
  </si>
  <si>
    <t>I am a bot created by @YogeshNile using #PythonProgramming language.</t>
  </si>
  <si>
    <t>Javascript Digest brought to you by http://t.co/rHlyfe7p7r</t>
  </si>
  <si>
    <t>Making community of Like minded people,
Retweeting #100DaysOfCode #CodeNewBie #Coding | Admin @balveersinghyt</t>
  </si>
  <si>
    <t>Freedom Fighter - Free Your Mind, Think Open Source - Humaniste - Cinéphile - Movies - Linuxien - #HellSupport - Still Updating - bloqué par @gerardfiloche</t>
  </si>
  <si>
    <t>ᴄᴇᴏ ᴛʀᴀɴsғᴏʀᴍᴀᴛɪᴏɴ ɴᴜᴍéʀɪǫᴜᴇ #ᴛʀᴀɴsғᴏɴᴜᴍ :  ᴄʏʙᴇʀséᴄᴜʀɪᴛé, ʀɢᴘᴅ , ᴅéᴍᴀᴛéʀɪᴀʟɪsᴀᴛɪᴏɴ, ᴘʀésᴇɴᴄᴇ ɴᴜᴍéʀɪǫᴜᴇ, ғᴏʀᴍᴀᴛɪᴏɴ, ᴀssɪsᴛᴀɴᴄᴇ ɪɴғᴏ, ᴠᴇɪʟʟᴇ. #LBB59</t>
  </si>
  <si>
    <t>Co-Founder #CMO @LesExpertsduWeb @Visibiliz. 
Consultante #Digital #Communication #Marketing #Socialmedia #Socialdata 
#Networking H2H 
Human Kind 🧡</t>
  </si>
  <si>
    <t>Micro entrepreneur. Tierce maintenance de systèmes et d'applications informatiques.</t>
  </si>
  <si>
    <t>༄ᶦᶰᵈ᭄✿Gᴀᴍᴇʀ࿐
JE RESTE CHEZ MOI j'écoute ma music sur 
@DeezerFR #putainçavaetrelong
https://t.co/HdYuULgPaV
https://t.co/Q4QUifwqAh</t>
  </si>
  <si>
    <t>#marketing #communication #innovation Consultante marketing au service de la performance des TPE, PME PMI, professions libérales, startups</t>
  </si>
  <si>
    <t>Avocat à la Cour #SécuritéPrivée Défense des victimes d'abus de #Défiscalisation #immobilier #SecretdesAffaires #RGPD #IntelligenceEconomique</t>
  </si>
  <si>
    <t>Trésorière du @partipiratevaud #PartiPirate vaudois. Membre de l'@afis_science et tweete @simplecorrect.</t>
  </si>
  <si>
    <t>La révolution numérique a affecté nos vies. De façon masquée, l’intégrité et la liberté individuelle sont menacées...suivi ou RT	=/= approbation.</t>
  </si>
  <si>
    <t>Compte #politiquementcorrect du blog simplement correct | #politicallycorrect profile for the simply correct blog #Soutien124  #NoFakeScience @ArianeBeldi</t>
  </si>
  <si>
    <t>#tennis #health #AI #learning #strategy #technology #digital #analytics #values #optimistic. Inspired by great people. 🎾📚🗂</t>
  </si>
  <si>
    <t>Savoir quoi penser de ce monde
Retrouvez-nous sur :
Facebook 👉 /LExpress
Instagram 👉 /lexpressfr/</t>
  </si>
  <si>
    <t>Adecco Onsite Solutions</t>
  </si>
  <si>
    <t>Directeur département coordination opérationnelle @Businessfrance #export #international #industrie #startup #FrenchTech #événementiel 🇫🇷 🇨🇦 🇨🇴 🇺🇾</t>
  </si>
  <si>
    <t>Biz dev a l international entreprendre accélérer lever rayonner  @BF_TechServices Business France #deeptech #techfourgood #innovation #ICC  #telecom #iot</t>
  </si>
  <si>
    <t>Notre métier ? Protéger le vôtre ! 
Management des risques, Évaluation, Cyber Threat Intelligence, Détection, Réponse (CERT), Innovation.</t>
  </si>
  <si>
    <t>CERT-XMCO is a french CSIRT specialized in vulnerability management and incident response.</t>
  </si>
  <si>
    <t>We are the National Cyber Security Centre – part of the UK’s intelligence &amp; cyber agency @GCHQ. We help to make the UK the safest place to live and work online.</t>
  </si>
  <si>
    <t>#I4emploi</t>
  </si>
  <si>
    <t>Le Pôle Judiciaire de la #Gendarmerie Nationale est un pôle d'#expertise voué à la #criminalistique et à l'intelligence #judiciaire. #PJGN #IRCGN #SCRCGN #C3N</t>
  </si>
  <si>
    <t>Musik, Film, Photographie und Biken</t>
  </si>
  <si>
    <t>L'actualité des collectivités locales et de la fonction publique.</t>
  </si>
  <si>
    <t>Dean &amp; Director General Rennes School of Business, Rennes, France (ex Kedge BS, ex HEC Liège, ex ARTEM/ICN BS)</t>
  </si>
  <si>
    <t>Assoc. Prof St-Cyr Military Academy. Research @geode_science &amp; @IFRI_ Head Cyber risk @RennesSB. Global #Internet, cyber &amp; #AI politics. #Russia, Middle East.</t>
  </si>
  <si>
    <t>Programmation Pharo,html,css,js,sql,php,python.  #techs,sciences,IA,exobio, ......</t>
  </si>
  <si>
    <t>Cybersecurity. Grand-Duché de Luxembourg &amp; chill. Montres, cigares, échecs, French Touch et Bossa Nova. Souvent chez @petiteseconde @SomeMoreCarz</t>
  </si>
  <si>
    <t>🇱🇺 1er média économique et financier du #Luxembourg ➕ l'actu en anglais sur @DelanoMagazine et le business club sur @Paperjam_Club. Édité par @MaisonModerne.</t>
  </si>
  <si>
    <t>Animatrice, Responsable Départementale Transition Ecologique du 95📍@MarleneSchiappa @olivierdussopt @StanGuerini @LauStmartin @enmarchefr @TerresDeProgres</t>
  </si>
  <si>
    <t>Fan des Nordiques, travail en cybersecurité et dans les Ti depuis plus de 20 ans, Bachelier en science orienté cybercriminalité. Papa de 2 jeunes hommes.</t>
  </si>
  <si>
    <t>Suivez-nous pour être au courant de toute l'actualité vaudoise et d'ailleurs traitée par les journalistes de 24 heures. #Vaud #Suisse</t>
  </si>
  <si>
    <t>Graine en devenir d'autre chose</t>
  </si>
  <si>
    <t>Journaliste RP @24heuresch</t>
  </si>
  <si>
    <t>🙌 Banking for Teens | No fees. None. Ever 😉 | Send + Receive 💲| 2M+ Customers 👀</t>
  </si>
  <si>
    <t>Helena Paiks Meilleur amie de Severus Rogue Professeur à Poudlarld
Professeur d'histoire de la magie et CO directrice de Serpentard avec Severus Rogue</t>
  </si>
  <si>
    <t>A bot helping coders and designers by showcasing their creation and progress.</t>
  </si>
  <si>
    <t>Software Engineer | Designer | In love with JavaScript &amp;&amp; CraftCms | 🦹‍♂️ - I fight crime at nights -</t>
  </si>
  <si>
    <t>My name is Chris Sams. I'm a junior software developer.  This is my bot profile for topics related to programming and technology.</t>
  </si>
  <si>
    <t>Luke identifies himself as a: #ACLS #Masterstudent @zhaw ¦ #Biotechnologist ¦ former #Chemical #Labtechnician 👨‍🔬 ¦ #Human</t>
  </si>
  <si>
    <t>#CyberSécurité #GRC #DPO #RGPD / #Formateur / #Réserviste #Cyber @Gendarmerie 👮 #CyberGend / @YogoshaOfficial Ambassador / #CyberSecurity #BugBounty</t>
  </si>
  <si>
    <t>Bienvenue sur le compte officiel de la @Gendarmerie des Yvelines. En cas d'urgence: ☎️17 ou 112</t>
  </si>
  <si>
    <t>Responsable Cybersécurité / Officier (RC) Gendarmerie @reserves_gend 🇫🇷 Chef d'escadron. 
🛡 #Défense #Sécurité #Innovation #Servir. 
🌐 Yvelines</t>
  </si>
  <si>
    <t>🌐 Compte de veille sur l'actualité de la révolution #numérique et de la #TransfoNum du YouTubeur @superfanfr | Aussi @marketingrdv sur le #MarketingDigital</t>
  </si>
  <si>
    <t>Créée en 1996, #GlobalSign a été la première Autorité de Certification établie en Europe #SSL #PKI #authentification #email #chiffrement #Sécurité #CodeSigning</t>
  </si>
  <si>
    <t>Page sur l'informatique, les télécommunications et le high-tech en #afrique. #podcast #Security #BigData #MachineLearning #telecom #info #programming</t>
  </si>
  <si>
    <t>Site web spécialisé dans le domaine de la sécurité informatique #cybersécurité #cybercriminalité #sécuritémobile #Débats #Réportages #Interviews</t>
  </si>
  <si>
    <t>When Innovation meets Passion and Wisdom. Cold blooded and experienced technologist. Likes to integrate technologies for the greater good.</t>
  </si>
  <si>
    <t>Vacciné, Gourmand, Geek, Iconoclaste, Québécois</t>
  </si>
  <si>
    <t>Largest hacking event in Canada held in Quebec City, Canada each November, Bilingual, Technical conferences, workshops #CTF and more #infosec | @SecuritePodcast</t>
  </si>
  <si>
    <t>MD défroqué / Recovering MD.
Infosec dilettante. 
Journaliste indépendant.
DM pour Signal/Wickr/PGP</t>
  </si>
  <si>
    <t>Infosec, réseau, téléphonie et électronique. Apprendre/comprendre/fabriquer/modifier jours et nuit ;) #café #beergeek</t>
  </si>
  <si>
    <t>Managing physical and information security for all events &amp; esports @Ubisoft 🎮 | Gestionnaire sécurité des événements / Opinions are my own. DMs are open.</t>
  </si>
  <si>
    <t>Internal Consultant. Curated topics : HRM &amp; CSR; education (distance &amp; lifelong learning); ergonomics; law (IP) &amp; standardization; risk Mgmt; public policy</t>
  </si>
  <si>
    <t>Linformatique : toute l'actualité informatique et High-tech; test de produits high-tech et jeux vidéos, trucs et astuces. etc.</t>
  </si>
  <si>
    <t>MVP, MCSD:Microsoft Azure Architect, MCSE: Cloud Platform and Infrastructure - Productivity - Mobility, MCT: Microsoft Certified Trainer, MCSA:Office 365, Itil.</t>
  </si>
  <si>
    <t>I am interested in and i talk about Javascript ,React, Node, Ml and DataScience. ” please follow me 🙏🏾👍“</t>
  </si>
  <si>
    <t>Statistician /
Data Scientist /
Big Data /
Machine Learning /
Artificial Intelligence.</t>
  </si>
  <si>
    <t>#digitalmarketing #endracism #BLM #climateactionnow #stopcensorship #wordpress #wp</t>
  </si>
  <si>
    <t>I retweet everything related to CyberSecurity🤓 || Made in INDIA🇮🇳 || @0z09e developed me using Python🐍 || Source code here 👇</t>
  </si>
  <si>
    <t>ધ પીવટ | Create, Cultivate &amp; Forge🧙🏿‍♂️|| Likes/RTs ≠ endorsements
𝔖𝔱𝔞𝔶 𝔱𝔯𝔢𝔫𝔡𝔶 𝔴𝔦𝔱𝔥{
   📡: @trab_bot
   📡: @VistaCrypt0
   📡: @DefconParrot
}</t>
  </si>
  <si>
    <t>I'm a bot ! 
I post only *FREE* Udemy courses
Realtime COUPONS list: https://t.co/iYxa3Mo0rm
Instructors, PROMOTE your courses here: https://t.co/xp17rJWbGO</t>
  </si>
  <si>
    <t>Honest Advice. Original Reporting.</t>
  </si>
  <si>
    <t>Living our best Un-carrier life. Leading the 5G revolution, nbd. Joining forces with Sprint, to build America’s largest, fastest 5G network.</t>
  </si>
  <si>
    <t>Official account of Forbes, the world’s leading voice for entrepreneurial success and free enterprise, and home to breaking news, business, money and more.</t>
  </si>
  <si>
    <t>Top and breaking news, pictures and videos from Reuters. For more breaking business news, follow @ReutersBiz.</t>
  </si>
  <si>
    <t>Numero 1 au classement de @Limportant_fr #Politique #Economie #Ecologie #Sciences #Techniques #Arts Revue de presse quotidienne 7/8h.</t>
  </si>
  <si>
    <t>La Com'Digitale 📲 décryptée par Alexandre, Eric et Francis 🧐 Retrouvez quotidiennement notre Chiffre du jour infographié 💯</t>
  </si>
  <si>
    <t>Le Conseil de l’Economie et de l’Information du Digital a pour but de mener des actions en faveur d’une évolution numérique plus sûre, plus responsable.</t>
  </si>
  <si>
    <t>La Confédération des Petites et Moyennes Entreprises est l’organisation 100% PME #CPME</t>
  </si>
  <si>
    <t>Agence de #marketingRH dédié à 100% à l'écosystème #RH. #MarqueEmployeur #CM #BrandContent #ComRH #InboundRecruiting</t>
  </si>
  <si>
    <t>Responsable Opérationnel de Centre de Services / Resource Manager - Inetum - IS Ouest - @inetum_world #informatiques #ESN #RH #QVT #management #jobs</t>
  </si>
  <si>
    <t>Formateur en informatique et bureautique #CM | #webmaster #ecommerce #cryptoactif</t>
  </si>
  <si>
    <t>#Cisco #Formations officielles #eLearning #LearningPartner #Consulting #EventIT                          
Compte géré par Dig-IT @SandraBocciolin</t>
  </si>
  <si>
    <t>#transfonum #b2b #b2c #business #client #parcoursclient #CX #management #IA #marketingdigital #communication #food #Bretagne #BZH #Bordeaux #MBADMB.Alumni</t>
  </si>
  <si>
    <t>Speaker  #IA #AI #IC 🤖 évangéliste | #SocialMedia &amp; #TransfoNum #mbadmb⚡️| @impactaifrance @AcselDigital| Responsable Pédagogique @MBADMB with @hubinstitute</t>
  </si>
  <si>
    <t>CC Lausanne Les Vert·e·s, léguminati bisounoursien (© B. Bersinger, 2020), auto-producteur PV de balcon, nerd énergie et sciences nat</t>
  </si>
  <si>
    <t>Mouvement politique lausannois : Lausanne ville verte, solidaire et ouverte.
Notre programme : https://t.co/n4Ark1TGMl…
#VilleVerte #DreamGreenTeam</t>
  </si>
  <si>
    <t>Conseiller communal @VertsLausannois 🌻✊🌍 | Campagnes &amp; communication @feinheit 💡📱📰</t>
  </si>
  <si>
    <t>Sopra Steria, votre partenaire de confiance #Cybersecurity #CyberResilience
6 cybercentres et près de 1 000 experts en cybersécurité à vos côtés dans 10 pays</t>
  </si>
  <si>
    <t>Suivez l’actualité #innovation #transfonum de Sopra Steria France. Présent dans près de 30 pays, Sopra Steria emploie près de 20 000 collaborateurs en France.</t>
  </si>
  <si>
    <t>@géographe / @cartographe / @Blogeur /membre formateur @osmguinee / @FreeLMappers / contributeur @OpenStreetMap
La beauté est part tous.</t>
  </si>
  <si>
    <t>Président ABLOGUI | PPDL 403A1 | Datactiviste | Blogueur | LVDJ | Mondoblog | Team @Lahidign, #OpenGuinée, @GuineeVote et Open Data Media.</t>
  </si>
  <si>
    <t>#CivicTech |#OpenGov| Réalisateur &amp; Monteur | Membre @AFRICTIVISTES &amp; @ablogui | À la tête des @villageois2_0 | Rep des @HautParleurs_ | traqueur à @guineecheck</t>
  </si>
  <si>
    <t>Association des Blogueurs de Guinée. Le réseau qui fédère les blogueurs et web activistes guinéens. PROJETS ➡️ @LahidiGn |#OpenGuinee |  @Guineevote | @GquiOse</t>
  </si>
  <si>
    <t>Threatpost is the first stop for fast-breaking security news, conversations and analysis from around the world.</t>
  </si>
  <si>
    <t>Journal économique et financier - Economie, Entreprises &amp; Finance, Tech, Idées : https://t.co/7UWI1K7U8y Suivez-nous sur Facebook : https://t.co/v10hzWxZUd</t>
  </si>
  <si>
    <t>#CM &amp; Entrepreneuse, passionnée par #ecommerce, #ecologie, #DD, #arts . L'univers numérique me fascine ! #team974</t>
  </si>
  <si>
    <t>Pour une dynamique de la filière numérique à Niort par @NiortAgglo. Organisateur du salon #NiortNumeric (7 éditions) et des #LiveSessionsNiort.</t>
  </si>
  <si>
    <t>Compte officiel de Bpifrance, la Banque Publique d’Investissement. Ensemble, un possible sera toujours français 🇫🇷 #BpifranceAvecVous</t>
  </si>
  <si>
    <t>Auteur de Storytelling Minute (Eyrolles) #storytelling pour la #communication, le #management, le #marketing | https://t.co/eOBxWZmXQm - https://t.co/QSFNLMw7V0</t>
  </si>
  <si>
    <t>Président de SourcITEC  #Direction #Projet  #Transformation #Management Certifié #ITIL - #Prince2 - #LPM &amp; #Cybersecurite
Dirigeant de SI-IMMO
#Rotary 1660</t>
  </si>
  <si>
    <t>L'actualité des laboratoires du @CNRS et de la recherche en #Lorraine, #Bourgogne, #FrancheComté et #ChampagneArdenne</t>
  </si>
  <si>
    <t>Soutenu par @Lorraine_LUE
Projet #Recherche IMPACT | La confiance du citoyen dans le monde numérique | #cybersecurity #privacy protection #digital law</t>
  </si>
  <si>
    <t>La #recherche en #informatique et #sciencesnumériques en #Lorraine</t>
  </si>
  <si>
    <t>Bienvenue sur le compte officiel du BETA - UMR CNRS et INRAE - Le laboratoire d'économie et de gestion du grand est de la France</t>
  </si>
  <si>
    <t>Founder &amp; CEO de https://t.co/hMXrqvzz8z - Founder @selectionnist &amp; @dealissime // Board Member @FRdigitale (Little) Business Angel</t>
  </si>
  <si>
    <t>Working on #cybersecurity since 2001 I enjoy sharing ideas in this ever changing world! Working at @wavestonefr #Wavestone, writing @Risk_insight &amp; @SecuInsider</t>
  </si>
  <si>
    <t>We help U.S. business owners, consultants &amp; entrepreneurs build &amp; protect their companies. We Encourage Courage! Visit our blog: https://t.co/PymKhMbxT9</t>
  </si>
  <si>
    <t>📬 youresus@protonmail.com</t>
  </si>
  <si>
    <t>#Mel_Eco, communauté des acteurs économiques de la Métropole
Européenne de Lille @Mel_Lille</t>
  </si>
  <si>
    <t>Passionnée, curieuse, enthousiaste, résolument positive.
Coach professionnelle certifiée.
Engagée dans de nombreux réseaux d'entreprises et associatifs.</t>
  </si>
  <si>
    <t>Distributeur Français de solutions internet, sécurité, réseau #PAM #FireWall #SSL #DDoS #EndPoint #WAF #HSM #APT #Containment #LoadBalancing #SAS #Security</t>
  </si>
  <si>
    <t>Choose what the experts use. Award-winning cybersecurity you can trust and rely on.</t>
  </si>
  <si>
    <t>We take the guesswork out of managing your security posture. Fortune 1000 companies turn to Skybox to secure their complex hybrid networks at speed and scale.</t>
  </si>
  <si>
    <t>Kaspersky is the world’s largest privately held vendor of Internet security solutions for businesses and consumers. For help and support, tweet @kl_support</t>
  </si>
  <si>
    <t>Directeur commercial d'Orange Corse. Geek et manager.
Rendre la technologie simple et utile à chacun.</t>
  </si>
  <si>
    <t>AW Innovate* l Since 1999 dedicated to building better Digital Experiences. #Innovation #AI #digitaltransformation #UX #UI #data l Contact : https://t.co/a8U6yGXX5s</t>
  </si>
  <si>
    <t>Founder &amp; CEO AW / Innovate @awinnovate I Investor &amp; Advisor l #DigitalIntelligence I do meditation 🧘</t>
  </si>
  <si>
    <t>You'll receive a newsletter once a month with exciting content on ML, Data Science, Software Engineering, and Tech Leadership. Subscribe here 👉 https://t.co/X0opwdlleW</t>
  </si>
  <si>
    <t>ARTS GRAPHIQUES ET MÉDIATION NUMÉRIQUE
Illustrateur/médiateur numérique/chasseur d'art urbain</t>
  </si>
  <si>
    <t>Technologist @UnwantedWitness || Cyber-Security Enthusiast || Digital Rights Activist || Graduate @MakerereU || Fellow @Internews || Retweets ≠ Endorsements</t>
  </si>
  <si>
    <t>Where technology means business</t>
  </si>
  <si>
    <t>Cyberspsychologue et spécialiste en #threatintelligence.
Membre de @cybsectia
#infosec #cybersecurity</t>
  </si>
  <si>
    <t>Inspiring, informing and celebrating entrepreneurs.</t>
  </si>
  <si>
    <t>Bringing you all the trending stories from India that you'd love to share!  
A Times Internet Product @Timesinternet. Insta: https://t.co/QvyTkuBiJA</t>
  </si>
  <si>
    <t>Technicienne en Radiologie. Réorientation professionnelle. Conseillère communale Lausanne. @Vertslausannois #CClausanne.</t>
  </si>
  <si>
    <t>check out a privacy oriented social media platform 👉🏾https://t.co/KkqBnPkRZK Cyber Security News in 1 place! Retweets original Cyber Sec tweets. 🤖 made by @AbdirahiimYa</t>
  </si>
  <si>
    <t>▶️ Solutions d’#impression,de gestion &amp; de #sécurité #document  #dématérialisation #mps #mobile #print #different | #Papercut #Mintdoc #KPAXManage #FrenchTech</t>
  </si>
  <si>
    <t>Mr Zëró | Founder &amp; Editor @itstechgraph | Member @startuphereTO | #Startup Advisor | Fan @ManCity | Sometimes💰 @NSEIndia @BSEIndia, ✍️ @TheQuint</t>
  </si>
  <si>
    <t>La Cybersécurité au service de votre entreprise.</t>
  </si>
  <si>
    <t>Channel Manager Southern Europe @Netwrix
#channelmanagement #cybersecurity #infosec #security #data #datagovernance #compliance #cybersécurité</t>
  </si>
  <si>
    <t>Some guy in the IT security field</t>
  </si>
  <si>
    <t>Official tweets from the #VideoLAN project, #VLC and the community.
Open Source Multimedia ftw.</t>
  </si>
  <si>
    <t>Podcast francophone dédié à la cybersécurité</t>
  </si>
  <si>
    <t>😉</t>
  </si>
  <si>
    <t>📲 Tout le #digital et l'#innovation pour le secteur #assurance &amp; #mutuelle 
🧐 Décryptage par Alexandre, Eric &amp; Emmanuelle</t>
  </si>
  <si>
    <t>#Innovation #Transformation #Digital #Sociétal #CVC #Assurance #Management 
#Education #Santé #Climat
#CDO #CMO #CXO
&amp; mes clins d'œil</t>
  </si>
  <si>
    <t>Itsec enthusiast #programmer #voip #dfir #reversing #malwareanalysis  #crypto</t>
  </si>
  <si>
    <t>Cybersecurity @wavestoneFR | SOC, FusionCenter, AD, iOS and misc. | Opinions are mine</t>
  </si>
  <si>
    <t>Associate professor @insadelyon/@citi_lab, #infosec, Plombier des internets. @RESSI_fr, @UpsilonLab, @CampusDuLibre. @flesueur@mastodon.social</t>
  </si>
  <si>
    <t>Pour un esprit sain dans une machine saine (by M.S. Chaabane) #Cyberparano, #Digitalparano #cybersecurite</t>
  </si>
  <si>
    <t>#Cybersecurity #AI #5G #IoT #INNOVATION Startups. Former MP head. Founder #RebootEurope ThinkThank Europe Digital Sovereignty
- Si vis pacem para bellum -</t>
  </si>
  <si>
    <t>Suivez l'actualité d'Alcees  
Pure player B2B Association #RGPD #GDPR #dataprotection #privacy #cybersecurity #IA #ntic #dataethics #DPO #techtrust</t>
  </si>
  <si>
    <t>Hacking, shooting, sliding (or trying to) | Pass the SALT conference co founder | Former RMLL security track co chair | Tweets are my own.</t>
  </si>
  <si>
    <t>Journaliste - Grand reporter (enquêtes) au Télégramme</t>
  </si>
  <si>
    <t>Journaliste grand reporter @LeTelegramme rédac’ chef @MensueldeRennes Auteur du « Mystérieux Club des trente » Ex @le_Parisien @JEntreprises #Nantes #Rennes</t>
  </si>
  <si>
    <t>Sifaris spécialisée : #Pentest #Forensique, #IE, #Risques. Nos expertises en #Cybersécurité . Sifaris avec l’école Esprit ont ouvert un #Labo de #recherche ’#IT</t>
  </si>
  <si>
    <t>Spécialiste de la formation continue. Suivez ici notre veille #Formation, #Digital et #RH mais aussi nos actus et les livetweets de nos événements.</t>
  </si>
  <si>
    <t>Relayeur Actu Digitale | Chef de Projet Digital/#CM d'@iProspectFR et de @dentsufr | #MBAMCI 13 | Love #StartUps | Mes tweets engagent la Terre entière</t>
  </si>
  <si>
    <t>Responsable Marketing &amp; Communication @Synetis
#CyberSécurité #Digital #Marketing #Communication #SocialMedia #Cloud #WeAreSynetis 
  - Opinions are my own -</t>
  </si>
  <si>
    <t>SYNETIS est un cabinet de #Conseil et d'Expertise Technologique spécialisé dans la Sécurité des Systèmes d'Information.</t>
  </si>
  <si>
    <t>Avocat, dr en droit (enquête interne), VP @vertsVD, député, président @ATEVaud, cycliste #Dataprotection #Droitdutravail #mobilité #vélo #LGBTIQ+ 💝🚲🚅🌈🗂🎶💝</t>
  </si>
  <si>
    <t>Média de référence pour les professionnels du numérique.</t>
  </si>
  <si>
    <t>46th President of the United States, husband to @FLOTUS, proud dad &amp; pop. Tweets may be archived: https://t.co/IURuMIrzxb</t>
  </si>
  <si>
    <t>Passionné de l'It . 
Pinte Insterest
Je suis personne donc je suis. 😉 ....
"Tous les peuples et tous les paysages" Michel Corringe</t>
  </si>
  <si>
    <t>Au coeur de la #Stratégie de #TransFoNum, #Ethique, de la #CyberSécurité et de la #Résilience des entreprises by @Pascal_Baratoux  #Conseil #Audit</t>
  </si>
  <si>
    <t>Hostine est une agence #web qui propose aux particuliers et professionnels des offres de #création et #hébergement de #sites, serveur mutualisé ou dédiés</t>
  </si>
  <si>
    <t>Associé Smart Global Governance. Commandant Armée de l’Air (RC)/Trésorier de l’ANORAA. Compliance/ IT / Cyber/ RGPD / GDPR / ISO / Sapin 2 / gestion des Tiers</t>
  </si>
  <si>
    <t>Save the date 6e édition : 16/18 nov. 2021
#EuroCyberWeek , organisée par le Pôle d'excellence cyber #cybersecurite #cybersecurity #cyberdefense</t>
  </si>
  <si>
    <t>#Entrepreneur #Média #indépendant #Journaliste Producteur TV #Bourse #Eco #PME #ETI #CEO https://t.co/SW5hggquvR. Ancien du 11emeBCA🇫🇷 L'info éco + #SudRadio.</t>
  </si>
  <si>
    <t>#socialmediamanager Agitateur de l'#immobilier #Digital #AvisClient #Normandie #experienceclient #RGPD #Blockchain #Realestate #proptech ✍️ 100% #TweetALaMano</t>
  </si>
  <si>
    <t>Amazon Guru, Merch Master, Side Hustle Sensei, Publishing Player</t>
  </si>
  <si>
    <t>#UX #Design et #communication @malizensecurity -  ex @ENSdeLyon, @UnivRennes_2 et @InfocomCaen</t>
  </si>
  <si>
    <t>Directeur commercial PME BNP Paribas  #finance  #investissement #patrimoine #entrepreneurs, #banque ,#startup Passionné #digital  (Y né X) .Tweets are my own.</t>
  </si>
  <si>
    <t>A red sun rises, blood has been spilled this night.
Gurzil</t>
  </si>
  <si>
    <t>#APIXIT vous accompagne dans tous vos projets de #transformation #digitale. 
#DigitalWorkplace
#Cybersécurité 
#IT</t>
  </si>
  <si>
    <t>ZDNet.fr, le site d'information pour les utilisateurs professionnels IT en France</t>
  </si>
  <si>
    <t>#Student #CyberSecurity #BE</t>
  </si>
  <si>
    <t>Intégrateur spécialisé dans les domaines de la sécurité du système d’information, de l’optimisation de la performance et de l’automatisation des infrastructures</t>
  </si>
  <si>
    <t>National Bloggers Club is a 501(c)3 non-profit dedicated to empowering bloggers who advocate for individual and economic freedom.</t>
  </si>
  <si>
    <t>We exist to keep you safe. We test banks. We secure planes. We help society build better connections. And we never stop. Need help? https://t.co/sObcQ85hPD</t>
  </si>
  <si>
    <t>Wasabi is the hot cloud storage company. #HotCloudStorage is tier-free, easy-to-use and endlessly affordable. Customer service via support@wasabi.com.</t>
  </si>
  <si>
    <t>Éditeur de solution de cyber-résilience informatique 🇫🇷</t>
  </si>
  <si>
    <t>#GreatPlaceToWork, SQUAD réunit des Experts en #CyberSecurité et #DevOps dans 10 agences en 🇫🇷 🇦🇺 (Adelaïde) et 🇨🇦 (Montréal)</t>
  </si>
  <si>
    <t>Présentateur @_techco_ chaque soir 20h/22h + De Quoi J’me Mail sur @bfmbusiness, rédacteur en chef, cofondateur de @01NetTV #hightech #innovation #DQJMM #TechCo</t>
  </si>
  <si>
    <t>Secure-IC is the only provider of End-to-End #CyberSecurity Solutions for #embeddedsystems and #connectedobjects</t>
  </si>
  <si>
    <t>Relations presse @IMTFrance 
#grandesécoles #ingénieurs #IA #numérique  #environnement #innovation #industriefutur</t>
  </si>
  <si>
    <t>Retrouvez ici toute l’actualité de #NTTLtdFrance. Ensemble nous préparons le futur connecté.
#NTTForGood #TechForGood</t>
  </si>
  <si>
    <t>#WPLE Where Passion Leads To Excellence. #SystèmesEmbarqués, #Logiciel et #Mécanique. @AvistoTelecom @ELSYSDESIGN MECAGINE @WILDMOKA @LUCIELABS @UPMEM</t>
  </si>
  <si>
    <t>Compte officiel de la Chambre de Commerce et d'Industrie d'Eure-et-Loir. #entreprises #innovation #industrie #commerce #service #création #formation #numerique</t>
  </si>
  <si>
    <t>Passionné de nouvelles technologies, jeux vidéos et littérature fantastique. Adore cuisiner (autodidacte).</t>
  </si>
  <si>
    <t>ESBD is specialized in Data Security ! We provide software &amp; services that fit to your business activity. #cybersecurity #Encryption #mft #Dataprotection #audit</t>
  </si>
  <si>
    <t>#justice#nature#father#BLM</t>
  </si>
  <si>
    <t>L'informatique d'entreprise en toute sérénité</t>
  </si>
  <si>
    <t>Juriste d'Entreprise|
Expert Climat des affaires/Environnement des Investissements |
Expert en Droit parlementaire|
Music addict 🎶|
Sport addict🏀⚽️</t>
  </si>
  <si>
    <t>Directrice Adjointe Délégation Numérique Région Nouvelle Aquitaine
Associée Start-Up Book Your Books location de livres entre particuliers</t>
  </si>
  <si>
    <t>#Cybersecurity #Informatique #ITConsulting. 🛡💻.                            The Quality of your life ultimately depends on the quality of your decisions.</t>
  </si>
  <si>
    <t>L'actualité #Startup #Digital #Entrepreneuriat #FrenchTech pour réussir en .fr | Dispositif @AFNIC | Check out #BoxReussirenFR 
https://t.co/dvc1saZZy1</t>
  </si>
  <si>
    <t>S’ouvrir aux autres et au monde ? C’est être capable de faire émerger des #SolutionsUtiles aux personnes comme à la société 👇 #AssuronsUnMondePlusOuvert</t>
  </si>
  <si>
    <t>Compte officiel du Réseau francophone de l'innovation - Initié en février 2014 par l'#OIF. #innovation #numerique #Afrique</t>
  </si>
  <si>
    <t>Tech 🤖 Code 👨‍💻 Lifestyle 😎 Productivité 🤓
(RT || Likes) != endorsement
On YouTube : https://t.co/dBQMUEp7D0
On Discord : https://t.co/w2zeIRoxrt</t>
  </si>
  <si>
    <t>My brother and I created our website with a single purpose in mind... to provide the world with free quality office software - https://t.co/4VGHrZiQ66</t>
  </si>
  <si>
    <t>An unshakeable security with 3D FingerVein Biometric Identification #BioID #BioLocker #STO #Swisstech #Biometry #security #privacy</t>
  </si>
  <si>
    <t>Intérêt pour : Gouvernance et gestion sécuritaire de l'information; Gestion humaine des ressources; Approche orientée services; Modèle de sécurité "Zero Trust".</t>
  </si>
  <si>
    <t>LAWYERS FROM FRANCE FEDERATION-FÉDÉRATION DES JURISTES DE FRANCE. Tous les juristes &amp; praticiens agréés.
Pour tout contact utilisez formulaire sur le site web.</t>
  </si>
  <si>
    <t>Entrepreneur, investisseur et Président du @medef</t>
  </si>
  <si>
    <t>Avocat au Barreau de Marseille, Président du Conseil National des Barreaux.</t>
  </si>
  <si>
    <t>Le Conseil national des barreaux (CNB) est l'institution nationale qui représente l'ensemble des avocats exerçant en France</t>
  </si>
  <si>
    <t>Founder &amp; CEO at Global HR Talents🇨🇭🚀#DigitalRH #HRTech #SlasheuseRH #InnovationRH #StratégieRH #HRAccelerator #RHSuisse #HRActivist #SwissHRTech</t>
  </si>
  <si>
    <t>Chaque mois, l'information économique et positive ! #economie #management #entreprendre #entrepreneuriat #innovation
https://t.co/N6LVPxPMLj</t>
  </si>
  <si>
    <t>Each time you need reliable and secure connections</t>
  </si>
  <si>
    <t>I see CCTV everywhere. They don’t know it’s useless. (je ne réponds que si c’est constructif… ou pour troller)</t>
  </si>
  <si>
    <t>Renseignement as a Service | En rendant accessible l’information économique et stratégique, Major vous arme pour prendre les meilleures décisions.</t>
  </si>
  <si>
    <t>Toute l'actu romande, suisse et insolite // Pour le Sport: @LeMatinch_Sport</t>
  </si>
  <si>
    <t>Ingénierie de la Donnée. Nos valeurs : cohésion, respect, performance.</t>
  </si>
  <si>
    <t>Le site d'info des pros de l'industrie informatique et télécoms</t>
  </si>
  <si>
    <t>#Marketing Manager @AccentureFrance 👁 | #Tech #Innovation #TransfoNum #Diversité #Inclusion #Energie #Ecologie #WomenInTech 🌱 | Tweets are my own</t>
  </si>
  <si>
    <t>Magazine Online du #BigData &amp; du #Cloud n.1 en France - 250 000 lecteurs / mois - https://t.co/yWKWZK5kjM… #cloudcomputing #DataViz #Analytics</t>
  </si>
  <si>
    <t>Digit Office propose des solutions d’impression, des équipements informatiques périphériques et des logiciels</t>
  </si>
  <si>
    <t>France, Défense, Renseignement, Sécurité et Technologie Militaire. OPEX et Géostratégie.</t>
  </si>
  <si>
    <t>Anticipez les cyberattaques
Protégez vos données contre les ransomwares
#FrenchTech  🇫🇷</t>
  </si>
  <si>
    <t>Média impertinent s’adresse aux curieux, astucieux, #optimistes et tous ceux qui veulent aller de l’avant. #Motivation #Entrepreneur #Investir #Succès #Cryptos</t>
  </si>
  <si>
    <t>La CCI Nord Isère accompagne 20 250 entreprises dans leur développement : #création #innovation #formation #export ... Suivez l’actualité économique locale !</t>
  </si>
  <si>
    <t>Projets #web, CMS &amp; DAM Adobe. #Allianz #Digital  #mobile  @allianzfrance</t>
  </si>
  <si>
    <t>Président  - HUMANUM EXECUTIVE 🌐 Cofondateur - HIAsecure 💻#Afrique #i4Emploi #Cybersécurité #TechEntrepreneur #Géopolitique #FrenchTech #Management #Stratégie</t>
  </si>
  <si>
    <t>Euro Tech Conseil est une société de #développement_de_sites_web, #logiciels et #applications_web. Nos compétences et expertises sont au service de vos projets.</t>
  </si>
  <si>
    <t>Revue de presse, synthèse des titres de presse généraliste ou spécialisée, de source principalement écrite à une échelle géographique choisie.</t>
  </si>
  <si>
    <t>I like to find and solve interesting business problems.</t>
  </si>
  <si>
    <t>Rampar entreprise spécialisée dans les domaines de la #Cybersécurité et des #Infrastructures sur les métiers de l’#intégration, #Cloud et Services Managés.</t>
  </si>
  <si>
    <t>ICT course instructor, Cyber-Security, Thought Provoker, Modern Education, Modern LEARNing, Curation, blogging, Social Media,  #LEARNing2LEARN .EN, FR, DE, LU</t>
  </si>
  <si>
    <t>Éditeur de logiciels de #cybersécurité qui fait de vos collaborateurs le rempart de votre organisation - Prévention et Réaction dans la même solution.</t>
  </si>
  <si>
    <t>Interests: #socialmedia #digitaltransformation #innovation #IoE #IoT #influence #motorsport #tennis #aviation</t>
  </si>
  <si>
    <t>Cybersecurity, IoT, Industry 4.0, SCADA &amp; ICS and maybe some other fun stuff...
Cybersecurity expert
Tweets are my own</t>
  </si>
  <si>
    <t>#Webmaster #freelance (#WordPress) à #Orléans, consultant #SEO. Collaborateur @incawebagency. Passionné d'#astronomie et de #météo, créateur du site https://t.co/lJHg2zVTtw</t>
  </si>
  <si>
    <t>Dealer d'opinion. 
Kronikeur du dérisoire. Changeur d'Umeur. Goûteur d'Ydés.
Champion du monde de crochet.</t>
  </si>
  <si>
    <t>Direction de l'Offre Adecco Training 
Conseil aux organisations : analyse du travail, mobilité professionnelle et développement des compétences</t>
  </si>
  <si>
    <t>#Hightech, #gaming, #réseauxsociaux, #bonsplans, #actualité, #tests de produits : https://t.co/qDUmsYrAhJ est le #média qui vous apporte toute l'actualité chez vous.</t>
  </si>
  <si>
    <t>#Développeur web full stack #Freelance 💻🖱📡
Créateur de sites internet et d'applications web #Django.
Défenseur de l'#OpenSource.</t>
  </si>
  <si>
    <t>L'équipe Vigil@nce veille les vulnérabilités publiques qui affectent votre parc informatique, puis propose des correctifs dans un environnement de gestion.</t>
  </si>
  <si>
    <t>Mind-Data, délégué à la protection des données, accompagne les organismes privés, publics et les associations dans leur mise en conformité au RGPD</t>
  </si>
  <si>
    <t>Curieux des affaires humaines
Passionné de #jazz, de #littérature et de #peinture
Mes propos n'engagent que moi</t>
  </si>
  <si>
    <t>💁‍♂🙋‍♀ Deviens expert(e) système informatique (Titre RNCP) : 3 ans en #alternance après un bac +2 💻 #Developer #Devops #IT #IA #cybersecurity</t>
  </si>
  <si>
    <t>Le site communautaire d'information des DSI</t>
  </si>
  <si>
    <t>Actualités, alertes et bonnes pratiques : restez en veille sur notre compte dédié à la #SécuritéInformatique
VFLIT, votre partenaire #Cybersécurité</t>
  </si>
  <si>
    <t>RedChef @Alliancy_lemag (#Numérique &amp; Business). Ex. @usinenouvelle. Plongée dans un monde qui bouge ! #Usine @LaFrenchTech @LaFrenchFab. A lire :</t>
  </si>
  <si>
    <t>cinq fois par semaine, ITnumeric relaie le plus important de l'information des marchés numériques.</t>
  </si>
  <si>
    <t>Le seul navigateur indépendant qui améliore le Web libre depuis plus de 10 ans.</t>
  </si>
  <si>
    <t>Toute l'actualité Tech &amp; Apple (Mac, iPhone, iPad...) depuis 1927 - Suivez nous aussi sur https://t.co/XSyp87VCrn</t>
  </si>
  <si>
    <t>#EnjoyDigitAll : TEST, LEARN and SHARE #innovation and #digital 💪 Created by @BNPParibas</t>
  </si>
  <si>
    <t>Cabinet de conseil, ingénierie, montage de projets  d’infrastructures de #télécommunication et d’innovation #numérique.</t>
  </si>
  <si>
    <t>CEO @HS2formation👨🏻‍🎓https://t.co/Ea93nOSD47 https://t.co/CECL7D11yu 86:#LogicielLibre 87:#Cybersécurité 1989:#HSC👨‍💻@OSSIRFrance @Club27k @clusif 🎧@nolimitsecu</t>
  </si>
  <si>
    <t>ex Observatoire zonal Sécurité des Systèmes d'Information Sud-Est (Auvergne-Rhône-Alpes)
#cybersécurité</t>
  </si>
  <si>
    <t>Open Source International Convention #OpenSource - LA ROCHELLE - 14 &amp; 15 Octobre 2021 #bboost21</t>
  </si>
  <si>
    <t>Startup cybersécurité française basée en région Nouvelle-Aquitaine
#Cybersécurité #AI #Pentesting</t>
  </si>
  <si>
    <t>Structure d'accompagnement de start-up soutenue par la région @NvelleAquitaine 🚀 #accompagnement #formation #animation #veille #hébergement #intelligencetechno</t>
  </si>
  <si>
    <t>Ciberobs est une plateforme spécialisée sur la cybersécurité en Afrique. #CyberAfrica</t>
  </si>
  <si>
    <t>Chief Digital Officer, Animateur du #hcsmeufr - #hopital20 #transfonum #esante #innovation #IA #data #Socialmedia #DigitalMarketing #startup #WordPress #MBADMB</t>
  </si>
  <si>
    <t>Just a bot helping developers and designers by retweeting their creation. Made with #nodejs by @ApratimMahata</t>
  </si>
  <si>
    <t>Free Software evangelist and dream maker. Award-winning CISO. Co-founder of @Cyberzenfr.</t>
  </si>
  <si>
    <t>▶️Chef de projet @alcaweb🚀 @alcaprintfr🌱
Je tweete #DigitalMarketing #SocialMedia #Webdesign #Ecommerce #SEO #TechNews #Cybersecurite #Eco #Finance</t>
  </si>
  <si>
    <t>🐨🌍💚🔬🧪 De l'infiniment petit à l'infiniment grand et du Big Bang aux générations futures, le meilleur de l'actu scientifique 🐣🚀🌌🌋🗿</t>
  </si>
  <si>
    <t>Depuis 20 ans, Hitechpros met en relation des #SSII #ESN #DSI #freelance ed. de #logiciels, C. de #formation.</t>
  </si>
  <si>
    <t>A bot retweeting tweets to keep you updated on domain names,news and security.
Created by @raj_moryaa 😎</t>
  </si>
  <si>
    <t>terrienne ...dans l'univers</t>
  </si>
  <si>
    <t>Avrillé</t>
  </si>
  <si>
    <t>Cannes, France</t>
  </si>
  <si>
    <t>Amiens</t>
  </si>
  <si>
    <t>Amiens, France</t>
  </si>
  <si>
    <t>Hérault, Languedoc-Roussillon</t>
  </si>
  <si>
    <t>Saint-Célerin</t>
  </si>
  <si>
    <t>London, England</t>
  </si>
  <si>
    <t>France</t>
  </si>
  <si>
    <t>Paris 2</t>
  </si>
  <si>
    <t>Texas, USA</t>
  </si>
  <si>
    <t>London, UK</t>
  </si>
  <si>
    <t>Quelque part dans la galaxie !</t>
  </si>
  <si>
    <t>Paris</t>
  </si>
  <si>
    <t>Paris, France</t>
  </si>
  <si>
    <t>Montevideo, Uruguay</t>
  </si>
  <si>
    <t>Brest</t>
  </si>
  <si>
    <t>a little more to the west</t>
  </si>
  <si>
    <t>Here and there</t>
  </si>
  <si>
    <t>on Internet</t>
  </si>
  <si>
    <t>Vannes</t>
  </si>
  <si>
    <t>Provence-Alpes-Côte d'Azur</t>
  </si>
  <si>
    <t>Senegal</t>
  </si>
  <si>
    <t>Dakar-Senegal</t>
  </si>
  <si>
    <t>Puteaux, France</t>
  </si>
  <si>
    <t>Lille, France</t>
  </si>
  <si>
    <t>Liège</t>
  </si>
  <si>
    <t>Ile-de-France, France</t>
  </si>
  <si>
    <t>Bretagne</t>
  </si>
  <si>
    <t xml:space="preserve"> Namur</t>
  </si>
  <si>
    <t>Belgique</t>
  </si>
  <si>
    <t>Savigny sur Orge</t>
  </si>
  <si>
    <t>Dhaka, Bangladesh</t>
  </si>
  <si>
    <t>Los Angeles, TX</t>
  </si>
  <si>
    <t xml:space="preserve"> Beijing</t>
  </si>
  <si>
    <t>ÜT: 45.503649,-73.66794</t>
  </si>
  <si>
    <t>Montréal</t>
  </si>
  <si>
    <t>Montreal, QC, CA</t>
  </si>
  <si>
    <t>USA | UK | Australia | Asia</t>
  </si>
  <si>
    <t>North America</t>
  </si>
  <si>
    <t>Luxembourg, Europe</t>
  </si>
  <si>
    <t>Europe</t>
  </si>
  <si>
    <t>Everywhere</t>
  </si>
  <si>
    <t>Aix-en-Provence</t>
  </si>
  <si>
    <t>Paris, Europe</t>
  </si>
  <si>
    <t>Flutterverse</t>
  </si>
  <si>
    <t>Los Angeles, CA</t>
  </si>
  <si>
    <t>Turkey</t>
  </si>
  <si>
    <t>Mirepoix, France</t>
  </si>
  <si>
    <t>Toulouse</t>
  </si>
  <si>
    <t>Antananarivo - Madagascar</t>
  </si>
  <si>
    <t>Vendée, Pays de la Loire</t>
  </si>
  <si>
    <t>Paris &amp; toutes les régions</t>
  </si>
  <si>
    <t>Toulouse, France</t>
  </si>
  <si>
    <t>Bordeaux #Orange #AESO</t>
  </si>
  <si>
    <t>Lyon/Paris</t>
  </si>
  <si>
    <t>Lyon</t>
  </si>
  <si>
    <t>Burkina Faso</t>
  </si>
  <si>
    <t xml:space="preserve">Melmac </t>
  </si>
  <si>
    <t>Tampa, FL &amp; Ireland</t>
  </si>
  <si>
    <t>New York</t>
  </si>
  <si>
    <t>Angers - Paris - Benelux</t>
  </si>
  <si>
    <t>Cambes, France</t>
  </si>
  <si>
    <t>Tours</t>
  </si>
  <si>
    <t>Six Fours les Plages</t>
  </si>
  <si>
    <t>Meudon, France</t>
  </si>
  <si>
    <t>Grand Est / Luxembourg</t>
  </si>
  <si>
    <t>Ehh mais t'habites où toi ?</t>
  </si>
  <si>
    <t>Grenoble, France</t>
  </si>
  <si>
    <t>Grenoble</t>
  </si>
  <si>
    <t>Mont de Marsan, France</t>
  </si>
  <si>
    <t>Rouen, France.</t>
  </si>
  <si>
    <t>Paris &amp; Rennes</t>
  </si>
  <si>
    <t>Montpellier, France</t>
  </si>
  <si>
    <t xml:space="preserve">49, Avenue Jean Jaurès, Tunis </t>
  </si>
  <si>
    <t>Alpes-Maritimes</t>
  </si>
  <si>
    <t>HQs:Geneva-Paris. Reach:Global</t>
  </si>
  <si>
    <t xml:space="preserve">Virtual </t>
  </si>
  <si>
    <t>Banaras</t>
  </si>
  <si>
    <t>Lucknow</t>
  </si>
  <si>
    <t>Hong Kong</t>
  </si>
  <si>
    <t>Nancy, France</t>
  </si>
  <si>
    <t>Cergy France</t>
  </si>
  <si>
    <t>Clones Card 🤑</t>
  </si>
  <si>
    <t>Toronto • Montréal • Ottawa</t>
  </si>
  <si>
    <t>Chicago, IL</t>
  </si>
  <si>
    <t>Napoli, Italy</t>
  </si>
  <si>
    <t>Paris (à peu près.)</t>
  </si>
  <si>
    <t>Worldwide</t>
  </si>
  <si>
    <t>here</t>
  </si>
  <si>
    <t>Milano, Pescara, Palermo</t>
  </si>
  <si>
    <t>Nantes, France</t>
  </si>
  <si>
    <t>Nantes, Paris, France</t>
  </si>
  <si>
    <t>200 rue Raymond Losserand 14èm</t>
  </si>
  <si>
    <t>Belfort, France</t>
  </si>
  <si>
    <t>Saint-Etienne, France</t>
  </si>
  <si>
    <t>Tarn (81) FRANCE</t>
  </si>
  <si>
    <t>Dans la Matrice</t>
  </si>
  <si>
    <t>Courbevoie, France</t>
  </si>
  <si>
    <t>Paris, Bordeaux et Toulouse</t>
  </si>
  <si>
    <t>MADAGASCAR - Eastern Africa</t>
  </si>
  <si>
    <t>Dublin City, Ireland</t>
  </si>
  <si>
    <t>New Hampshire</t>
  </si>
  <si>
    <t>Palo Alto, CA</t>
  </si>
  <si>
    <t>Geneva, Switzerland</t>
  </si>
  <si>
    <t>Dans ton 💜</t>
  </si>
  <si>
    <t>Vaud, Switzerland</t>
  </si>
  <si>
    <t>Lausanne, Switzerland</t>
  </si>
  <si>
    <t>Lemanic Arc, Switzerland</t>
  </si>
  <si>
    <t>Strasbourg</t>
  </si>
  <si>
    <t>Nancy, Lorraine, France</t>
  </si>
  <si>
    <t>ITALIA</t>
  </si>
  <si>
    <t>Aubergenville Seine-Mauldre</t>
  </si>
  <si>
    <t>Luxembourg</t>
  </si>
  <si>
    <t>France - Compte officiel</t>
  </si>
  <si>
    <t>Bruxelles, Belgique</t>
  </si>
  <si>
    <t>Lyon, France</t>
  </si>
  <si>
    <t>Fréjus/Provence/Paris/Europe</t>
  </si>
  <si>
    <t>Assemblée Nationale</t>
  </si>
  <si>
    <t>Fréjus</t>
  </si>
  <si>
    <t>Var, Provence-Alpes-Côte d'Azu</t>
  </si>
  <si>
    <t>Brie-Comte-Robert</t>
  </si>
  <si>
    <t xml:space="preserve">Lyon / Rhône-Alpes </t>
  </si>
  <si>
    <t>Bruxelles</t>
  </si>
  <si>
    <t>Montreuil, France</t>
  </si>
  <si>
    <t>133 000 people in 61 countries</t>
  </si>
  <si>
    <t>France 🇫🇷</t>
  </si>
  <si>
    <t>Dakar</t>
  </si>
  <si>
    <t>Paris, France &amp; Everywhere! :)</t>
  </si>
  <si>
    <t>Poitou-Charentes</t>
  </si>
  <si>
    <t>Niort</t>
  </si>
  <si>
    <t>Niort, France</t>
  </si>
  <si>
    <t>New York, USA</t>
  </si>
  <si>
    <t>Pas loin</t>
  </si>
  <si>
    <t>Lorraine, France</t>
  </si>
  <si>
    <t>Pas chez moi</t>
  </si>
  <si>
    <t>Nieul-sur-Mer, France</t>
  </si>
  <si>
    <t>Nimes</t>
  </si>
  <si>
    <t>🌐 Face the unpredictable 🌐</t>
  </si>
  <si>
    <t>Partout en France</t>
  </si>
  <si>
    <t>Cannes</t>
  </si>
  <si>
    <t>Sao Paulo, Brazil</t>
  </si>
  <si>
    <t>Là où l’info nous conduit.</t>
  </si>
  <si>
    <t>Paris - France</t>
  </si>
  <si>
    <t>Disneyland Paris et sur le web</t>
  </si>
  <si>
    <t>France, Paris</t>
  </si>
  <si>
    <t>les 3 régions océanes</t>
  </si>
  <si>
    <t>Sunnyvale, CA</t>
  </si>
  <si>
    <t>bruxelles</t>
  </si>
  <si>
    <t>Earth</t>
  </si>
  <si>
    <t>Nice</t>
  </si>
  <si>
    <t>Deux-Sèvres</t>
  </si>
  <si>
    <t>India</t>
  </si>
  <si>
    <t>Guadeloupe</t>
  </si>
  <si>
    <t>guadeloupe</t>
  </si>
  <si>
    <t>Paris France</t>
  </si>
  <si>
    <t>Sunlight</t>
  </si>
  <si>
    <t>Alsace, France</t>
  </si>
  <si>
    <t>PARIS</t>
  </si>
  <si>
    <t xml:space="preserve"> 🇨🇭</t>
  </si>
  <si>
    <t>Offices in SF, London, Singapore, Austin, Champaign, and more</t>
  </si>
  <si>
    <t>Jammu And Kashmir</t>
  </si>
  <si>
    <t>Montréal, Québec</t>
  </si>
  <si>
    <t>Saint-Rémy-de-Provence, France</t>
  </si>
  <si>
    <t>Pau, France</t>
  </si>
  <si>
    <t>iPhone: 48.833248,2.385362</t>
  </si>
  <si>
    <t xml:space="preserve">Paris Montpellier New York </t>
  </si>
  <si>
    <t>Verdun, France</t>
  </si>
  <si>
    <t>Internet</t>
  </si>
  <si>
    <t>Paris / Nice</t>
  </si>
  <si>
    <t>Washington, DC</t>
  </si>
  <si>
    <t>FRANCE, PARIS</t>
  </si>
  <si>
    <t>Brussels</t>
  </si>
  <si>
    <t>She/her/elle (23 yo) EN COUPLE</t>
  </si>
  <si>
    <t>Delson, Québec</t>
  </si>
  <si>
    <t>Genève et Lausanne, Suisse</t>
  </si>
  <si>
    <t>Switzerland</t>
  </si>
  <si>
    <t>Munich, Germany 🇩🇪🇪🇺</t>
  </si>
  <si>
    <t>Bussy-Saint-Georges, France</t>
  </si>
  <si>
    <t>Neuilly-sur-Seine, France</t>
  </si>
  <si>
    <t>🇪🇺 👉👉👉</t>
  </si>
  <si>
    <t>Brussels, Belgique 🇧🇪🇪🇺</t>
  </si>
  <si>
    <t>Melbourne, Victoria</t>
  </si>
  <si>
    <t>Rio de janeiro</t>
  </si>
  <si>
    <t>UK, US, AU</t>
  </si>
  <si>
    <t>berry</t>
  </si>
  <si>
    <t>Rwanda</t>
  </si>
  <si>
    <t>Kinshasa</t>
  </si>
  <si>
    <t>Bastia</t>
  </si>
  <si>
    <t>Campus de Beaulieu - Rennes</t>
  </si>
  <si>
    <t>Metz, France</t>
  </si>
  <si>
    <t>Moret-sur-Loing</t>
  </si>
  <si>
    <t>Afrique</t>
  </si>
  <si>
    <t>République du Bénin</t>
  </si>
  <si>
    <t>CTN, ABJ,DKR, DLA</t>
  </si>
  <si>
    <t>N'djamena</t>
  </si>
  <si>
    <t>Ile de France</t>
  </si>
  <si>
    <t>Santa Clara, CA</t>
  </si>
  <si>
    <t>Saint-Denis</t>
  </si>
  <si>
    <t>Rennes</t>
  </si>
  <si>
    <t>Rhône-Alpes</t>
  </si>
  <si>
    <t xml:space="preserve">Nantes, Rennes ... </t>
  </si>
  <si>
    <t>Région PACA, France</t>
  </si>
  <si>
    <t>37 Avenue Ledru Rollin Paris</t>
  </si>
  <si>
    <t>Gabon</t>
  </si>
  <si>
    <t>Neuilly sur Seine</t>
  </si>
  <si>
    <t>Rennes, France</t>
  </si>
  <si>
    <t>World</t>
  </si>
  <si>
    <t>Rennes et Lille</t>
  </si>
  <si>
    <t>Auvergne Rhône Alpes - France</t>
  </si>
  <si>
    <t>Bordeaux</t>
  </si>
  <si>
    <t>Bordeaux, Aquitaine</t>
  </si>
  <si>
    <t>Rueil-Malmaison, France</t>
  </si>
  <si>
    <t>Alès, France</t>
  </si>
  <si>
    <t>Strasbourg, France</t>
  </si>
  <si>
    <t>Limoges, France</t>
  </si>
  <si>
    <t>Pessac, France</t>
  </si>
  <si>
    <t>Paris / Bretagne</t>
  </si>
  <si>
    <t>Nantes - Rennes - Paris - Lyon</t>
  </si>
  <si>
    <t>Paris, Londres</t>
  </si>
  <si>
    <t>Бункер під Москвою</t>
  </si>
  <si>
    <t>Nord-Pas-de-Calais, France</t>
  </si>
  <si>
    <t>cyberspace et alentours</t>
  </si>
  <si>
    <t>cyberspace</t>
  </si>
  <si>
    <t>Paris, Ile-de-France</t>
  </si>
  <si>
    <t>Neuilly-sur-Seine</t>
  </si>
  <si>
    <t>Woluwe-Saint-Pierre (Bruxelles</t>
  </si>
  <si>
    <t>France, Maroc &amp; Luxembourg</t>
  </si>
  <si>
    <t>Rennes /Bzh /Fr /Cyberespace</t>
  </si>
  <si>
    <t>Marseille, France</t>
  </si>
  <si>
    <t>Technopôle de l'Environnement</t>
  </si>
  <si>
    <t>Esnes, France</t>
  </si>
  <si>
    <t>Nord, France</t>
  </si>
  <si>
    <t>United States</t>
  </si>
  <si>
    <t>Waterloo, ON</t>
  </si>
  <si>
    <t>Austin, TX</t>
  </si>
  <si>
    <t>Global</t>
  </si>
  <si>
    <t>belgium</t>
  </si>
  <si>
    <t>Rouen /Paris /Vienna /Hamburg</t>
  </si>
  <si>
    <t>Paris - FRANCE</t>
  </si>
  <si>
    <t>Paris La Défense</t>
  </si>
  <si>
    <t>Paris - New York</t>
  </si>
  <si>
    <t>Saint-Malo</t>
  </si>
  <si>
    <t>Colombes</t>
  </si>
  <si>
    <t xml:space="preserve">Reunion Island </t>
  </si>
  <si>
    <t xml:space="preserve">Paris </t>
  </si>
  <si>
    <t>yamoussoukro</t>
  </si>
  <si>
    <t>Europe 🇪🇺</t>
  </si>
  <si>
    <t>Atlantic ocean</t>
  </si>
  <si>
    <t>Marseille, Sophia, Corte</t>
  </si>
  <si>
    <t>Corse Ajaccio</t>
  </si>
  <si>
    <t>Corse, France</t>
  </si>
  <si>
    <t>Aiacciu,Corsica</t>
  </si>
  <si>
    <t>Toronto, ON</t>
  </si>
  <si>
    <t>Canada</t>
  </si>
  <si>
    <t>Kitchener, Ontario</t>
  </si>
  <si>
    <t>Eden Prairie, MN</t>
  </si>
  <si>
    <t>Ontario, Canada</t>
  </si>
  <si>
    <t>Dans une mauvaise dimension</t>
  </si>
  <si>
    <t>Pune, India</t>
  </si>
  <si>
    <t>At home, in France.</t>
  </si>
  <si>
    <t>London / Paris</t>
  </si>
  <si>
    <t>Paris-La Défense, France</t>
  </si>
  <si>
    <t>Occitanie - Nouvelle Aquitaine</t>
  </si>
  <si>
    <t>Nouvelle Aquitaine / Occitanie</t>
  </si>
  <si>
    <t>All Remote 🌏</t>
  </si>
  <si>
    <t>Needham, Massachusetts, USA</t>
  </si>
  <si>
    <t>RDCongo</t>
  </si>
  <si>
    <t>Agen, France</t>
  </si>
  <si>
    <t>Evry, France</t>
  </si>
  <si>
    <t>San Francisco/New York</t>
  </si>
  <si>
    <t>Pessac/Paris/Hong-Kong/SF</t>
  </si>
  <si>
    <t>Rhône-Alpes, France</t>
  </si>
  <si>
    <t>bamako</t>
  </si>
  <si>
    <t>Moskau</t>
  </si>
  <si>
    <t>Bamako, Mali</t>
  </si>
  <si>
    <t>Rennes, Beaulieu</t>
  </si>
  <si>
    <t>Montpellier</t>
  </si>
  <si>
    <t>Nantes</t>
  </si>
  <si>
    <t>Rabat, Morocco</t>
  </si>
  <si>
    <t>உலகம்</t>
  </si>
  <si>
    <t>Ivry-Sur-Seine, FR</t>
  </si>
  <si>
    <t>Belgium 🇧🇪🇪🇺</t>
  </si>
  <si>
    <t>Yaounde🇨🇲</t>
  </si>
  <si>
    <t>TH, SN</t>
  </si>
  <si>
    <t>virtual</t>
  </si>
  <si>
    <t>Le Mans / #Sarthe / France</t>
  </si>
  <si>
    <t>Centre</t>
  </si>
  <si>
    <t>Sion - Genève - Paris - Monaco</t>
  </si>
  <si>
    <t>Zinder</t>
  </si>
  <si>
    <t>internet</t>
  </si>
  <si>
    <t>Saint-Etienne</t>
  </si>
  <si>
    <t>Saint-Etienne-de-Saint-Geoirs</t>
  </si>
  <si>
    <t>Lyon, Rhône-Alpes</t>
  </si>
  <si>
    <t>Auvergne-Rhône-Alpes, France</t>
  </si>
  <si>
    <t>Rhône, Rhône-Alpes</t>
  </si>
  <si>
    <t>Lausanne (Suisse)</t>
  </si>
  <si>
    <t>Québec</t>
  </si>
  <si>
    <t>Wilmington, MA</t>
  </si>
  <si>
    <t>Colombes, France</t>
  </si>
  <si>
    <t>France (Nantes / Paris)</t>
  </si>
  <si>
    <t>Dinard</t>
  </si>
  <si>
    <t>France Sénégal 127.0.0.1</t>
  </si>
  <si>
    <t>Perpignan</t>
  </si>
  <si>
    <t>Pyrénées-Orientales et Aude</t>
  </si>
  <si>
    <t>Paris - France - bzh</t>
  </si>
  <si>
    <t>BORDEAUX</t>
  </si>
  <si>
    <t>Paris I Lyon I Valence I Montpellier</t>
  </si>
  <si>
    <t>#Grenoble, #Lyon</t>
  </si>
  <si>
    <t>Uniontown, Pa</t>
  </si>
  <si>
    <t>Irvine, CA</t>
  </si>
  <si>
    <t>60 Monastiriou St., Thessaloniki, Greece</t>
  </si>
  <si>
    <t>Monaco</t>
  </si>
  <si>
    <t>Nimes, FRANCE</t>
  </si>
  <si>
    <t>Bretagne, France</t>
  </si>
  <si>
    <t>Ivry-sur-Seine, France</t>
  </si>
  <si>
    <t>Namur, Belgium</t>
  </si>
  <si>
    <t>Benin</t>
  </si>
  <si>
    <t>Annecy, France</t>
  </si>
  <si>
    <t>Aquitaine, France</t>
  </si>
  <si>
    <t>Levens, France.</t>
  </si>
  <si>
    <t>Nice Sophia-Antipolis</t>
  </si>
  <si>
    <t>france</t>
  </si>
  <si>
    <t>Palaiseau, France</t>
  </si>
  <si>
    <t xml:space="preserve">#Bourbonnais </t>
  </si>
  <si>
    <t>Tel Aviv</t>
  </si>
  <si>
    <t>Virginia/WDC/NYC &amp; on the road</t>
  </si>
  <si>
    <t xml:space="preserve">Savoie, Rhône-Alpes, France </t>
  </si>
  <si>
    <t>France - USA - Hong Kong</t>
  </si>
  <si>
    <t>200/216 rue R.Losserand, Paris</t>
  </si>
  <si>
    <t>Campus Paris-Saclay</t>
  </si>
  <si>
    <t>Dakar Sénégal</t>
  </si>
  <si>
    <t>Uttaranchal, India</t>
  </si>
  <si>
    <t>Redmond, WA</t>
  </si>
  <si>
    <t>Québec, Canada</t>
  </si>
  <si>
    <t>Provence Riviera Cote d'Azur</t>
  </si>
  <si>
    <t>Zegema Beach</t>
  </si>
  <si>
    <t>Bénin</t>
  </si>
  <si>
    <t>🌳127.0.0.1🌴</t>
  </si>
  <si>
    <t>Montréal, Québec, Canada</t>
  </si>
  <si>
    <t>Clearwater, Florida</t>
  </si>
  <si>
    <t>Senegal, Dakar</t>
  </si>
  <si>
    <t xml:space="preserve">Montréal </t>
  </si>
  <si>
    <t>Boulogne-sur-Mer, France</t>
  </si>
  <si>
    <t>📍Paris Espace Champerret</t>
  </si>
  <si>
    <t>Frankfurt, Hessen</t>
  </si>
  <si>
    <t>London</t>
  </si>
  <si>
    <t>San Jose, California</t>
  </si>
  <si>
    <t>Kyiv, Ukraine</t>
  </si>
  <si>
    <t>Suisse, Lausanne</t>
  </si>
  <si>
    <t>Montréal, QC</t>
  </si>
  <si>
    <t>Montréal, Qc</t>
  </si>
  <si>
    <t>Montréal (Québec)</t>
  </si>
  <si>
    <t>Bretagne France</t>
  </si>
  <si>
    <t>Hauts-de-Seine, Ile-de-France</t>
  </si>
  <si>
    <t>New York / Paris</t>
  </si>
  <si>
    <t>Paris-Lyon</t>
  </si>
  <si>
    <t>France, Germany, UK, USA</t>
  </si>
  <si>
    <t>Rennes, Brest, Nantes</t>
  </si>
  <si>
    <t>Eure-et-Loir, Centre</t>
  </si>
  <si>
    <t>Nogent, France</t>
  </si>
  <si>
    <t>Troyes (10) - France</t>
  </si>
  <si>
    <t>paris</t>
  </si>
  <si>
    <t>Rouen, France</t>
  </si>
  <si>
    <t>Anaheim, CA</t>
  </si>
  <si>
    <t>Udaipur, India</t>
  </si>
  <si>
    <t>Poitiers - France</t>
  </si>
  <si>
    <t>Yvelines, Ile-de-France</t>
  </si>
  <si>
    <t>Versailles, France</t>
  </si>
  <si>
    <t>🇬🇧🏴󠁧󠁢󠁥󠁮󠁧󠁿🇸🇳</t>
  </si>
  <si>
    <t>Everywhere.</t>
  </si>
  <si>
    <t>LON | NYC | HKG  | SYD | SIN</t>
  </si>
  <si>
    <t>5 offices | 5 bureaux</t>
  </si>
  <si>
    <t>Johannesburg, South Africa</t>
  </si>
  <si>
    <t>Asnières-sur-Seine, France</t>
  </si>
  <si>
    <t>Yémask Lécrétains</t>
  </si>
  <si>
    <t xml:space="preserve"> Citizen of the world</t>
  </si>
  <si>
    <t>Bourges</t>
  </si>
  <si>
    <t>Genève, Suisse</t>
  </si>
  <si>
    <t>بأمانة موسى بن جعفر🖤</t>
  </si>
  <si>
    <t xml:space="preserve">France </t>
  </si>
  <si>
    <t>France - Occitanie</t>
  </si>
  <si>
    <t>United Kingdom</t>
  </si>
  <si>
    <t>Bourgogne</t>
  </si>
  <si>
    <t>Marseille / WorldWide</t>
  </si>
  <si>
    <t>Allauch, France</t>
  </si>
  <si>
    <t>Mysore  and  BERLIN</t>
  </si>
  <si>
    <t>UK, India</t>
  </si>
  <si>
    <t>paris, france</t>
  </si>
  <si>
    <t>Nice, France</t>
  </si>
  <si>
    <t>Gironde, Aquitaine</t>
  </si>
  <si>
    <t>Neither here nor there</t>
  </si>
  <si>
    <t>Inde</t>
  </si>
  <si>
    <t>Boston area</t>
  </si>
  <si>
    <t>England, United Kingdom</t>
  </si>
  <si>
    <t>Unknown</t>
  </si>
  <si>
    <t>Capdenac-Gare, France</t>
  </si>
  <si>
    <t>Cahors</t>
  </si>
  <si>
    <t>Bordeaux, France</t>
  </si>
  <si>
    <t>Parklands, Cape Town</t>
  </si>
  <si>
    <t>Cambridge, MA</t>
  </si>
  <si>
    <t>Amsterdam, Netherlands</t>
  </si>
  <si>
    <t>The Hague, The Netherlands</t>
  </si>
  <si>
    <t xml:space="preserve">Al Khobar, Saudi Arabia </t>
  </si>
  <si>
    <t>Alkhobar - Saudi Arabia</t>
  </si>
  <si>
    <t>Atos, Bezons, Les Clayes</t>
  </si>
  <si>
    <t>São Paulo, Brasil</t>
  </si>
  <si>
    <t>Saint-Denis, France</t>
  </si>
  <si>
    <t>at home</t>
  </si>
  <si>
    <t>Paris, France &amp; Earth</t>
  </si>
  <si>
    <t>Paris, Rouen, Rennes, Dallas</t>
  </si>
  <si>
    <t>LYON France</t>
  </si>
  <si>
    <t xml:space="preserve">Hyères </t>
  </si>
  <si>
    <t>Seattle</t>
  </si>
  <si>
    <t>San Francisco, CA</t>
  </si>
  <si>
    <t>東京</t>
  </si>
  <si>
    <t>Caracas</t>
  </si>
  <si>
    <t>Suisse</t>
  </si>
  <si>
    <t>Hamburg, Germany</t>
  </si>
  <si>
    <t>Not Fixed</t>
  </si>
  <si>
    <t>Raspberry Pi</t>
  </si>
  <si>
    <t>127.0.0.1</t>
  </si>
  <si>
    <t xml:space="preserve">Everywhere </t>
  </si>
  <si>
    <t xml:space="preserve">Earth </t>
  </si>
  <si>
    <t>World/Monde</t>
  </si>
  <si>
    <t>Ault, France</t>
  </si>
  <si>
    <t>Lyon, France, Suisse</t>
  </si>
  <si>
    <t>LYON</t>
  </si>
  <si>
    <t xml:space="preserve"> France</t>
  </si>
  <si>
    <t>Paris, Normandie, On line</t>
  </si>
  <si>
    <t>PARIS 17ème</t>
  </si>
  <si>
    <t>Lausanne</t>
  </si>
  <si>
    <t>Côte d'Azur- Sophia Antipolis</t>
  </si>
  <si>
    <t>Salon-de-Provence, France</t>
  </si>
  <si>
    <t>Pontoise, France</t>
  </si>
  <si>
    <t>iPhone: 0.000000,0.000000</t>
  </si>
  <si>
    <t>Sur les falaises de marbre</t>
  </si>
  <si>
    <t xml:space="preserve">  Val d’Oise</t>
  </si>
  <si>
    <t>Grenoble, Alpes</t>
  </si>
  <si>
    <t>Ville de Quebec</t>
  </si>
  <si>
    <t>Vaud, Suisse</t>
  </si>
  <si>
    <t>Palo Alto , CA</t>
  </si>
  <si>
    <t>Colombia</t>
  </si>
  <si>
    <t>Mission Viejo, CA</t>
  </si>
  <si>
    <t>Le Pecq, France</t>
  </si>
  <si>
    <t>Montreal</t>
  </si>
  <si>
    <t>Insomniaquie</t>
  </si>
  <si>
    <t>Quebec City, Québec, Canada</t>
  </si>
  <si>
    <t>quebec</t>
  </si>
  <si>
    <t>Ottawa-Gatineau</t>
  </si>
  <si>
    <t>Envigado, antioquia</t>
  </si>
  <si>
    <t>Just follow me let talk code</t>
  </si>
  <si>
    <t>Nigeria</t>
  </si>
  <si>
    <t>hVdxVcY6ywvooilYtvyA/w==</t>
  </si>
  <si>
    <t>San Francisco</t>
  </si>
  <si>
    <t>New York, NY</t>
  </si>
  <si>
    <t>Around the world</t>
  </si>
  <si>
    <t>Paris | Annecy</t>
  </si>
  <si>
    <t>Puteaux</t>
  </si>
  <si>
    <t>Nanterre</t>
  </si>
  <si>
    <t>Arcachon, France</t>
  </si>
  <si>
    <t>Sophia Antipolis Paris Monaco</t>
  </si>
  <si>
    <t>Le perreux sur marne</t>
  </si>
  <si>
    <t>Lausanne, Suisse</t>
  </si>
  <si>
    <t>Guinée</t>
  </si>
  <si>
    <t xml:space="preserve">LABE ➡️CONAKRY et partout </t>
  </si>
  <si>
    <t xml:space="preserve">Conakry et partout </t>
  </si>
  <si>
    <t>Nancy</t>
  </si>
  <si>
    <t>Vandoeuvre-lès-Nancy, Lorraine</t>
  </si>
  <si>
    <t>Atlanta, GA</t>
  </si>
  <si>
    <t>Vaud</t>
  </si>
  <si>
    <t>LILLE</t>
  </si>
  <si>
    <t>11-15 Quai du Président Paul Doumer, 92400 Courbevoie</t>
  </si>
  <si>
    <t>Bucharest, Romania</t>
  </si>
  <si>
    <t>Ajaccio, France</t>
  </si>
  <si>
    <t>France l Swiss</t>
  </si>
  <si>
    <t>All around the world !</t>
  </si>
  <si>
    <t xml:space="preserve">Germany </t>
  </si>
  <si>
    <t>GRENOBLE</t>
  </si>
  <si>
    <t xml:space="preserve">Kampala, Uganda </t>
  </si>
  <si>
    <t>USA | UK | Asia | Australia</t>
  </si>
  <si>
    <t>France | Essonne | Villejust</t>
  </si>
  <si>
    <t>Mumbai, India</t>
  </si>
  <si>
    <t xml:space="preserve"> Laxou, Lorraine, France</t>
  </si>
  <si>
    <t>Croissy-sur-Seine, France</t>
  </si>
  <si>
    <t>Zürich, Suisse</t>
  </si>
  <si>
    <t>videolan.org</t>
  </si>
  <si>
    <t>France &amp; others</t>
  </si>
  <si>
    <t>Toulouse, Paris, Brussels, WDC</t>
  </si>
  <si>
    <t>Bagneux, France</t>
  </si>
  <si>
    <t>FR</t>
  </si>
  <si>
    <t>Far West (Bretagne-France)</t>
  </si>
  <si>
    <t>Nantes, Rennes, à l'Ouest</t>
  </si>
  <si>
    <t>Derrière ce Clavier, LisezMoi</t>
  </si>
  <si>
    <t>6 rue de Porstrein 29200 Brest</t>
  </si>
  <si>
    <t>Honfleur</t>
  </si>
  <si>
    <t>Boston, MA</t>
  </si>
  <si>
    <t>Marne la vallee, Lyon, Italia</t>
  </si>
  <si>
    <t>Minas Tirith</t>
  </si>
  <si>
    <t>Les Ulis, France</t>
  </si>
  <si>
    <t>Les Ulis</t>
  </si>
  <si>
    <t>Washington D.C.</t>
  </si>
  <si>
    <t xml:space="preserve">Helsinki – London – New York </t>
  </si>
  <si>
    <t>Hartford, CT</t>
  </si>
  <si>
    <t>Paris Ajaccio Marseille</t>
  </si>
  <si>
    <t>EMEA/APAC/CHINA/JAPAN/AMERICA</t>
  </si>
  <si>
    <t>Chartres</t>
  </si>
  <si>
    <t>🌍</t>
  </si>
  <si>
    <t>Région Nouvelle Aquitaine</t>
  </si>
  <si>
    <t>Planet Phloston, Angel Galaxy</t>
  </si>
  <si>
    <t>Canada, Québec</t>
  </si>
  <si>
    <t>Paris, FRANCE</t>
  </si>
  <si>
    <t>Lausanne - Suisse</t>
  </si>
  <si>
    <t>Gémenos</t>
  </si>
  <si>
    <t>Guyancourt, France</t>
  </si>
  <si>
    <t>Puteaux (92, F)</t>
  </si>
  <si>
    <t>Vienne - Villefontaine, Isère</t>
  </si>
  <si>
    <t>Paris, France 🇫🇷 🇪🇺</t>
  </si>
  <si>
    <t>Sofia, Bulgaria</t>
  </si>
  <si>
    <t>92310 Sèvres</t>
  </si>
  <si>
    <t>Metropole Nantaise</t>
  </si>
  <si>
    <t>Orléans</t>
  </si>
  <si>
    <t>Capdenac-Gare, Occitanie</t>
  </si>
  <si>
    <t>Dijon, France</t>
  </si>
  <si>
    <t>Sur Terre</t>
  </si>
  <si>
    <t>Francophonie</t>
  </si>
  <si>
    <t>Paris and all around the world</t>
  </si>
  <si>
    <t>Paris, Kigali, Tunis</t>
  </si>
  <si>
    <t>Paris (Neuilly-sur-Seine)</t>
  </si>
  <si>
    <t>CENTRE CONDORCET - 162, avenue</t>
  </si>
  <si>
    <t>Abidjan, Côte d’Ivoire</t>
  </si>
  <si>
    <t>https://t.co/vmmoOyRYm5</t>
  </si>
  <si>
    <t>https://t.co/RjuBE6jJFu</t>
  </si>
  <si>
    <t>https://t.co/z0TZxPd66o</t>
  </si>
  <si>
    <t>http://t.co/ZS87hcrv1Y</t>
  </si>
  <si>
    <t>https://t.co/8d26t0rIMn</t>
  </si>
  <si>
    <t>https://t.co/riSKndW2Mo</t>
  </si>
  <si>
    <t>http://t.co/plpVhN7Ch9</t>
  </si>
  <si>
    <t>https://t.co/Or8OPJ8Ulx</t>
  </si>
  <si>
    <t>https://t.co/bflIrXO8dT</t>
  </si>
  <si>
    <t>https://t.co/tt8fuUql4X</t>
  </si>
  <si>
    <t>https://t.co/FNyhnsxPAn</t>
  </si>
  <si>
    <t>https://t.co/eo1Ga8t1Nr</t>
  </si>
  <si>
    <t>https://t.co/Li7O7Rc7Pm</t>
  </si>
  <si>
    <t>https://t.co/182TSIvK9p</t>
  </si>
  <si>
    <t>https://t.co/PwrvBLAUfA</t>
  </si>
  <si>
    <t>https://t.co/MR7yolQXN4</t>
  </si>
  <si>
    <t>https://t.co/8f0W1C5rkt</t>
  </si>
  <si>
    <t>https://t.co/J8x5Io2Lc6</t>
  </si>
  <si>
    <t>https://t.co/uextd98N7n</t>
  </si>
  <si>
    <t>https://t.co/kydgTkxG4u</t>
  </si>
  <si>
    <t>https://t.co/HXs15ldzXK</t>
  </si>
  <si>
    <t>https://t.co/jnNXgo9El0</t>
  </si>
  <si>
    <t>https://t.co/j9dX6uRpmh</t>
  </si>
  <si>
    <t>https://t.co/fu9eTQTuCs</t>
  </si>
  <si>
    <t>https://t.co/1El9P6y7c2</t>
  </si>
  <si>
    <t>https://t.co/CNYK3VLfWa</t>
  </si>
  <si>
    <t>https://t.co/bOKQGZS8ni</t>
  </si>
  <si>
    <t>https://t.co/NPhYGoY0ZN</t>
  </si>
  <si>
    <t>https://t.co/pU9Zi8tuv2</t>
  </si>
  <si>
    <t>https://t.co/smjUSbpNtB</t>
  </si>
  <si>
    <t>https://t.co/69dpA0OgDZ</t>
  </si>
  <si>
    <t>http://t.co/mePwWnxNZU</t>
  </si>
  <si>
    <t>https://t.co/kPO1OF5jxM</t>
  </si>
  <si>
    <t>https://t.co/VR6OmkKmYA</t>
  </si>
  <si>
    <t>https://t.co/t3rNu4m2QQ</t>
  </si>
  <si>
    <t>https://t.co/jQj5GDlHxO</t>
  </si>
  <si>
    <t>https://t.co/rUQKMb4mJ1</t>
  </si>
  <si>
    <t>https://t.co/T4VY3JLU8E</t>
  </si>
  <si>
    <t>http://t.co/ayG86QcgBf</t>
  </si>
  <si>
    <t>https://t.co/k7wTHKzFES</t>
  </si>
  <si>
    <t>https://t.co/E28Sz3zzZx</t>
  </si>
  <si>
    <t>https://t.co/SVuwr16K9p</t>
  </si>
  <si>
    <t>https://t.co/MAjvAez2pi</t>
  </si>
  <si>
    <t>https://t.co/LDG7V5cq78</t>
  </si>
  <si>
    <t>https://t.co/kE3g06wwbm</t>
  </si>
  <si>
    <t>https://t.co/RVhkXr38K6</t>
  </si>
  <si>
    <t>https://t.co/YWVGDyoten</t>
  </si>
  <si>
    <t>https://t.co/9Uvbt8cbC9</t>
  </si>
  <si>
    <t>https://t.co/MjyTrwApvT</t>
  </si>
  <si>
    <t>https://t.co/GXPgHl8TIo</t>
  </si>
  <si>
    <t>https://t.co/1Lk4PFdaYe</t>
  </si>
  <si>
    <t>http://t.co/qauTLyfMz7</t>
  </si>
  <si>
    <t>https://t.co/Zo8Op4Lm1z</t>
  </si>
  <si>
    <t>https://t.co/yrPs9Npm0u</t>
  </si>
  <si>
    <t>https://t.co/JzoKRrPEqt</t>
  </si>
  <si>
    <t>https://t.co/FMPLxp1ASN</t>
  </si>
  <si>
    <t>https://t.co/CQRjOdsxYd</t>
  </si>
  <si>
    <t>https://t.co/pljq5SLdfN</t>
  </si>
  <si>
    <t>https://t.co/HFiyc5qP4T</t>
  </si>
  <si>
    <t>https://t.co/qwgZUQ0DJv</t>
  </si>
  <si>
    <t>https://t.co/BeHeBfJZcN</t>
  </si>
  <si>
    <t>https://t.co/y3wBTbfqeF</t>
  </si>
  <si>
    <t>https://t.co/OT6Ix2AsUf</t>
  </si>
  <si>
    <t>https://t.co/VgpJWGTlrP</t>
  </si>
  <si>
    <t>http://t.co/IanP3tKYgz</t>
  </si>
  <si>
    <t>https://t.co/HmPXuPUjYp</t>
  </si>
  <si>
    <t>https://t.co/x01V77gyvY</t>
  </si>
  <si>
    <t>https://t.co/oUd5tqIi5Y</t>
  </si>
  <si>
    <t>https://t.co/U2BMdYBlMj</t>
  </si>
  <si>
    <t>https://t.co/R7gnReP2wV</t>
  </si>
  <si>
    <t>https://t.co/g5bMgevcFq</t>
  </si>
  <si>
    <t>https://t.co/i4ZApGkSLD</t>
  </si>
  <si>
    <t>https://t.co/OxigBre4AW</t>
  </si>
  <si>
    <t>https://t.co/Qix9SE1QU9</t>
  </si>
  <si>
    <t>https://t.co/B4ORKIw3Qh</t>
  </si>
  <si>
    <t>https://t.co/1nrtvNhi6c</t>
  </si>
  <si>
    <t>http://t.co/tGYiUSDPrn</t>
  </si>
  <si>
    <t>https://t.co/R3qLGdBHkl</t>
  </si>
  <si>
    <t>http://t.co/05WDcUspSt</t>
  </si>
  <si>
    <t>https://t.co/JLt8rN2S6p</t>
  </si>
  <si>
    <t>https://t.co/UvAzD6QuDi</t>
  </si>
  <si>
    <t>https://t.co/KW2cmJrcum</t>
  </si>
  <si>
    <t>https://t.co/87XUwUsnVz</t>
  </si>
  <si>
    <t>https://t.co/LcZPmkardH</t>
  </si>
  <si>
    <t>https://t.co/2UneerysrX</t>
  </si>
  <si>
    <t>https://t.co/hfLJte3V5x</t>
  </si>
  <si>
    <t>https://t.co/wjINT03AaP</t>
  </si>
  <si>
    <t>https://t.co/ZPkpLdTUNT</t>
  </si>
  <si>
    <t>https://t.co/5xR6TC8AU8</t>
  </si>
  <si>
    <t>https://t.co/mtVh0Gfh0s</t>
  </si>
  <si>
    <t>http://t.co/MsGCAQfCMf</t>
  </si>
  <si>
    <t>https://t.co/RQ7E8Jai4N</t>
  </si>
  <si>
    <t>https://t.co/Dmn8cj2bLr</t>
  </si>
  <si>
    <t>https://t.co/KYgZieLYtr</t>
  </si>
  <si>
    <t>https://t.co/nr4OnpbwfL</t>
  </si>
  <si>
    <t>https://t.co/irS6wAsgiC</t>
  </si>
  <si>
    <t>https://t.co/THVxSo5aQV</t>
  </si>
  <si>
    <t>https://t.co/WjwEOe5uEl</t>
  </si>
  <si>
    <t>https://t.co/7L6uxDWSSW</t>
  </si>
  <si>
    <t>https://t.co/70XJy10bRZ</t>
  </si>
  <si>
    <t>https://t.co/KW3pBw6T0I</t>
  </si>
  <si>
    <t>https://t.co/19UYyNrRxq</t>
  </si>
  <si>
    <t>https://t.co/jjkg3oStZ3</t>
  </si>
  <si>
    <t>https://t.co/FXHyfIpmA5</t>
  </si>
  <si>
    <t>http://t.co/G1IusIfy6D</t>
  </si>
  <si>
    <t>https://t.co/zjS9RlHu5r</t>
  </si>
  <si>
    <t>https://t.co/0WNw4Y4BJl</t>
  </si>
  <si>
    <t>https://t.co/bWfYBRQYwh</t>
  </si>
  <si>
    <t>https://t.co/n9BCPirPXR</t>
  </si>
  <si>
    <t>https://t.co/W0LE1qmvZx</t>
  </si>
  <si>
    <t>https://t.co/6hkz7AcDob</t>
  </si>
  <si>
    <t>https://t.co/pWliJfaWXW</t>
  </si>
  <si>
    <t>https://t.co/9xvFP5HmN0</t>
  </si>
  <si>
    <t>https://t.co/om1VGoOZUf</t>
  </si>
  <si>
    <t>https://t.co/vu5OPAbBNy</t>
  </si>
  <si>
    <t>https://t.co/QP0DqZaM6z</t>
  </si>
  <si>
    <t>https://t.co/tpxTPCb9E6</t>
  </si>
  <si>
    <t>https://t.co/Bh8H1NHJZN</t>
  </si>
  <si>
    <t>http://t.co/Bh8H1NIhPl</t>
  </si>
  <si>
    <t>https://t.co/CeOnC8igWK</t>
  </si>
  <si>
    <t>https://t.co/pdWCY7Z70X</t>
  </si>
  <si>
    <t>https://t.co/OWiuThefEk</t>
  </si>
  <si>
    <t>https://t.co/NCIb0HtB3E</t>
  </si>
  <si>
    <t>http://t.co/LHjM6t1WDo</t>
  </si>
  <si>
    <t>https://t.co/4Mth2h1wwa</t>
  </si>
  <si>
    <t>https://t.co/OuDEKZp3XD</t>
  </si>
  <si>
    <t>https://t.co/Po7CrcKEO9</t>
  </si>
  <si>
    <t>https://t.co/dp0rNNWOJi</t>
  </si>
  <si>
    <t>https://t.co/X0jNLsh5Mf</t>
  </si>
  <si>
    <t>https://t.co/tj9QSeTVsB</t>
  </si>
  <si>
    <t>https://t.co/h3ptwOX78I</t>
  </si>
  <si>
    <t>https://t.co/5OxYCPlsjp</t>
  </si>
  <si>
    <t>https://t.co/aIattjYizP</t>
  </si>
  <si>
    <t>https://t.co/pd4BSb94bi</t>
  </si>
  <si>
    <t>https://t.co/JvAtVw8zox</t>
  </si>
  <si>
    <t>https://t.co/ds5voagdxP</t>
  </si>
  <si>
    <t>https://t.co/R3CVAcKZCl</t>
  </si>
  <si>
    <t>https://t.co/zh5WbuMWmO</t>
  </si>
  <si>
    <t>https://t.co/AcKIf6gHkT</t>
  </si>
  <si>
    <t>https://t.co/WO0H1fr4pf</t>
  </si>
  <si>
    <t>https://t.co/rj2N6SdNOk</t>
  </si>
  <si>
    <t>https://t.co/o5uWr50cc8</t>
  </si>
  <si>
    <t>http://t.co/gVBRJy0qpd</t>
  </si>
  <si>
    <t>https://t.co/IZhR8TjlPc</t>
  </si>
  <si>
    <t>https://t.co/N302Bio8ko</t>
  </si>
  <si>
    <t>http://t.co/ITwhLkfFFO</t>
  </si>
  <si>
    <t>https://t.co/Bug7GDmx2p</t>
  </si>
  <si>
    <t>https://t.co/tyK3BPFX7R</t>
  </si>
  <si>
    <t>http://t.co/yiRVy4oNYT</t>
  </si>
  <si>
    <t>https://t.co/tFRs3isWEs</t>
  </si>
  <si>
    <t>https://t.co/L9QEU3uQKC</t>
  </si>
  <si>
    <t>https://t.co/gXj8rgoadk</t>
  </si>
  <si>
    <t>https://t.co/7vm56n28Cj</t>
  </si>
  <si>
    <t>https://t.co/F7tvnJiVuO</t>
  </si>
  <si>
    <t>https://t.co/RQY7lN0OnJ</t>
  </si>
  <si>
    <t>https://t.co/VW1EvA7zCQ</t>
  </si>
  <si>
    <t>https://t.co/oP1HxcGD2Y</t>
  </si>
  <si>
    <t>https://t.co/LBfZ66Xr4n</t>
  </si>
  <si>
    <t>https://t.co/OY5weISDnQ</t>
  </si>
  <si>
    <t>https://t.co/3VZIgUupiT</t>
  </si>
  <si>
    <t>https://t.co/QeHpLqWf0R</t>
  </si>
  <si>
    <t>https://t.co/CTHFe4R0FW</t>
  </si>
  <si>
    <t>https://t.co/mUsSVAWWqV</t>
  </si>
  <si>
    <t>https://t.co/QCagK2FRy4</t>
  </si>
  <si>
    <t>http://t.co/RI4t1jnU7p</t>
  </si>
  <si>
    <t>https://t.co/weAJXFGyPN</t>
  </si>
  <si>
    <t>https://t.co/9Tk1ZMP1Lc</t>
  </si>
  <si>
    <t>https://t.co/aOMJ8xrjRJ</t>
  </si>
  <si>
    <t>https://t.co/q8ee34He34</t>
  </si>
  <si>
    <t>https://t.co/CZk6Hyn80L</t>
  </si>
  <si>
    <t>https://t.co/mCTySd0vOB</t>
  </si>
  <si>
    <t>https://t.co/j5scxMVt35</t>
  </si>
  <si>
    <t>https://t.co/tiVRFKwYXs</t>
  </si>
  <si>
    <t>http://t.co/7wIKRpDNz4</t>
  </si>
  <si>
    <t>https://t.co/Io0LU5yD6v</t>
  </si>
  <si>
    <t>https://t.co/1sWLX5STQj</t>
  </si>
  <si>
    <t>https://t.co/xpH1mdwfXv</t>
  </si>
  <si>
    <t>https://t.co/3xAU8hiw2w</t>
  </si>
  <si>
    <t>https://t.co/FUMWegxxk6</t>
  </si>
  <si>
    <t>https://t.co/iCxLJdpjra</t>
  </si>
  <si>
    <t>http://t.co/MvnR4EXipu</t>
  </si>
  <si>
    <t>https://t.co/v4bsepBLWu</t>
  </si>
  <si>
    <t>https://t.co/MJH8JjoeSt</t>
  </si>
  <si>
    <t>https://t.co/kKsXNkbXBE</t>
  </si>
  <si>
    <t>https://t.co/xcbIJWpgwW</t>
  </si>
  <si>
    <t>https://t.co/gW8hRRUylz</t>
  </si>
  <si>
    <t>https://t.co/IHHSb0xslM</t>
  </si>
  <si>
    <t>https://t.co/e6vNKXThrP</t>
  </si>
  <si>
    <t>https://t.co/eWvLDMa5vt</t>
  </si>
  <si>
    <t>https://t.co/uILrywe33Q</t>
  </si>
  <si>
    <t>https://t.co/wj37Q9K7v8</t>
  </si>
  <si>
    <t>https://t.co/AUCc3aAFYI</t>
  </si>
  <si>
    <t>https://t.co/LDYRE4749A</t>
  </si>
  <si>
    <t>https://t.co/UAvQ4OGBDy</t>
  </si>
  <si>
    <t>https://t.co/mFzk6yP6Gr</t>
  </si>
  <si>
    <t>https://t.co/5dDuOkOvvM</t>
  </si>
  <si>
    <t>https://t.co/zVy5OotRWV</t>
  </si>
  <si>
    <t>https://t.co/MYEzkuipCL</t>
  </si>
  <si>
    <t>https://t.co/6WEmQXq6G9</t>
  </si>
  <si>
    <t>https://t.co/RtU8sLmchK</t>
  </si>
  <si>
    <t>https://t.co/8IiOmuIH7U</t>
  </si>
  <si>
    <t>https://t.co/ShFgcuEfEx</t>
  </si>
  <si>
    <t>https://t.co/ikNcMBAE7I</t>
  </si>
  <si>
    <t>https://t.co/hBKfXN6A07</t>
  </si>
  <si>
    <t>https://t.co/YTVPwby0MG</t>
  </si>
  <si>
    <t>https://t.co/SPbr7tcTAM</t>
  </si>
  <si>
    <t>https://t.co/QKv66cP1u3</t>
  </si>
  <si>
    <t>https://t.co/rPTMh33vc1</t>
  </si>
  <si>
    <t>https://t.co/GQYUYZT0sB</t>
  </si>
  <si>
    <t>https://t.co/bl3JO3MDSc</t>
  </si>
  <si>
    <t>https://t.co/MDd54mMGQK</t>
  </si>
  <si>
    <t>https://t.co/UClrPuJpyZ</t>
  </si>
  <si>
    <t>https://t.co/pwgJVLLQJX</t>
  </si>
  <si>
    <t>https://t.co/JABBd6w79P</t>
  </si>
  <si>
    <t>https://t.co/8zni74QBHQ</t>
  </si>
  <si>
    <t>https://t.co/32WnJwdbff</t>
  </si>
  <si>
    <t>https://t.co/hynxBi7tDs</t>
  </si>
  <si>
    <t>https://t.co/YUpfldX1lI</t>
  </si>
  <si>
    <t>https://t.co/Xy5GXMZwUg</t>
  </si>
  <si>
    <t>https://t.co/bWkhWWPZ12</t>
  </si>
  <si>
    <t>https://t.co/hk7Ixjqq3J</t>
  </si>
  <si>
    <t>https://t.co/2DaahxWLNi</t>
  </si>
  <si>
    <t>http://t.co/hUAtvtDN</t>
  </si>
  <si>
    <t>https://t.co/HehSb791ju</t>
  </si>
  <si>
    <t>http://t.co/uIhTo0jr9C</t>
  </si>
  <si>
    <t>https://t.co/TQYMB1FXhH</t>
  </si>
  <si>
    <t>https://t.co/ef6iAgPNXv</t>
  </si>
  <si>
    <t>https://t.co/vZ2FmuVdKV</t>
  </si>
  <si>
    <t>https://t.co/bjLoW5yMKX</t>
  </si>
  <si>
    <t>https://t.co/er70UGkbir</t>
  </si>
  <si>
    <t>https://t.co/DprbfkqQ92</t>
  </si>
  <si>
    <t>https://t.co/HIhpsyaTPR</t>
  </si>
  <si>
    <t>http://t.co/g5jhOsjPbZ</t>
  </si>
  <si>
    <t>https://t.co/NlWjVgLIfO</t>
  </si>
  <si>
    <t>https://t.co/MzNPk6SBlg</t>
  </si>
  <si>
    <t>https://t.co/aN5MLw07Qh</t>
  </si>
  <si>
    <t>https://t.co/GP2iaL73w9</t>
  </si>
  <si>
    <t>https://t.co/4sy9KmeLG6</t>
  </si>
  <si>
    <t>https://t.co/WmrfLPKvKm</t>
  </si>
  <si>
    <t>https://t.co/WqYCW731DX</t>
  </si>
  <si>
    <t>http://t.co/uZwjq6Hm6o</t>
  </si>
  <si>
    <t>https://t.co/R2ChDkIqRg</t>
  </si>
  <si>
    <t>https://t.co/ySixfJWwbS</t>
  </si>
  <si>
    <t>https://t.co/WBMhJN2bRJ</t>
  </si>
  <si>
    <t>https://t.co/MYLtM3l4UH</t>
  </si>
  <si>
    <t>http://t.co/vgw1fhr703</t>
  </si>
  <si>
    <t>http://t.co/Cn7zCFVx8y</t>
  </si>
  <si>
    <t>https://t.co/SRiLGgo7pe</t>
  </si>
  <si>
    <t>http://t.co/ylllkYG1OH</t>
  </si>
  <si>
    <t>http://t.co/q6RBTLmbcN</t>
  </si>
  <si>
    <t>http://t.co/89ptLy5Kj6</t>
  </si>
  <si>
    <t>https://t.co/IWWNjktNRj</t>
  </si>
  <si>
    <t>http://t.co/Aj9plwdYrR</t>
  </si>
  <si>
    <t>https://t.co/Mq6ISWF1Rf</t>
  </si>
  <si>
    <t>https://t.co/hpkhmnvduu</t>
  </si>
  <si>
    <t>https://t.co/Bb2AhBsAfD</t>
  </si>
  <si>
    <t>https://t.co/GcD5YwZV69</t>
  </si>
  <si>
    <t>https://t.co/zHOz0WHWq7</t>
  </si>
  <si>
    <t>https://t.co/xTanF2NjEI</t>
  </si>
  <si>
    <t>http://t.co/2f0jfypJ74</t>
  </si>
  <si>
    <t>https://t.co/Gqwg8IxZWS</t>
  </si>
  <si>
    <t>https://t.co/WIbj2TiszB</t>
  </si>
  <si>
    <t>https://t.co/Tba2MdDy8k</t>
  </si>
  <si>
    <t>https://t.co/u1uhPYnc5T</t>
  </si>
  <si>
    <t>https://t.co/rsDFKB9731</t>
  </si>
  <si>
    <t>https://t.co/np6DR1R9Jk</t>
  </si>
  <si>
    <t>https://t.co/5VBYWH70ru</t>
  </si>
  <si>
    <t>http://t.co/bznwkCo1sR</t>
  </si>
  <si>
    <t>https://t.co/RPBeaHDPCp</t>
  </si>
  <si>
    <t>https://t.co/NDJ6jnGxtu</t>
  </si>
  <si>
    <t>http://t.co/uVCbCRYTfU</t>
  </si>
  <si>
    <t>https://t.co/fmL2bahwqo</t>
  </si>
  <si>
    <t>https://t.co/8KX9gTxiJN</t>
  </si>
  <si>
    <t>https://t.co/LSKO3pxtVt</t>
  </si>
  <si>
    <t>https://t.co/szWw1EIX48</t>
  </si>
  <si>
    <t>https://t.co/xB7wtYyVU3</t>
  </si>
  <si>
    <t>http://t.co/85MfHsProU</t>
  </si>
  <si>
    <t>https://t.co/hc2lrC4fUy</t>
  </si>
  <si>
    <t>https://t.co/6lmgSrqeIj</t>
  </si>
  <si>
    <t>https://t.co/V93O0pqKhY</t>
  </si>
  <si>
    <t>https://t.co/MCxKNqx1jw</t>
  </si>
  <si>
    <t>https://t.co/rZgShV8e8o</t>
  </si>
  <si>
    <t>https://t.co/0dfRCIxFRw</t>
  </si>
  <si>
    <t>https://t.co/EylkxvyN6u</t>
  </si>
  <si>
    <t>https://t.co/qJMsYk6Ros</t>
  </si>
  <si>
    <t>http://t.co/uUTPOneXha</t>
  </si>
  <si>
    <t>https://t.co/poNdk59Ixt</t>
  </si>
  <si>
    <t>https://t.co/DGZ8frt8di</t>
  </si>
  <si>
    <t>https://t.co/d5SfkPFnjd</t>
  </si>
  <si>
    <t>https://t.co/ZtCFbKfeZH</t>
  </si>
  <si>
    <t>https://t.co/fXfU46O7mj</t>
  </si>
  <si>
    <t>https://t.co/2rouTjN9Wd</t>
  </si>
  <si>
    <t>http://t.co/pMrWfQhL6w</t>
  </si>
  <si>
    <t>http://t.co/9Qvh9mpi</t>
  </si>
  <si>
    <t>https://t.co/jyVNZ6C1ZE</t>
  </si>
  <si>
    <t>https://t.co/PBkN8jGOCX</t>
  </si>
  <si>
    <t>https://t.co/zKsULCQbWH</t>
  </si>
  <si>
    <t>http://t.co/mFyihTt7RP</t>
  </si>
  <si>
    <t>https://t.co/kzhfJLExBa</t>
  </si>
  <si>
    <t>https://t.co/A20f1wbi7f</t>
  </si>
  <si>
    <t>http://t.co/3A0jFUFj</t>
  </si>
  <si>
    <t>https://t.co/lUQ0y3E0ru</t>
  </si>
  <si>
    <t>https://t.co/zXRgQYnEMg</t>
  </si>
  <si>
    <t>https://t.co/xkd116jRbi</t>
  </si>
  <si>
    <t>https://t.co/TVcGjb4mO4</t>
  </si>
  <si>
    <t>https://t.co/pmV1mM2TUu</t>
  </si>
  <si>
    <t>https://t.co/vr3QVXJBaM</t>
  </si>
  <si>
    <t>https://t.co/TGJroHol2l</t>
  </si>
  <si>
    <t>https://t.co/BFQ3Gr69xN</t>
  </si>
  <si>
    <t>https://t.co/VOSmQ8BNdC</t>
  </si>
  <si>
    <t>http://t.co/N8viPaOcB8</t>
  </si>
  <si>
    <t>https://t.co/PdBDmJ2JhG</t>
  </si>
  <si>
    <t>https://t.co/KuguctxaMT</t>
  </si>
  <si>
    <t>https://t.co/vEp0b2bqEP</t>
  </si>
  <si>
    <t>https://t.co/e0Hd5pel6g</t>
  </si>
  <si>
    <t>https://t.co/inpXXdSPOA</t>
  </si>
  <si>
    <t>http://t.co/6l1jYVcuTf</t>
  </si>
  <si>
    <t>https://t.co/zxfbugM9Pc</t>
  </si>
  <si>
    <t>https://t.co/j9Soy8YqNR</t>
  </si>
  <si>
    <t>https://t.co/3rUaAhAk7W</t>
  </si>
  <si>
    <t>https://t.co/JnM27TqTMA</t>
  </si>
  <si>
    <t>https://t.co/oqQslQdUwH</t>
  </si>
  <si>
    <t>https://t.co/sv75YsgxBu</t>
  </si>
  <si>
    <t>https://t.co/HyipoEnUB0</t>
  </si>
  <si>
    <t>https://t.co/zqbZGcGoxM</t>
  </si>
  <si>
    <t>https://t.co/VyM2Qm4bdv</t>
  </si>
  <si>
    <t>https://t.co/hC8n3t4uQM</t>
  </si>
  <si>
    <t>http://t.co/Jd0deDjCK9</t>
  </si>
  <si>
    <t>https://t.co/3gG68vGZzD</t>
  </si>
  <si>
    <t>https://t.co/70D2HlpERd</t>
  </si>
  <si>
    <t>https://t.co/Z7gkKchNKu</t>
  </si>
  <si>
    <t>https://t.co/KcmYYNluZb</t>
  </si>
  <si>
    <t>https://t.co/jlhSbeiyiF</t>
  </si>
  <si>
    <t>https://t.co/VMqsuXfbeV</t>
  </si>
  <si>
    <t>https://t.co/zdaXY9VQTT</t>
  </si>
  <si>
    <t>https://t.co/XTxsDTlLOF</t>
  </si>
  <si>
    <t>https://t.co/edWuZqOaVU</t>
  </si>
  <si>
    <t>http://t.co/fAYHvcY6G2</t>
  </si>
  <si>
    <t>https://t.co/AIvzO1jgIY</t>
  </si>
  <si>
    <t>https://t.co/j7qtZdMHaA</t>
  </si>
  <si>
    <t>http://t.co/tS2izUCjJD</t>
  </si>
  <si>
    <t>https://t.co/fV7a6qUHw4</t>
  </si>
  <si>
    <t>https://t.co/45bRH9tpS7</t>
  </si>
  <si>
    <t>http://t.co/2cZJPJQj5f</t>
  </si>
  <si>
    <t>https://t.co/MNTPM6fhj1</t>
  </si>
  <si>
    <t>https://t.co/Dj9tIapXeo</t>
  </si>
  <si>
    <t>https://t.co/Pi1u6Vp1lc</t>
  </si>
  <si>
    <t>https://t.co/cErLzTOkGz</t>
  </si>
  <si>
    <t>https://t.co/73Bk95WSLU</t>
  </si>
  <si>
    <t>https://t.co/MYWWvFyd1x</t>
  </si>
  <si>
    <t>https://t.co/5iGtjQMzYe</t>
  </si>
  <si>
    <t>https://t.co/NSnMnhkdAe</t>
  </si>
  <si>
    <t>https://t.co/pTJ67iHbrq</t>
  </si>
  <si>
    <t>https://t.co/EstTvrt6QD</t>
  </si>
  <si>
    <t>https://t.co/sIGCJJSORH</t>
  </si>
  <si>
    <t>https://t.co/Ea93nOSD47</t>
  </si>
  <si>
    <t>https://t.co/4ldoDExJM0</t>
  </si>
  <si>
    <t>https://t.co/q8KgWwwPm5</t>
  </si>
  <si>
    <t>http://t.co/JGhmFsFpeL</t>
  </si>
  <si>
    <t>https://t.co/IoesfnWwjl</t>
  </si>
  <si>
    <t>https://t.co/yRx1uxTby1</t>
  </si>
  <si>
    <t>https://t.co/nTgOLBPRzO</t>
  </si>
  <si>
    <t>https://t.co/yuhTqgN4FL</t>
  </si>
  <si>
    <t>https://t.co/CgvVL4yjKw</t>
  </si>
  <si>
    <t>https://t.co/ryFnMFyAc9</t>
  </si>
  <si>
    <t>https://t.co/DgPhzixSib</t>
  </si>
  <si>
    <t>https://t.co/UqI5Q5S4a7</t>
  </si>
  <si>
    <t>https://t.co/Si0a1WxdyG</t>
  </si>
  <si>
    <t>https://t.co/ViQXcGCbxQ</t>
  </si>
  <si>
    <t>https://t.co/4XyTJgZbIT</t>
  </si>
  <si>
    <t>https://t.co/OPtCrXn7ep</t>
  </si>
  <si>
    <t>https://t.co/vPMQ6XQ9Br</t>
  </si>
  <si>
    <t>https://t.co/skzwAPJhzN</t>
  </si>
  <si>
    <t>https://t.co/b15UBSVCJ8</t>
  </si>
  <si>
    <t>https://t.co/e4e7HMELHV</t>
  </si>
  <si>
    <t>https://t.co/NWS8L2r6Qd</t>
  </si>
  <si>
    <t>http://t.co/DxDozGUGwe</t>
  </si>
  <si>
    <t>https://t.co/IkvAl5iWzA</t>
  </si>
  <si>
    <t>https://t.co/6FDw2jAvlG</t>
  </si>
  <si>
    <t>https://t.co/1rDUb6IxrT</t>
  </si>
  <si>
    <t>http://t.co/dbcGjCPZSh</t>
  </si>
  <si>
    <t>https://t.co/A1vUIY3tJ6</t>
  </si>
  <si>
    <t>https://t.co/xCAAMojQ2R</t>
  </si>
  <si>
    <t>https://t.co/wDO57j8hQT</t>
  </si>
  <si>
    <t>https://t.co/C3kAlI5eii</t>
  </si>
  <si>
    <t>https://t.co/JKKXRf2WrB</t>
  </si>
  <si>
    <t>https://t.co/XqWCvaYmAI</t>
  </si>
  <si>
    <t>https://t.co/XVhP1YME2l</t>
  </si>
  <si>
    <t>https://t.co/xruPzQgNiK</t>
  </si>
  <si>
    <t>http://t.co/yRpMbVNqh8</t>
  </si>
  <si>
    <t>https://t.co/AiR4Qu5U6c</t>
  </si>
  <si>
    <t>http://t.co/DQ9mmhvROv</t>
  </si>
  <si>
    <t>https://t.co/SK9YTTa3k9</t>
  </si>
  <si>
    <t>https://t.co/iyqJejRbxC</t>
  </si>
  <si>
    <t>https://t.co/autoQUkFic</t>
  </si>
  <si>
    <t>https://t.co/R4elerHuOa</t>
  </si>
  <si>
    <t>https://t.co/dfUXgvweoM</t>
  </si>
  <si>
    <t>https://t.co/7WSyXUc4KQ</t>
  </si>
  <si>
    <t>https://t.co/rM7ZDeKVXJ</t>
  </si>
  <si>
    <t>http://t.co/HSDYlIcl8h</t>
  </si>
  <si>
    <t>https://t.co/VlM0TD77st</t>
  </si>
  <si>
    <t>https://t.co/mZUpLSxeSw</t>
  </si>
  <si>
    <t>https://t.co/ksMNibqB3R</t>
  </si>
  <si>
    <t>https://t.co/KdHksgxUgT</t>
  </si>
  <si>
    <t>https://t.co/LdedFchVBE</t>
  </si>
  <si>
    <t>http://t.co/pzRtHiF5Be</t>
  </si>
  <si>
    <t>https://t.co/JgTXSj3IVR</t>
  </si>
  <si>
    <t>https://t.co/hrUEIlas5O</t>
  </si>
  <si>
    <t>https://t.co/Bpd1vqO5Ux</t>
  </si>
  <si>
    <t>http://t.co/MBXmabH6vg</t>
  </si>
  <si>
    <t>https://t.co/X9U1o2rWOD</t>
  </si>
  <si>
    <t>https://t.co/WrVBrI2ZDb</t>
  </si>
  <si>
    <t>http://t.co/9bfqGh0mjh</t>
  </si>
  <si>
    <t>https://t.co/FY7k119wHR</t>
  </si>
  <si>
    <t>https://t.co/EX9tSeNctL</t>
  </si>
  <si>
    <t>https://t.co/SCIbYUrEgf</t>
  </si>
  <si>
    <t>http://t.co/T5NZoBtjBH</t>
  </si>
  <si>
    <t>http://t.co/N4kv3ERw5Q</t>
  </si>
  <si>
    <t>https://t.co/GJ9ela0yVu</t>
  </si>
  <si>
    <t>https://t.co/JFzraJmxoW</t>
  </si>
  <si>
    <t>https://t.co/r8CEnRPcTW</t>
  </si>
  <si>
    <t>http://t.co/9GH4C1DrcS</t>
  </si>
  <si>
    <t>https://t.co/WOcHbD1Rrp</t>
  </si>
  <si>
    <t>https://t.co/SWNGWRy1mf</t>
  </si>
  <si>
    <t>https://t.co/kRaXP6HZlN</t>
  </si>
  <si>
    <t>http://t.co/zUxqGR1xXN</t>
  </si>
  <si>
    <t>https://t.co/ra3NfhSkq8</t>
  </si>
  <si>
    <t>http://t.co/ZcXVEv0T4F</t>
  </si>
  <si>
    <t>http://t.co/K9HKkHSOwc</t>
  </si>
  <si>
    <t>https://t.co/ehm3ALvOBj</t>
  </si>
  <si>
    <t>http://t.co/M7aNVr2nXH</t>
  </si>
  <si>
    <t>https://t.co/D45dRPO3KK</t>
  </si>
  <si>
    <t>https://t.co/2vpEjHwVh3</t>
  </si>
  <si>
    <t>https://t.co/q6j8SSWLBO</t>
  </si>
  <si>
    <t>https://t.co/z8ZJZjjATx</t>
  </si>
  <si>
    <t>https://t.co/tr02bPsv81</t>
  </si>
  <si>
    <t>https://t.co/LMqhQk1Cjy</t>
  </si>
  <si>
    <t>http://t.co/x2Op7qJfOG</t>
  </si>
  <si>
    <t>https://t.co/Zh5uQeFLnM</t>
  </si>
  <si>
    <t>https://t.co/5NHYUR3Ybd</t>
  </si>
  <si>
    <t>https://t.co/Vjy1YoUJ1C</t>
  </si>
  <si>
    <t>https://t.co/d2StR5ue3P</t>
  </si>
  <si>
    <t>http://t.co/haTiDqeG16</t>
  </si>
  <si>
    <t>https://t.co/trt8YTuK3K</t>
  </si>
  <si>
    <t>https://t.co/3Ktexaaeru</t>
  </si>
  <si>
    <t>https://t.co/orVatKpVoG</t>
  </si>
  <si>
    <t>https://t.co/7Aq4lhdfUQ</t>
  </si>
  <si>
    <t>https://t.co/HRPr0VYPkC</t>
  </si>
  <si>
    <t>https://t.co/W57AvmHfne</t>
  </si>
  <si>
    <t>https://t.co/917NADwq5v</t>
  </si>
  <si>
    <t>https://t.co/E2RhHyCW94</t>
  </si>
  <si>
    <t>https://t.co/2GDqBOC1b4</t>
  </si>
  <si>
    <t>https://t.co/csYVPDae7N</t>
  </si>
  <si>
    <t>https://t.co/Vz6tXUZt4i</t>
  </si>
  <si>
    <t>https://t.co/uYCAezZHAp</t>
  </si>
  <si>
    <t>https://t.co/GhphijaVk2</t>
  </si>
  <si>
    <t>http://t.co/FDJtjnGREA</t>
  </si>
  <si>
    <t>https://t.co/bKBtZeAFrh</t>
  </si>
  <si>
    <t>https://t.co/9MRbpdCoKi</t>
  </si>
  <si>
    <t>https://t.co/s1Omhg35KS</t>
  </si>
  <si>
    <t>https://t.co/gzzdaEJcuN</t>
  </si>
  <si>
    <t>https://t.co/lLSMd13kCI</t>
  </si>
  <si>
    <t>https://t.co/x2MEIlLtJZ</t>
  </si>
  <si>
    <t>https://t.co/hCLx1N1FxY</t>
  </si>
  <si>
    <t>https://t.co/3SsK3VZMgs</t>
  </si>
  <si>
    <t>https://t.co/pEPfqmgW3u</t>
  </si>
  <si>
    <t>https://t.co/OTEI876gx7</t>
  </si>
  <si>
    <t>https://t.co/YwKApiqzPv</t>
  </si>
  <si>
    <t>https://t.co/xHP7Z7IPZU</t>
  </si>
  <si>
    <t>https://t.co/Z8swAOysSA</t>
  </si>
  <si>
    <t>https://t.co/RgKep41WNu</t>
  </si>
  <si>
    <t>https://t.co/jYx115uNQJ</t>
  </si>
  <si>
    <t>http://t.co/rGAIR7sNm4</t>
  </si>
  <si>
    <t>https://t.co/KyvYOGISYa</t>
  </si>
  <si>
    <t>https://t.co/LrR31DprPj</t>
  </si>
  <si>
    <t>https://t.co/lNuMPsLoju</t>
  </si>
  <si>
    <t>https://t.co/3wE6c0C9DU</t>
  </si>
  <si>
    <t>https://t.co/Ab26ma9tyd</t>
  </si>
  <si>
    <t>https://t.co/Rydbpskxmt</t>
  </si>
  <si>
    <t>https://t.co/zWsJHwv8kH</t>
  </si>
  <si>
    <t>http://t.co/4YpgakCWa4</t>
  </si>
  <si>
    <t>https://t.co/NOpcIbxDhZ</t>
  </si>
  <si>
    <t>https://t.co/2GLCX7pwq9</t>
  </si>
  <si>
    <t>https://t.co/KE0E517CLs</t>
  </si>
  <si>
    <t>http://t.co/ddVR0Kmgbz</t>
  </si>
  <si>
    <t>http://t.co/6g2naqUJaI</t>
  </si>
  <si>
    <t>http://t.co/4zSBDnck1I</t>
  </si>
  <si>
    <t>https://t.co/E63VHftsFY</t>
  </si>
  <si>
    <t>https://t.co/QXdu9lvPLo</t>
  </si>
  <si>
    <t>https://t.co/t7h0BN6mdN</t>
  </si>
  <si>
    <t>https://t.co/hT5GqPwR0k</t>
  </si>
  <si>
    <t>https://t.co/UbPfwuH6bZ</t>
  </si>
  <si>
    <t>https://t.co/ldOOwsH02A</t>
  </si>
  <si>
    <t>https://t.co/PwDxKRHHbM</t>
  </si>
  <si>
    <t>https://t.co/3k0Sw8qiMR</t>
  </si>
  <si>
    <t>https://t.co/Yal7nC0Fwn</t>
  </si>
  <si>
    <t>https://t.co/FsKZjsOUMV</t>
  </si>
  <si>
    <t>https://t.co/hCidXX6uNG</t>
  </si>
  <si>
    <t>https://t.co/a9LpEIOcTu</t>
  </si>
  <si>
    <t>https://t.co/5yviHLEvUo</t>
  </si>
  <si>
    <t>https://t.co/wvW9GrsymX</t>
  </si>
  <si>
    <t>https://t.co/bi2ezZJ5Rf</t>
  </si>
  <si>
    <t>https://t.co/CxlLAhXAmZ</t>
  </si>
  <si>
    <t>https://t.co/GTexUDdmWm</t>
  </si>
  <si>
    <t>https://t.co/TCmnW77L6I</t>
  </si>
  <si>
    <t>https://t.co/4PveaWvOFw</t>
  </si>
  <si>
    <t>https://t.co/kgqAIATK4k</t>
  </si>
  <si>
    <t>https://t.co/uvvNnaVyUi</t>
  </si>
  <si>
    <t>https://t.co/j5cAmttfk3</t>
  </si>
  <si>
    <t>https://t.co/lM2NmoSTRM</t>
  </si>
  <si>
    <t>https://t.co/R29Mupxuhy</t>
  </si>
  <si>
    <t>https://t.co/8gk3UG1YbG</t>
  </si>
  <si>
    <t>https://t.co/yqIHZBMfmV</t>
  </si>
  <si>
    <t>https://t.co/4gI77F8xL0</t>
  </si>
  <si>
    <t>https://t.co/jCDB7rfcLp</t>
  </si>
  <si>
    <t>https://t.co/JEQrhv8ozf</t>
  </si>
  <si>
    <t>https://t.co/x0ecciUVk0</t>
  </si>
  <si>
    <t>https://t.co/DrpZKXjrCT</t>
  </si>
  <si>
    <t>https://t.co/dQ14b2b5Uv</t>
  </si>
  <si>
    <t>https://t.co/fHy3YSTEbD</t>
  </si>
  <si>
    <t>https://t.co/XSgrcDzolD</t>
  </si>
  <si>
    <t>https://t.co/MLkLV0SVt2</t>
  </si>
  <si>
    <t>https://t.co/VQm1znEh3O</t>
  </si>
  <si>
    <t>https://t.co/HV69dP9qkR</t>
  </si>
  <si>
    <t>https://t.co/HEyciCGVdi</t>
  </si>
  <si>
    <t>https://t.co/mSXbXuhLh0</t>
  </si>
  <si>
    <t>https://t.co/qxsqQu75Lv</t>
  </si>
  <si>
    <t>https://t.co/uw3K9VT8Cg</t>
  </si>
  <si>
    <t>http://t.co/Y8fiGElwa6</t>
  </si>
  <si>
    <t>https://t.co/cPNKc46O6I</t>
  </si>
  <si>
    <t>https://t.co/I5wbB0H2Hx</t>
  </si>
  <si>
    <t>https://t.co/453LjFaql2</t>
  </si>
  <si>
    <t>https://t.co/FBl8fLZSt4</t>
  </si>
  <si>
    <t>https://t.co/ykBI1ndsp4</t>
  </si>
  <si>
    <t>https://t.co/yJTZODEJFW</t>
  </si>
  <si>
    <t>https://t.co/DqDzT7Pa3C</t>
  </si>
  <si>
    <t>https://t.co/OKKPXNIbB2</t>
  </si>
  <si>
    <t>http://t.co/sM38XZ90nV</t>
  </si>
  <si>
    <t>http://t.co/oBcds46qO6</t>
  </si>
  <si>
    <t>http://t.co/2wBbiZltJB</t>
  </si>
  <si>
    <t>https://t.co/ULaCsE0oj8</t>
  </si>
  <si>
    <t>http://t.co/p8z8rOsA6j</t>
  </si>
  <si>
    <t>https://t.co/gwsP8rWuBj</t>
  </si>
  <si>
    <t>https://t.co/zyXDh6nyXZ</t>
  </si>
  <si>
    <t>https://t.co/AYXLnUjmKc</t>
  </si>
  <si>
    <t>https://t.co/woQ66lOyGW</t>
  </si>
  <si>
    <t>https://t.co/H2dqsAEg9q</t>
  </si>
  <si>
    <t>https://t.co/cI0bQO6L0r</t>
  </si>
  <si>
    <t>https://t.co/THecJZYwXZ</t>
  </si>
  <si>
    <t>https://t.co/cvTJZCzfUC</t>
  </si>
  <si>
    <t>https://t.co/W8NUa7vYGZ</t>
  </si>
  <si>
    <t>https://t.co/FhMaQE0mhZ</t>
  </si>
  <si>
    <t>https://t.co/NliLfI1bJG</t>
  </si>
  <si>
    <t>https://t.co/mXTsR9iYCj</t>
  </si>
  <si>
    <t>https://t.co/9WiE9iWe7K</t>
  </si>
  <si>
    <t>https://t.co/0Lu8li2oGd</t>
  </si>
  <si>
    <t>https://t.co/jaWwTG4Jx2</t>
  </si>
  <si>
    <t>http://t.co/2c7hejCyNl</t>
  </si>
  <si>
    <t>https://t.co/90HVlPPFHk</t>
  </si>
  <si>
    <t>https://t.co/HhsIO44OBI</t>
  </si>
  <si>
    <t>https://t.co/jxVxl4Wnut</t>
  </si>
  <si>
    <t>https://t.co/9WvwHIwOO3</t>
  </si>
  <si>
    <t>https://t.co/UC8qSin3CE</t>
  </si>
  <si>
    <t>https://t.co/I0ab1Q22LF</t>
  </si>
  <si>
    <t>https://t.co/hK6Mu7Wi0P</t>
  </si>
  <si>
    <t>https://t.co/kZ2zsoo54D</t>
  </si>
  <si>
    <t>https://t.co/SSImAqbJNv</t>
  </si>
  <si>
    <t>https://t.co/i2ducLJ4N6</t>
  </si>
  <si>
    <t>https://t.co/WSSAEcSydL</t>
  </si>
  <si>
    <t>https://t.co/rRLnmR2eis</t>
  </si>
  <si>
    <t>https://t.co/iOhkKhUFCI</t>
  </si>
  <si>
    <t>https://t.co/FlioOrIadZ</t>
  </si>
  <si>
    <t>http://t.co/2D2XXOS4Uf</t>
  </si>
  <si>
    <t>https://t.co/cz9ygRSXYE</t>
  </si>
  <si>
    <t>http://t.co/uC405aX7Xu</t>
  </si>
  <si>
    <t>https://t.co/8j5YKY1JST</t>
  </si>
  <si>
    <t>https://t.co/XilrmgGTGK</t>
  </si>
  <si>
    <t>https://t.co/UiSN102kIR</t>
  </si>
  <si>
    <t>https://t.co/uY4rZEeq2m</t>
  </si>
  <si>
    <t>https://t.co/vUUDEQR0Ky</t>
  </si>
  <si>
    <t>http://t.co/OHJJ6ycV8e</t>
  </si>
  <si>
    <t>https://t.co/JS7LEFj0Sh</t>
  </si>
  <si>
    <t>https://t.co/tA9o0QLHOk</t>
  </si>
  <si>
    <t>https://t.co/1bayth6hm5</t>
  </si>
  <si>
    <t>https://t.co/AjJeGsYbAR</t>
  </si>
  <si>
    <t>https://t.co/bwW6QgVKC4</t>
  </si>
  <si>
    <t>https://t.co/goVl1EOGNu</t>
  </si>
  <si>
    <t>https://t.co/nvyfFOnVi4</t>
  </si>
  <si>
    <t>https://t.co/QmkqUc9keO</t>
  </si>
  <si>
    <t>https://t.co/tYlm4BVavT</t>
  </si>
  <si>
    <t>https://t.co/tx4f03NxoI</t>
  </si>
  <si>
    <t>http://t.co/gJ5aUlpUaF</t>
  </si>
  <si>
    <t>https://t.co/ZqudKURWWZ</t>
  </si>
  <si>
    <t>https://t.co/Qx0CetBqqY</t>
  </si>
  <si>
    <t>https://t.co/9JnfRI7rzH</t>
  </si>
  <si>
    <t>https://t.co/JPWOc1iaDd</t>
  </si>
  <si>
    <t>https://t.co/4HMNFFBHJ8</t>
  </si>
  <si>
    <t>https://t.co/gRhfJM8Zxh</t>
  </si>
  <si>
    <t>https://t.co/aZx105pukt</t>
  </si>
  <si>
    <t>https://t.co/Eir3wzovDo</t>
  </si>
  <si>
    <t>https://t.co/aUPVhP2OTP</t>
  </si>
  <si>
    <t>https://t.co/WNEsMFIXFA</t>
  </si>
  <si>
    <t>https://t.co/iaPm3Xcfst</t>
  </si>
  <si>
    <t>http://t.co/VHbl3rw0A5</t>
  </si>
  <si>
    <t>https://t.co/WFw9rX67nW</t>
  </si>
  <si>
    <t>https://t.co/I5WYPwDU4J</t>
  </si>
  <si>
    <t>https://t.co/SGm2p6YE0l</t>
  </si>
  <si>
    <t>https://t.co/01fc4vovyL</t>
  </si>
  <si>
    <t>https://t.co/uOuApVVbDY</t>
  </si>
  <si>
    <t>https://t.co/Dl85GhTJwO</t>
  </si>
  <si>
    <t>https://t.co/QOyGKPzkw3</t>
  </si>
  <si>
    <t>https://t.co/MvFAsRAY5Y</t>
  </si>
  <si>
    <t>https://t.co/lfIQnMdxDw</t>
  </si>
  <si>
    <t>http://t.co/beHL6jyG7f</t>
  </si>
  <si>
    <t>http://t.co/FOMNDappR6</t>
  </si>
  <si>
    <t>https://t.co/SdISHMs6pM</t>
  </si>
  <si>
    <t>https://t.co/3YElFLjjnL</t>
  </si>
  <si>
    <t>https://t.co/Ta7ABmaCdP</t>
  </si>
  <si>
    <t>https://t.co/X3epKB0MSL</t>
  </si>
  <si>
    <t>https://t.co/DUDtTTwoFs</t>
  </si>
  <si>
    <t>http://t.co/97wdoBBCQr</t>
  </si>
  <si>
    <t>https://t.co/QGKyyTZDV9</t>
  </si>
  <si>
    <t>https://t.co/OWkvQO6Hm2</t>
  </si>
  <si>
    <t>https://t.co/jy648BwNgU</t>
  </si>
  <si>
    <t>https://t.co/3nSy7Mkj9W</t>
  </si>
  <si>
    <t>https://t.co/29TU72fzpw</t>
  </si>
  <si>
    <t>https://t.co/SVlMZ4l426</t>
  </si>
  <si>
    <t>https://t.co/WL1Vzp1EIz</t>
  </si>
  <si>
    <t>https://t.co/jE7hWyEQJ5</t>
  </si>
  <si>
    <t>https://t.co/L94ohY453t</t>
  </si>
  <si>
    <t>https://t.co/WKMnGpmdsE</t>
  </si>
  <si>
    <t>https://t.co/UEvCOgQr38</t>
  </si>
  <si>
    <t>https://t.co/i8C8X2B0p0</t>
  </si>
  <si>
    <t>https://t.co/1h7nwT2TpK</t>
  </si>
  <si>
    <t>https://t.co/eckJGJHvma</t>
  </si>
  <si>
    <t>https://t.co/fMHuxO7bMm</t>
  </si>
  <si>
    <t>https://t.co/xGhKeR5Au0</t>
  </si>
  <si>
    <t>https://t.co/fNBL2QSCbV</t>
  </si>
  <si>
    <t>https://t.co/cpya24OrEz</t>
  </si>
  <si>
    <t>https://t.co/Hi9xmOeNdQ</t>
  </si>
  <si>
    <t>http://t.co/hR7YMaSANa</t>
  </si>
  <si>
    <t>https://t.co/BELYar6sBW</t>
  </si>
  <si>
    <t>https://t.co/XqkH0cC7tc</t>
  </si>
  <si>
    <t>https://t.co/cipNP9Qt5q</t>
  </si>
  <si>
    <t>https://t.co/pBz3ueDgFT</t>
  </si>
  <si>
    <t>https://t.co/yEULycMC74</t>
  </si>
  <si>
    <t>https://t.co/W70fu9ubVp</t>
  </si>
  <si>
    <t>https://t.co/U2GJ69zoPX</t>
  </si>
  <si>
    <t>https://t.co/SSA14X2cTK</t>
  </si>
  <si>
    <t>https://t.co/P0r9Ion6tr</t>
  </si>
  <si>
    <t>http://t.co/KH6EtekF5q</t>
  </si>
  <si>
    <t>http://t.co/BmHxhkm3Mh</t>
  </si>
  <si>
    <t>https://t.co/CtiWjPL8Td</t>
  </si>
  <si>
    <t>https://t.co/s7tydISrcB</t>
  </si>
  <si>
    <t>https://t.co/OMIvAUYKbt</t>
  </si>
  <si>
    <t>https://t.co/deR17OxE8w</t>
  </si>
  <si>
    <t>https://t.co/unGCQitRzr</t>
  </si>
  <si>
    <t>https://t.co/rcJ7BrWz1z</t>
  </si>
  <si>
    <t>https://t.co/AqMGYUL5x0</t>
  </si>
  <si>
    <t>https://t.co/9f1SEqXa1v</t>
  </si>
  <si>
    <t>https://t.co/hGwB8R4hBJ</t>
  </si>
  <si>
    <t>https://t.co/8ouJqRR2nq</t>
  </si>
  <si>
    <t>https://t.co/xGxJ8WobI2</t>
  </si>
  <si>
    <t>https://t.co/OXi0vsFmNL</t>
  </si>
  <si>
    <t>https://t.co/nIkzVTUpJm</t>
  </si>
  <si>
    <t>https://t.co/Pytyuyrpgq</t>
  </si>
  <si>
    <t>https://t.co/InccCOp5ZU</t>
  </si>
  <si>
    <t>https://t.co/7jTtgARiUF</t>
  </si>
  <si>
    <t>http://t.co/rD9Wvdqf3e</t>
  </si>
  <si>
    <t>https://t.co/7UWI1K7U8y</t>
  </si>
  <si>
    <t>https://t.co/K68gBKmjbZ</t>
  </si>
  <si>
    <t>https://t.co/ONksQNGjjg</t>
  </si>
  <si>
    <t>https://t.co/Gp9VoclbYF</t>
  </si>
  <si>
    <t>http://t.co/ir3b6P9JHg</t>
  </si>
  <si>
    <t>https://t.co/OjFVZP9WNJ</t>
  </si>
  <si>
    <t>https://t.co/bo5ZyelKKC</t>
  </si>
  <si>
    <t>http://t.co/zQXR97L8AD</t>
  </si>
  <si>
    <t>https://t.co/znvjArO1nT</t>
  </si>
  <si>
    <t>https://t.co/JaLd89w4Il</t>
  </si>
  <si>
    <t>https://t.co/udMW7FegAk</t>
  </si>
  <si>
    <t>https://t.co/jKvD8hG6Qh</t>
  </si>
  <si>
    <t>https://t.co/DLdR84FUi6</t>
  </si>
  <si>
    <t>https://t.co/0yH48N0z8P</t>
  </si>
  <si>
    <t>http://t.co/tim1usJskE</t>
  </si>
  <si>
    <t>http://t.co/RDBSdYLSoh</t>
  </si>
  <si>
    <t>https://t.co/amIy5lGCMc</t>
  </si>
  <si>
    <t>https://t.co/cI3vSpOC90</t>
  </si>
  <si>
    <t>https://t.co/AOGuiHNIbh</t>
  </si>
  <si>
    <t>https://t.co/VRnN9grEfw</t>
  </si>
  <si>
    <t>https://t.co/5zlGtamR3s</t>
  </si>
  <si>
    <t>http://t.co/5onVPZr4O4</t>
  </si>
  <si>
    <t>https://t.co/ewwvWhYHbU</t>
  </si>
  <si>
    <t>http://t.co/VU7mkuHWkI</t>
  </si>
  <si>
    <t>http://t.co/oh4JM8fcPK</t>
  </si>
  <si>
    <t>https://t.co/hjwbmKajP4</t>
  </si>
  <si>
    <t>https://t.co/QBBRONDDOV</t>
  </si>
  <si>
    <t>https://t.co/4aVtXH7RI5</t>
  </si>
  <si>
    <t>https://t.co/TbC2JqoERI</t>
  </si>
  <si>
    <t>http://t.co/ly5zCnP7FP</t>
  </si>
  <si>
    <t>https://t.co/EodD9Y0pj0</t>
  </si>
  <si>
    <t>https://t.co/TOTH2iSQkK</t>
  </si>
  <si>
    <t>https://t.co/IBZStUsku2</t>
  </si>
  <si>
    <t>https://t.co/Ci33r4MyAJ</t>
  </si>
  <si>
    <t>https://t.co/D3RrKL1hUe</t>
  </si>
  <si>
    <t>https://t.co/pUbsAF5vAz</t>
  </si>
  <si>
    <t>https://t.co/JqHklRAXFa</t>
  </si>
  <si>
    <t>https://t.co/2uY7ionCB9</t>
  </si>
  <si>
    <t>http://t.co/0Bbwr36Mr5</t>
  </si>
  <si>
    <t>https://t.co/WMi3Uev7CP</t>
  </si>
  <si>
    <t>https://t.co/B17WfnuoWk</t>
  </si>
  <si>
    <t>https://t.co/sImXcSVyJX</t>
  </si>
  <si>
    <t>http://t.co/sImXcSVyJX</t>
  </si>
  <si>
    <t>https://t.co/usqGpz2Zfm</t>
  </si>
  <si>
    <t>https://t.co/IxLjEB2zlE</t>
  </si>
  <si>
    <t>https://t.co/XQ3y1GlZqO</t>
  </si>
  <si>
    <t>https://t.co/yQZ5c42O5i</t>
  </si>
  <si>
    <t>https://t.co/EYh7auEpf4</t>
  </si>
  <si>
    <t>https://t.co/5S4ApOIrkV</t>
  </si>
  <si>
    <t>https://t.co/xn1xPDMm4b</t>
  </si>
  <si>
    <t>https://t.co/3qQCXoWMrP</t>
  </si>
  <si>
    <t>https://t.co/RzhOmBI9r9</t>
  </si>
  <si>
    <t>http://t.co/akF56cCt8f</t>
  </si>
  <si>
    <t>http://t.co/dboOMQ5cbU</t>
  </si>
  <si>
    <t>https://t.co/fsJY27uDKB</t>
  </si>
  <si>
    <t>https://t.co/l6MYYh7BFy</t>
  </si>
  <si>
    <t>http://t.co/XxkInJ8KAt</t>
  </si>
  <si>
    <t>https://t.co/60QNMRyfcP</t>
  </si>
  <si>
    <t>http://t.co/H740luXAsF</t>
  </si>
  <si>
    <t>https://t.co/r8WOArz6YV</t>
  </si>
  <si>
    <t>https://t.co/ng394abrl1</t>
  </si>
  <si>
    <t>https://t.co/83OtBUxAm2</t>
  </si>
  <si>
    <t>https://t.co/5wuLv7cFuK</t>
  </si>
  <si>
    <t>http://t.co/WJ1sNRbmEU</t>
  </si>
  <si>
    <t>http://t.co/JbMhvp3O2q</t>
  </si>
  <si>
    <t>https://t.co/2euwVmgk5a</t>
  </si>
  <si>
    <t>https://t.co/jtSagkeja0</t>
  </si>
  <si>
    <t>https://t.co/MF8hoIKdxW</t>
  </si>
  <si>
    <t>https://t.co/yPoVCqbaCR</t>
  </si>
  <si>
    <t>https://t.co/ojVeiFm1kS</t>
  </si>
  <si>
    <t>http://t.co/T7M3rYK0gA</t>
  </si>
  <si>
    <t>https://t.co/GSkRVhXV9S</t>
  </si>
  <si>
    <t>https://t.co/mFabRy1YGo</t>
  </si>
  <si>
    <t>https://t.co/q2t7paFhDw</t>
  </si>
  <si>
    <t>http://t.co/pJbK7JJuq2</t>
  </si>
  <si>
    <t>https://t.co/Y0J6tzg7BL</t>
  </si>
  <si>
    <t>https://t.co/mCxkIuS9K6</t>
  </si>
  <si>
    <t>https://t.co/kKm7VeWi6m</t>
  </si>
  <si>
    <t>https://t.co/DBHf7LjWjE</t>
  </si>
  <si>
    <t>https://t.co/gxMBlL31zs</t>
  </si>
  <si>
    <t>http://t.co/qfKRPNhlKT</t>
  </si>
  <si>
    <t>https://t.co/mXui6xYmNT</t>
  </si>
  <si>
    <t>https://t.co/ccxt4HAk4l</t>
  </si>
  <si>
    <t>http://t.co/3Vw7YlAI3u</t>
  </si>
  <si>
    <t>http://t.co/VtMo7K1adz</t>
  </si>
  <si>
    <t>https://t.co/D0glKs6H6y</t>
  </si>
  <si>
    <t>https://t.co/7jiUNe9v44</t>
  </si>
  <si>
    <t>https://t.co/chDCvGiH11</t>
  </si>
  <si>
    <t>https://t.co/AEhR9CUrvw</t>
  </si>
  <si>
    <t>http://t.co/0kV8mJOYvu</t>
  </si>
  <si>
    <t>https://t.co/Qa9hHnJLRI</t>
  </si>
  <si>
    <t>https://t.co/j6tDFrF8Xs</t>
  </si>
  <si>
    <t>https://t.co/37HVWUZiHY</t>
  </si>
  <si>
    <t>https://t.co/Pvbsl4xetF</t>
  </si>
  <si>
    <t>http://t.co/gEQix80zOx</t>
  </si>
  <si>
    <t>http://t.co/I1GWjBCLaS</t>
  </si>
  <si>
    <t>https://t.co/MWjATZrqSl</t>
  </si>
  <si>
    <t>http://t.co/VYMIJgSVYE</t>
  </si>
  <si>
    <t>https://t.co/NzjzvjALEh</t>
  </si>
  <si>
    <t>https://t.co/IV59avfwCP</t>
  </si>
  <si>
    <t>http://t.co/xyw2bvTqs1</t>
  </si>
  <si>
    <t>https://t.co/P5ns8fNRYF</t>
  </si>
  <si>
    <t>https://t.co/q4gPSzkfwV</t>
  </si>
  <si>
    <t>https://t.co/wcT6CtpTgH</t>
  </si>
  <si>
    <t>https://t.co/dQf1Ai0BPu</t>
  </si>
  <si>
    <t>https://t.co/1DAYE45urz</t>
  </si>
  <si>
    <t>https://t.co/NufuJf40VY</t>
  </si>
  <si>
    <t>http://t.co/re6ARBfq64</t>
  </si>
  <si>
    <t>https://t.co/MC77FFjM2L</t>
  </si>
  <si>
    <t>https://t.co/kDnB7BEayj</t>
  </si>
  <si>
    <t>https://t.co/9fZqKeuFd2</t>
  </si>
  <si>
    <t>https://t.co/nmXOg2h49v</t>
  </si>
  <si>
    <t>https://t.co/HZLjyurqPT</t>
  </si>
  <si>
    <t>https://t.co/OYH8Yse69f</t>
  </si>
  <si>
    <t>https://t.co/Rqpw9WhtlC</t>
  </si>
  <si>
    <t>https://t.co/CECL7D11yu</t>
  </si>
  <si>
    <t>https://t.co/wxtD8G7jYT</t>
  </si>
  <si>
    <t>https://t.co/dIVKH7vW53</t>
  </si>
  <si>
    <t>https://t.co/AoFwepP7ek</t>
  </si>
  <si>
    <t>https://t.co/qNxTbW5LeN</t>
  </si>
  <si>
    <t>https://t.co/q7JrZvue0k</t>
  </si>
  <si>
    <t>https://t.co/VgnjfVCQ6c</t>
  </si>
  <si>
    <t>https://t.co/VmlBZLSwkZ</t>
  </si>
  <si>
    <t>https://t.co/2iopzCTsc4</t>
  </si>
  <si>
    <t>http://t.co/f7kVLyCY7d</t>
  </si>
  <si>
    <t>https://t.co/Uvm9SC1gJ7</t>
  </si>
  <si>
    <t>http://pbs.twimg.com/profile_images/814935157484519425/F7gD4M20_normal.jpg</t>
  </si>
  <si>
    <t>http://pbs.twimg.com/profile_images/986512240852590592/krw13J9h_normal.jpg</t>
  </si>
  <si>
    <t>http://pbs.twimg.com/profile_images/1379022930538008580/2c45zJfD_normal.jpg</t>
  </si>
  <si>
    <t>http://pbs.twimg.com/profile_images/1101138567856820224/gEzEtThV_normal.png</t>
  </si>
  <si>
    <t>http://pbs.twimg.com/profile_images/1361345547718823943/YHMbUAU-_normal.jpg</t>
  </si>
  <si>
    <t>http://pbs.twimg.com/profile_images/1306502817729990656/C_VghXPc_normal.jpg</t>
  </si>
  <si>
    <t>http://pbs.twimg.com/profile_images/820287195701514243/YMHQhDgX_normal.jpg</t>
  </si>
  <si>
    <t>http://pbs.twimg.com/profile_images/1427857022712782850/BsZwEKrR_normal.jpg</t>
  </si>
  <si>
    <t>http://pbs.twimg.com/profile_images/1250454907871580162/Al-vkUN1_normal.jpg</t>
  </si>
  <si>
    <t>http://pbs.twimg.com/profile_images/420184617962848256/p76deoQz_normal.png</t>
  </si>
  <si>
    <t>http://pbs.twimg.com/profile_images/887566239303950336/U3hDc0iu_normal.jpg</t>
  </si>
  <si>
    <t>http://pbs.twimg.com/profile_images/1194728287177711617/T4qiLy0x_normal.jpg</t>
  </si>
  <si>
    <t>http://pbs.twimg.com/profile_images/818750668462784512/Q730yHtY_normal.jpg</t>
  </si>
  <si>
    <t>http://pbs.twimg.com/profile_images/613984109975760897/ykkUlxCb_normal.jpg</t>
  </si>
  <si>
    <t>http://pbs.twimg.com/profile_images/1379199337209724930/BcQRFaVL_normal.jpg</t>
  </si>
  <si>
    <t>http://pbs.twimg.com/profile_images/1271035537558843398/rnCEc-Ur_normal.jpg</t>
  </si>
  <si>
    <t>http://abs.twimg.com/sticky/default_profile_images/default_profile_normal.png</t>
  </si>
  <si>
    <t>http://pbs.twimg.com/profile_images/722350445184815104/Jd90FG1o_normal.jpg</t>
  </si>
  <si>
    <t>http://pbs.twimg.com/profile_images/809286182978863109/FBqrS3sD_normal.jpg</t>
  </si>
  <si>
    <t>http://pbs.twimg.com/profile_images/1181247842083627008/qgmXm5gB_normal.png</t>
  </si>
  <si>
    <t>http://pbs.twimg.com/profile_images/1370787083804147712/fLY_Qbfb_normal.jpg</t>
  </si>
  <si>
    <t>http://pbs.twimg.com/profile_images/1187345394608590859/sq_jhRHY_normal.jpg</t>
  </si>
  <si>
    <t>http://pbs.twimg.com/profile_images/557196023353720833/WinT0w3P_normal.png</t>
  </si>
  <si>
    <t>http://pbs.twimg.com/profile_images/1375579574990475271/gqkHKf-m_normal.png</t>
  </si>
  <si>
    <t>http://pbs.twimg.com/profile_images/2962572135/92ffb834f23b025ed000f00a436c99a8_normal.png</t>
  </si>
  <si>
    <t>http://pbs.twimg.com/profile_images/1338827506812669952/CeNVOQ0R_normal.jpg</t>
  </si>
  <si>
    <t>http://pbs.twimg.com/profile_images/1404331201029103618/JcqRsma2_normal.jpg</t>
  </si>
  <si>
    <t>http://pbs.twimg.com/profile_images/1208052574798123010/LAG7NnxX_normal.jpg</t>
  </si>
  <si>
    <t>http://pbs.twimg.com/profile_images/1549812266/dopefish_normal.jpg</t>
  </si>
  <si>
    <t>http://pbs.twimg.com/profile_images/1313837494782263296/rtzD5abU_normal.jpg</t>
  </si>
  <si>
    <t>http://pbs.twimg.com/profile_images/1274575184092188672/wdcvMaf9_normal.jpg</t>
  </si>
  <si>
    <t>http://pbs.twimg.com/profile_images/986177957080248321/JyYHmuHX_normal.jpg</t>
  </si>
  <si>
    <t>http://pbs.twimg.com/profile_images/1336931352067923969/Qp2GOW7T_normal.jpg</t>
  </si>
  <si>
    <t>http://pbs.twimg.com/profile_images/1420167345423720450/CQMXcgkX_normal.jpg</t>
  </si>
  <si>
    <t>http://pbs.twimg.com/profile_images/1359889434792099842/Fq02o-WE_normal.jpg</t>
  </si>
  <si>
    <t>http://pbs.twimg.com/profile_images/993874823754539008/6658ZYhj_normal.jpg</t>
  </si>
  <si>
    <t>http://pbs.twimg.com/profile_images/1410499119374913541/YvcyUU3M_normal.jpg</t>
  </si>
  <si>
    <t>http://pbs.twimg.com/profile_images/1258066995653705729/vKQA4tJR_normal.jpg</t>
  </si>
  <si>
    <t>http://pbs.twimg.com/profile_images/777783837069836289/n7BatbkY_normal.jpg</t>
  </si>
  <si>
    <t>http://pbs.twimg.com/profile_images/1357952856754642944/TN_WvHTN_normal.jpg</t>
  </si>
  <si>
    <t>http://pbs.twimg.com/profile_images/800281413941661696/a6upGAdr_normal.jpg</t>
  </si>
  <si>
    <t>http://pbs.twimg.com/profile_images/1376243134468874249/6gPNPK6n_normal.png</t>
  </si>
  <si>
    <t>http://pbs.twimg.com/profile_images/1275792002857213957/y7lx2hRE_normal.png</t>
  </si>
  <si>
    <t>http://pbs.twimg.com/profile_images/1315752468664463366/MDTsrzrT_normal.jpg</t>
  </si>
  <si>
    <t>http://pbs.twimg.com/profile_images/2304305855/xeaprfk4c7t9yhpembza_normal.png</t>
  </si>
  <si>
    <t>http://pbs.twimg.com/profile_images/1047427215510708225/UwQcwBWz_normal.jpg</t>
  </si>
  <si>
    <t>http://pbs.twimg.com/profile_images/1336415584230100992/A8T8B7VJ_normal.jpg</t>
  </si>
  <si>
    <t>http://pbs.twimg.com/profile_images/1401810784309686277/ECpjVqZ4_normal.jpg</t>
  </si>
  <si>
    <t>http://pbs.twimg.com/profile_images/1429165435035996160/7zF1y9DT_normal.jpg</t>
  </si>
  <si>
    <t>http://pbs.twimg.com/profile_images/1427265560715350019/Q7cj4wrU_normal.jpg</t>
  </si>
  <si>
    <t>http://pbs.twimg.com/profile_images/1176185080068366336/Xnfp1-e0_normal.jpg</t>
  </si>
  <si>
    <t>http://pbs.twimg.com/profile_images/1095820899297574913/W_9SprZA_normal.png</t>
  </si>
  <si>
    <t>http://pbs.twimg.com/profile_images/1128314113237692416/QIvyrqyC_normal.png</t>
  </si>
  <si>
    <t>http://pbs.twimg.com/profile_images/1225000235900047365/ZiCCdogO_normal.jpg</t>
  </si>
  <si>
    <t>http://pbs.twimg.com/profile_images/1406104492148285440/ooIhORJK_normal.jpg</t>
  </si>
  <si>
    <t>http://pbs.twimg.com/profile_images/842067018358624256/eHpTR1g8_normal.jpg</t>
  </si>
  <si>
    <t>http://pbs.twimg.com/profile_images/664488514558431233/xWl5ACj3_normal.png</t>
  </si>
  <si>
    <t>http://pbs.twimg.com/profile_images/1390583303913328642/-BvTQz3x_normal.jpg</t>
  </si>
  <si>
    <t>http://pbs.twimg.com/profile_images/1347803848929210369/e3ZNuvQK_normal.jpg</t>
  </si>
  <si>
    <t>http://pbs.twimg.com/profile_images/812556678344351744/SiRnLTqx_normal.jpg</t>
  </si>
  <si>
    <t>http://pbs.twimg.com/profile_images/691063460055089152/dREWwtGT_normal.jpg</t>
  </si>
  <si>
    <t>http://pbs.twimg.com/profile_images/1159750563975897088/6_AnalNI_normal.jpg</t>
  </si>
  <si>
    <t>http://pbs.twimg.com/profile_images/1364132856952459267/sXOEPlE-_normal.jpg</t>
  </si>
  <si>
    <t>http://pbs.twimg.com/profile_images/1424718276316307458/B8yWGFm5_normal.jpg</t>
  </si>
  <si>
    <t>http://pbs.twimg.com/profile_images/1261223717612503042/m2OlkSQl_normal.jpg</t>
  </si>
  <si>
    <t>http://pbs.twimg.com/profile_images/1268225466667843584/dRV7txm__normal.png</t>
  </si>
  <si>
    <t>http://pbs.twimg.com/profile_images/1314164246285033473/I2asrqS1_normal.jpg</t>
  </si>
  <si>
    <t>http://pbs.twimg.com/profile_images/1029411282129182720/vye4dstm_normal.jpg</t>
  </si>
  <si>
    <t>http://pbs.twimg.com/profile_images/1155966777114804236/qD3hIuR__normal.jpg</t>
  </si>
  <si>
    <t>http://pbs.twimg.com/profile_images/1362396984192155651/KlZHP2dD_normal.jpg</t>
  </si>
  <si>
    <t>http://pbs.twimg.com/profile_images/940576093186220032/brkIsGbi_normal.jpg</t>
  </si>
  <si>
    <t>http://pbs.twimg.com/profile_images/1386698854268014601/tsPCU_4o_normal.jpg</t>
  </si>
  <si>
    <t>http://pbs.twimg.com/profile_images/975357647816970240/6Qt_RCdZ_normal.jpg</t>
  </si>
  <si>
    <t>http://pbs.twimg.com/profile_images/1363510533819932673/erdQR6X6_normal.jpg</t>
  </si>
  <si>
    <t>http://pbs.twimg.com/profile_images/958877248530075648/O4GSdHl4_normal.jpg</t>
  </si>
  <si>
    <t>http://pbs.twimg.com/profile_images/1466134669/fred_normal.jpg</t>
  </si>
  <si>
    <t>http://pbs.twimg.com/profile_images/1377268810068193286/DLxrENfR_normal.jpg</t>
  </si>
  <si>
    <t>http://pbs.twimg.com/profile_images/1379691926727884802/DVy2tIDz_normal.jpg</t>
  </si>
  <si>
    <t>http://pbs.twimg.com/profile_images/1168646454593957888/MnoDa0ay_normal.jpg</t>
  </si>
  <si>
    <t>http://pbs.twimg.com/profile_images/1177569870210318342/4WMl3MsS_normal.jpg</t>
  </si>
  <si>
    <t>http://pbs.twimg.com/profile_images/1414860581698301952/JNY8N52X_normal.jpg</t>
  </si>
  <si>
    <t>http://pbs.twimg.com/profile_images/1345013069618024448/iHmy1YPo_normal.jpg</t>
  </si>
  <si>
    <t>http://pbs.twimg.com/profile_images/1423741626749530112/XY8dDGOi_normal.jpg</t>
  </si>
  <si>
    <t>http://pbs.twimg.com/profile_images/1407629256524537859/zSx346pS_normal.jpg</t>
  </si>
  <si>
    <t>http://pbs.twimg.com/profile_images/542789702365892608/is5mSep2_normal.png</t>
  </si>
  <si>
    <t>http://pbs.twimg.com/profile_images/903563701386698752/_Iu4hRLJ_normal.jpg</t>
  </si>
  <si>
    <t>http://pbs.twimg.com/profile_images/723672986755162114/KNSY3i_j_normal.jpg</t>
  </si>
  <si>
    <t>http://pbs.twimg.com/profile_images/1255405691826733056/4qm4NfEv_normal.jpg</t>
  </si>
  <si>
    <t>http://pbs.twimg.com/profile_images/1317410599261868033/E9QcNK_l_normal.jpg</t>
  </si>
  <si>
    <t>http://pbs.twimg.com/profile_images/1240962791995031553/3TuH5qoJ_normal.jpg</t>
  </si>
  <si>
    <t>http://pbs.twimg.com/profile_images/666337844080844801/II8_326l_normal.png</t>
  </si>
  <si>
    <t>http://pbs.twimg.com/profile_images/975397197297668101/DpKsPo8r_normal.jpg</t>
  </si>
  <si>
    <t>http://pbs.twimg.com/profile_images/1255553774770405376/9ku0X0gA_normal.jpg</t>
  </si>
  <si>
    <t>http://pbs.twimg.com/profile_images/1274089502936449024/VoFVyJfX_normal.jpg</t>
  </si>
  <si>
    <t>http://pbs.twimg.com/profile_images/963708843430686720/vMUCVWb1_normal.jpg</t>
  </si>
  <si>
    <t>http://pbs.twimg.com/profile_images/1336087078120067072/O8CAI46C_normal.jpg</t>
  </si>
  <si>
    <t>http://pbs.twimg.com/profile_images/1332326210941165568/QcKHR7-j_normal.jpg</t>
  </si>
  <si>
    <t>http://pbs.twimg.com/profile_images/1178779458834182145/6TF4GB4F_normal.jpg</t>
  </si>
  <si>
    <t>http://pbs.twimg.com/profile_images/1412019020870688776/QHDSPT66_normal.jpg</t>
  </si>
  <si>
    <t>http://pbs.twimg.com/profile_images/1347585478032322561/TJpmBtLL_normal.jpg</t>
  </si>
  <si>
    <t>http://pbs.twimg.com/profile_images/1311561515418480640/ckb62qww_normal.png</t>
  </si>
  <si>
    <t>http://pbs.twimg.com/profile_images/1346782685113577472/GhXv4NHb_normal.jpg</t>
  </si>
  <si>
    <t>http://pbs.twimg.com/profile_images/1413501847914967040/yayAvh9f_normal.jpg</t>
  </si>
  <si>
    <t>http://pbs.twimg.com/profile_images/920948550153973760/4DrLAHmw_normal.jpg</t>
  </si>
  <si>
    <t>http://pbs.twimg.com/profile_images/1880056605/jp_new_fb_normal.jpg</t>
  </si>
  <si>
    <t>http://pbs.twimg.com/profile_images/1292140044984221697/nvrfRdUm_normal.jpg</t>
  </si>
  <si>
    <t>http://pbs.twimg.com/profile_images/907301773727162369/3lAH_QGb_normal.jpg</t>
  </si>
  <si>
    <t>http://pbs.twimg.com/profile_images/1410863336028258307/2XCsqF1s_normal.jpg</t>
  </si>
  <si>
    <t>http://pbs.twimg.com/profile_images/1296446793761398784/HjC61ExV_normal.png</t>
  </si>
  <si>
    <t>http://pbs.twimg.com/profile_images/1405139743650631688/tYS4NqLZ_normal.jpg</t>
  </si>
  <si>
    <t>http://pbs.twimg.com/profile_images/487301810060009472/BCX5GshR_normal.jpeg</t>
  </si>
  <si>
    <t>http://pbs.twimg.com/profile_images/1171503757026181125/pn0GeIqv_normal.jpg</t>
  </si>
  <si>
    <t>http://pbs.twimg.com/profile_images/1394293151121100802/6VV1Zsel_normal.jpg</t>
  </si>
  <si>
    <t>http://pbs.twimg.com/profile_images/1179358745899552771/qWEgteP-_normal.jpg</t>
  </si>
  <si>
    <t>http://pbs.twimg.com/profile_images/988404377927999492/1Sg3oWmc_normal.jpg</t>
  </si>
  <si>
    <t>http://pbs.twimg.com/profile_images/1346448823179214848/_C0kk3_8_normal.jpg</t>
  </si>
  <si>
    <t>http://pbs.twimg.com/profile_images/1194259045978431488/UXf-QJy1_normal.jpg</t>
  </si>
  <si>
    <t>http://pbs.twimg.com/profile_images/2694059881/1203fe94ac9b2c744f9ec8e35188187c_normal.png</t>
  </si>
  <si>
    <t>http://pbs.twimg.com/profile_images/905532090292285441/L95oA9D3_normal.jpg</t>
  </si>
  <si>
    <t>http://pbs.twimg.com/profile_images/1384213431264288785/NtvF4tj4_normal.jpg</t>
  </si>
  <si>
    <t>http://pbs.twimg.com/profile_images/1382757280681168896/eTze8_ZA_normal.jpg</t>
  </si>
  <si>
    <t>http://pbs.twimg.com/profile_images/1397648288753635335/VYrD3BEq_normal.jpg</t>
  </si>
  <si>
    <t>http://pbs.twimg.com/profile_images/696792163963768832/gkxQflmO_normal.jpg</t>
  </si>
  <si>
    <t>http://pbs.twimg.com/profile_images/1380026637450833921/QjeNwCmy_normal.jpg</t>
  </si>
  <si>
    <t>http://pbs.twimg.com/profile_images/1429700722891755525/7UzAJhLD_normal.jpg</t>
  </si>
  <si>
    <t>http://pbs.twimg.com/profile_images/1361002421481168896/VNu5nzqP_normal.jpg</t>
  </si>
  <si>
    <t>http://pbs.twimg.com/profile_images/1372064387263991810/FRzekqUt_normal.jpg</t>
  </si>
  <si>
    <t>http://pbs.twimg.com/profile_images/1243516455628480513/aOfPNFW1_normal.jpg</t>
  </si>
  <si>
    <t>http://pbs.twimg.com/profile_images/1324355484531494913/FJlThRDk_normal.jpg</t>
  </si>
  <si>
    <t>http://pbs.twimg.com/profile_images/1280475647358439425/zyoY_6tw_normal.jpg</t>
  </si>
  <si>
    <t>http://pbs.twimg.com/profile_images/1371405275211694082/lRYuWcdK_normal.png</t>
  </si>
  <si>
    <t>http://pbs.twimg.com/profile_images/1317864417934102530/RzcYekQN_normal.jpg</t>
  </si>
  <si>
    <t>http://pbs.twimg.com/profile_images/1317777504950718465/J4QD-cpK_normal.jpg</t>
  </si>
  <si>
    <t>http://pbs.twimg.com/profile_images/679987043397668864/0MTt0GUo_normal.jpg</t>
  </si>
  <si>
    <t>http://pbs.twimg.com/profile_images/1410963833460609026/DREHllsp_normal.jpg</t>
  </si>
  <si>
    <t>http://pbs.twimg.com/profile_images/1410322190424326160/m4ncV4-0_normal.jpg</t>
  </si>
  <si>
    <t>http://pbs.twimg.com/profile_images/1432252422135631880/VkVbvQVA_normal.jpg</t>
  </si>
  <si>
    <t>http://pbs.twimg.com/profile_images/3703513695/4ae724ea6ed248d871bc9d523ae1c24e_normal.png</t>
  </si>
  <si>
    <t>http://pbs.twimg.com/profile_images/1407754589290573828/maHX4j5S_normal.jpg</t>
  </si>
  <si>
    <t>http://pbs.twimg.com/profile_images/1170455167482957827/ARtlXd3H_normal.jpg</t>
  </si>
  <si>
    <t>http://pbs.twimg.com/profile_images/1431645044822274048/dmXGl4uT_normal.jpg</t>
  </si>
  <si>
    <t>http://pbs.twimg.com/profile_images/1024353112864288771/_pTF1Wxi_normal.jpg</t>
  </si>
  <si>
    <t>http://pbs.twimg.com/profile_images/648469805578719232/WW2M-Hzv_normal.jpg</t>
  </si>
  <si>
    <t>http://pbs.twimg.com/profile_images/936321247763247104/ghXjqBIs_normal.jpg</t>
  </si>
  <si>
    <t>http://pbs.twimg.com/profile_images/1221855717264711682/P4lK7yso_normal.png</t>
  </si>
  <si>
    <t>http://pbs.twimg.com/profile_images/1236996295824465920/-eyap5uW_normal.png</t>
  </si>
  <si>
    <t>http://pbs.twimg.com/profile_images/1294296378022273028/Tf0qrwg0_normal.jpg</t>
  </si>
  <si>
    <t>http://pbs.twimg.com/profile_images/1382617005849767936/rD4CzqEa_normal.png</t>
  </si>
  <si>
    <t>http://pbs.twimg.com/profile_images/1223163223807078401/lvX2-4M1_normal.jpg</t>
  </si>
  <si>
    <t>http://pbs.twimg.com/profile_images/1382625960831373312/DQ62QUgR_normal.jpg</t>
  </si>
  <si>
    <t>http://pbs.twimg.com/profile_images/833268352403533824/UaJsY-UL_normal.jpg</t>
  </si>
  <si>
    <t>http://pbs.twimg.com/profile_images/805728133043421184/XvTo0LRb_normal.jpg</t>
  </si>
  <si>
    <t>http://pbs.twimg.com/profile_images/1343027335277273088/lw4OxdI4_normal.jpg</t>
  </si>
  <si>
    <t>http://pbs.twimg.com/profile_images/1053709728851877889/u51Kr-1k_normal.jpg</t>
  </si>
  <si>
    <t>http://pbs.twimg.com/profile_images/637725457128009728/-tzszB3j_normal.jpg</t>
  </si>
  <si>
    <t>http://pbs.twimg.com/profile_images/598471936851705856/65xboRIU_normal.png</t>
  </si>
  <si>
    <t>http://pbs.twimg.com/profile_images/1050006215483432962/LCkSYNpQ_normal.jpg</t>
  </si>
  <si>
    <t>http://pbs.twimg.com/profile_images/1219616265804943361/yebIpbpO_normal.jpg</t>
  </si>
  <si>
    <t>http://pbs.twimg.com/profile_images/975694894797852672/PmcBe3AA_normal.jpg</t>
  </si>
  <si>
    <t>http://pbs.twimg.com/profile_images/1326866273922392064/KA8uQxcA_normal.jpg</t>
  </si>
  <si>
    <t>http://pbs.twimg.com/profile_images/1048912082085847041/7Ca-v8L7_normal.jpg</t>
  </si>
  <si>
    <t>http://pbs.twimg.com/profile_images/791942149684158464/23cRSV2K_normal.jpg</t>
  </si>
  <si>
    <t>http://pbs.twimg.com/profile_images/1865552663/1274575195_normal.jpg</t>
  </si>
  <si>
    <t>http://pbs.twimg.com/profile_images/1148534418581217280/Kx7sU_cX_normal.jpg</t>
  </si>
  <si>
    <t>http://pbs.twimg.com/profile_images/1230467432810270720/ZWSAvWqC_normal.jpg</t>
  </si>
  <si>
    <t>http://pbs.twimg.com/profile_images/1270284727010893824/TJxcP9KV_normal.jpg</t>
  </si>
  <si>
    <t>http://pbs.twimg.com/profile_images/1060909693881737216/mCowHo_7_normal.jpg</t>
  </si>
  <si>
    <t>http://pbs.twimg.com/profile_images/1426431329835569158/TawVPYCL_normal.jpg</t>
  </si>
  <si>
    <t>http://pbs.twimg.com/profile_images/1078823123473043456/BA21QBjs_normal.jpg</t>
  </si>
  <si>
    <t>http://pbs.twimg.com/profile_images/1135558806279266306/eX89pO_q_normal.png</t>
  </si>
  <si>
    <t>http://pbs.twimg.com/profile_images/877318076362096647/88-qiLzb_normal.jpg</t>
  </si>
  <si>
    <t>http://pbs.twimg.com/profile_images/563537189791752193/N9IGPFlO_normal.png</t>
  </si>
  <si>
    <t>http://pbs.twimg.com/profile_images/565498192171507712/r2Hb2gvX_normal.png</t>
  </si>
  <si>
    <t>http://pbs.twimg.com/profile_images/1269280468001869824/cfJZRlCl_normal.jpg</t>
  </si>
  <si>
    <t>http://pbs.twimg.com/profile_images/1267836467168063488/Ln2R1JUy_normal.jpg</t>
  </si>
  <si>
    <t>http://pbs.twimg.com/profile_images/1161569921899388928/x9AFJCR1_normal.jpg</t>
  </si>
  <si>
    <t>http://pbs.twimg.com/profile_images/1272786812147314688/T2w2Talu_normal.jpg</t>
  </si>
  <si>
    <t>http://pbs.twimg.com/profile_images/1273532103213363200/NwM2QNwZ_normal.png</t>
  </si>
  <si>
    <t>http://pbs.twimg.com/profile_images/1311947385283710976/uTWIeEWb_normal.png</t>
  </si>
  <si>
    <t>http://pbs.twimg.com/profile_images/1192715870591696901/NMsW0ZM2_normal.jpg</t>
  </si>
  <si>
    <t>http://pbs.twimg.com/profile_images/1215336700047773703/s7tBOEZU_normal.jpg</t>
  </si>
  <si>
    <t>http://pbs.twimg.com/profile_images/1097889519238631424/gb7s6pSY_normal.png</t>
  </si>
  <si>
    <t>http://pbs.twimg.com/profile_images/439661028952260608/2vXnmK02_normal.jpeg</t>
  </si>
  <si>
    <t>http://pbs.twimg.com/profile_images/761118751735427072/MGkdYqKS_normal.jpg</t>
  </si>
  <si>
    <t>http://pbs.twimg.com/profile_images/1136960618551009281/aQ6M_pIK_normal.png</t>
  </si>
  <si>
    <t>http://pbs.twimg.com/profile_images/1379422019184386048/2VMh0UNN_normal.jpg</t>
  </si>
  <si>
    <t>http://pbs.twimg.com/profile_images/1403398712748089351/DRyPzqxY_normal.jpg</t>
  </si>
  <si>
    <t>http://pbs.twimg.com/profile_images/1415316960049512458/xpCgjyW2_normal.jpg</t>
  </si>
  <si>
    <t>http://pbs.twimg.com/profile_images/874916914606346240/OHBBH-5V_normal.jpg</t>
  </si>
  <si>
    <t>http://pbs.twimg.com/profile_images/1356276368103903232/Fqk5LLlM_normal.jpg</t>
  </si>
  <si>
    <t>http://pbs.twimg.com/profile_images/943497228529881089/D9oOfMEI_normal.jpg</t>
  </si>
  <si>
    <t>http://pbs.twimg.com/profile_images/2832224796/5b544b9ec45087ab1c094e934a4a6575_normal.jpeg</t>
  </si>
  <si>
    <t>http://pbs.twimg.com/profile_images/1126609056532193280/wU50buyG_normal.jpg</t>
  </si>
  <si>
    <t>http://pbs.twimg.com/profile_images/851723503921442816/lW7MI9SB_normal.jpg</t>
  </si>
  <si>
    <t>http://pbs.twimg.com/profile_images/636181784795967488/kihN_C66_normal.jpg</t>
  </si>
  <si>
    <t>http://pbs.twimg.com/profile_images/976483754133901312/h0idUCpX_normal.jpg</t>
  </si>
  <si>
    <t>http://pbs.twimg.com/profile_images/1405896545195675650/StVNNBwa_normal.jpg</t>
  </si>
  <si>
    <t>http://pbs.twimg.com/profile_images/1050393160155889666/WTQ3iDz0_normal.jpg</t>
  </si>
  <si>
    <t>http://pbs.twimg.com/profile_images/841933264591953920/s9VU6UND_normal.jpg</t>
  </si>
  <si>
    <t>http://pbs.twimg.com/profile_images/555358843728064512/4qdq1uIN_normal.jpeg</t>
  </si>
  <si>
    <t>http://pbs.twimg.com/profile_images/1111516867728994304/spai4zYH_normal.jpg</t>
  </si>
  <si>
    <t>http://pbs.twimg.com/profile_images/1149290368699195392/e5xaOn7V_normal.png</t>
  </si>
  <si>
    <t>http://pbs.twimg.com/profile_images/1414953251745718273/GIUcXD18_normal.jpg</t>
  </si>
  <si>
    <t>http://pbs.twimg.com/profile_images/1064935328652435456/ze3cXziH_normal.jpg</t>
  </si>
  <si>
    <t>http://pbs.twimg.com/profile_images/1296083572781207553/1YasPdPX_normal.jpg</t>
  </si>
  <si>
    <t>http://pbs.twimg.com/profile_images/672727058938753024/YzxhcJli_normal.jpg</t>
  </si>
  <si>
    <t>http://pbs.twimg.com/profile_images/1405846787685072897/Kdqlw3pH_normal.jpg</t>
  </si>
  <si>
    <t>http://pbs.twimg.com/profile_images/434776095049920512/YhpEhCPI_normal.jpeg</t>
  </si>
  <si>
    <t>http://pbs.twimg.com/profile_images/1293853150995243009/G1pU3WYT_normal.jpg</t>
  </si>
  <si>
    <t>http://pbs.twimg.com/profile_images/878260582624964608/7x0h8Hdm_normal.jpg</t>
  </si>
  <si>
    <t>http://pbs.twimg.com/profile_images/1353997638497132544/FZRYO3Ws_normal.jpg</t>
  </si>
  <si>
    <t>http://pbs.twimg.com/profile_images/1398901285408153605/8wBYhl3O_normal.jpg</t>
  </si>
  <si>
    <t>http://pbs.twimg.com/profile_images/903518287207829504/JzynurBA_normal.jpg</t>
  </si>
  <si>
    <t>http://pbs.twimg.com/profile_images/878178815041822720/CsUJO1vG_normal.jpg</t>
  </si>
  <si>
    <t>http://pbs.twimg.com/profile_images/1271724058317651968/m-IG106V_normal.jpg</t>
  </si>
  <si>
    <t>http://pbs.twimg.com/profile_images/1065596240455483393/azSHN4nr_normal.jpg</t>
  </si>
  <si>
    <t>http://pbs.twimg.com/profile_images/846999008082046976/8OOckGCc_normal.jpg</t>
  </si>
  <si>
    <t>http://pbs.twimg.com/profile_images/1309454656385540096/mGHia5AJ_normal.jpg</t>
  </si>
  <si>
    <t>http://pbs.twimg.com/profile_images/1125377398726451203/ycH1cUFj_normal.jpg</t>
  </si>
  <si>
    <t>http://pbs.twimg.com/profile_images/553464554391224320/fXRvE4ti_normal.png</t>
  </si>
  <si>
    <t>http://pbs.twimg.com/profile_images/1336245569115877376/qubgNK_w_normal.jpg</t>
  </si>
  <si>
    <t>http://pbs.twimg.com/profile_images/963364798250536961/P4GzWtNq_normal.jpg</t>
  </si>
  <si>
    <t>http://pbs.twimg.com/profile_images/1427630164083716096/vvcRJQtt_normal.png</t>
  </si>
  <si>
    <t>http://pbs.twimg.com/profile_images/861935738795032576/HLTcJLOP_normal.jpg</t>
  </si>
  <si>
    <t>http://pbs.twimg.com/profile_images/961262574045196288/LTxY5zas_normal.jpg</t>
  </si>
  <si>
    <t>http://pbs.twimg.com/profile_images/1410923378299617282/1NYKeFQv_normal.png</t>
  </si>
  <si>
    <t>http://pbs.twimg.com/profile_images/1053214742934966272/aVd9ItzM_normal.jpg</t>
  </si>
  <si>
    <t>http://pbs.twimg.com/profile_images/1212764658572152834/EUs7v-ud_normal.jpg</t>
  </si>
  <si>
    <t>http://pbs.twimg.com/profile_images/864410937113026560/6BaFBxxe_normal.jpg</t>
  </si>
  <si>
    <t>http://pbs.twimg.com/profile_images/1429787018310082561/tzsUnD5p_normal.jpg</t>
  </si>
  <si>
    <t>http://pbs.twimg.com/profile_images/1391492145819918341/QLnfG6h7_normal.jpg</t>
  </si>
  <si>
    <t>http://pbs.twimg.com/profile_images/1392394289494298626/7IJm-xnK_normal.jpg</t>
  </si>
  <si>
    <t>http://pbs.twimg.com/profile_images/1394377194940555267/ZZDI-0_G_normal.jpg</t>
  </si>
  <si>
    <t>http://pbs.twimg.com/profile_images/1345860186003673088/4QErQ7p4_normal.jpg</t>
  </si>
  <si>
    <t>http://pbs.twimg.com/profile_images/1056472458948165632/cO6F44qx_normal.jpg</t>
  </si>
  <si>
    <t>http://pbs.twimg.com/profile_images/1295690534850363392/pzlgxG2e_normal.jpg</t>
  </si>
  <si>
    <t>http://pbs.twimg.com/profile_images/1422945268232859652/gngT1nEG_normal.jpg</t>
  </si>
  <si>
    <t>http://pbs.twimg.com/profile_images/838989595740160000/IAHzjgN1_normal.jpg</t>
  </si>
  <si>
    <t>http://pbs.twimg.com/profile_images/1144607603433058311/M3N2MLWp_normal.png</t>
  </si>
  <si>
    <t>http://pbs.twimg.com/profile_images/1273674185139785734/OWZ18tB4_normal.jpg</t>
  </si>
  <si>
    <t>http://pbs.twimg.com/profile_images/1397826665405952000/YiQHvFWD_normal.png</t>
  </si>
  <si>
    <t>http://pbs.twimg.com/profile_images/1364227963131211777/tkey4kmM_normal.jpg</t>
  </si>
  <si>
    <t>http://pbs.twimg.com/profile_images/1352248287676555266/KzwEpm6L_normal.png</t>
  </si>
  <si>
    <t>http://pbs.twimg.com/profile_images/1290645950743093248/-JkOJzvz_normal.jpg</t>
  </si>
  <si>
    <t>http://pbs.twimg.com/profile_images/1399730591373959172/Mmz4O269_normal.jpg</t>
  </si>
  <si>
    <t>http://pbs.twimg.com/profile_images/1344968045035483136/9wisMxpG_normal.jpg</t>
  </si>
  <si>
    <t>http://pbs.twimg.com/profile_images/1329907452251402240/sJvmQqcI_normal.jpg</t>
  </si>
  <si>
    <t>http://pbs.twimg.com/profile_images/1401406530021437441/uGOzWQvX_normal.jpg</t>
  </si>
  <si>
    <t>http://pbs.twimg.com/profile_images/605443091865182208/Ka6v7HTr_normal.jpg</t>
  </si>
  <si>
    <t>http://pbs.twimg.com/profile_images/1009783531059449859/aQ2F4Swz_normal.jpg</t>
  </si>
  <si>
    <t>http://pbs.twimg.com/profile_images/1350023542956552192/qaXyCKRP_normal.jpg</t>
  </si>
  <si>
    <t>http://pbs.twimg.com/profile_images/807639343288504322/TN51xKfH_normal.jpg</t>
  </si>
  <si>
    <t>http://pbs.twimg.com/profile_images/1208459061240446978/nOwRzA47_normal.jpg</t>
  </si>
  <si>
    <t>http://pbs.twimg.com/profile_images/1048212836500082688/vsAvISTV_normal.jpg</t>
  </si>
  <si>
    <t>http://pbs.twimg.com/profile_images/1353647076970799111/CcHs8DCH_normal.png</t>
  </si>
  <si>
    <t>http://pbs.twimg.com/profile_images/1080408817282793473/lbETZd35_normal.jpg</t>
  </si>
  <si>
    <t>http://pbs.twimg.com/profile_images/1400082979679096840/N37laCpT_normal.png</t>
  </si>
  <si>
    <t>http://pbs.twimg.com/profile_images/912304158992150528/d7tBeYJp_normal.jpg</t>
  </si>
  <si>
    <t>http://pbs.twimg.com/profile_images/1431310228264558597/cwEb-4ha_normal.jpg</t>
  </si>
  <si>
    <t>http://pbs.twimg.com/profile_images/980492727556231168/-qwBrq5S_normal.jpg</t>
  </si>
  <si>
    <t>http://pbs.twimg.com/profile_images/1407413167219740673/iVj-On6P_normal.jpg</t>
  </si>
  <si>
    <t>http://pbs.twimg.com/profile_images/3514330725/07ff523c058f0c91df26b41628cbf30d_normal.png</t>
  </si>
  <si>
    <t>http://pbs.twimg.com/profile_images/1173629267059642368/HLvRWZYv_normal.png</t>
  </si>
  <si>
    <t>http://pbs.twimg.com/profile_images/1392488782151176193/-2uLnT--_normal.png</t>
  </si>
  <si>
    <t>http://pbs.twimg.com/profile_images/1141476238789423105/3kx0Umnd_normal.png</t>
  </si>
  <si>
    <t>http://pbs.twimg.com/profile_images/1234445865336655873/8I-16jL6_normal.jpg</t>
  </si>
  <si>
    <t>http://pbs.twimg.com/profile_images/1426490644650934277/hdmORiuD_normal.jpg</t>
  </si>
  <si>
    <t>http://pbs.twimg.com/profile_images/1369324085692489729/l1l2juiM_normal.jpg</t>
  </si>
  <si>
    <t>http://pbs.twimg.com/profile_images/756466940156280832/5R2M90qV_normal.jpg</t>
  </si>
  <si>
    <t>http://pbs.twimg.com/profile_images/1186272322900168705/7cG5Jp9h_normal.jpg</t>
  </si>
  <si>
    <t>http://pbs.twimg.com/profile_images/1166365480367603717/ucvGLw2X_normal.jpg</t>
  </si>
  <si>
    <t>http://pbs.twimg.com/profile_images/1240582375328931842/BEF6fADJ_normal.jpg</t>
  </si>
  <si>
    <t>http://pbs.twimg.com/profile_images/1255873628400484352/hMuQC8cK_normal.jpg</t>
  </si>
  <si>
    <t>http://pbs.twimg.com/profile_images/1307767725729755136/pJT3qa84_normal.jpg</t>
  </si>
  <si>
    <t>http://pbs.twimg.com/profile_images/1337069812267294720/B0Sxv63D_normal.jpg</t>
  </si>
  <si>
    <t>http://pbs.twimg.com/profile_images/1386247922895970304/9TJjGdqi_normal.jpg</t>
  </si>
  <si>
    <t>http://pbs.twimg.com/profile_images/1127896024737935360/J0nVyVyF_normal.png</t>
  </si>
  <si>
    <t>http://pbs.twimg.com/profile_images/1354515457122959362/7wEHWFKq_normal.jpg</t>
  </si>
  <si>
    <t>http://pbs.twimg.com/profile_images/1015306762025566208/dya6aUrV_normal.jpg</t>
  </si>
  <si>
    <t>http://pbs.twimg.com/profile_images/755347918798938112/laAFQsOa_normal.jpg</t>
  </si>
  <si>
    <t>http://pbs.twimg.com/profile_images/1386272018757083137/kp3ur9OH_normal.jpg</t>
  </si>
  <si>
    <t>http://pbs.twimg.com/profile_images/1159212500572753920/49WAfJuf_normal.jpg</t>
  </si>
  <si>
    <t>http://pbs.twimg.com/profile_images/1341704899504054273/OHNhmZTH_normal.png</t>
  </si>
  <si>
    <t>http://pbs.twimg.com/profile_images/1160250459497619456/nuBqE9yP_normal.jpg</t>
  </si>
  <si>
    <t>http://pbs.twimg.com/profile_images/1431702885935558659/IXRL_-Op_normal.jpg</t>
  </si>
  <si>
    <t>http://pbs.twimg.com/profile_images/1336786522364932098/B2cE_35K_normal.jpg</t>
  </si>
  <si>
    <t>http://pbs.twimg.com/profile_images/452453283295023104/XSECU6ON_normal.jpeg</t>
  </si>
  <si>
    <t>http://pbs.twimg.com/profile_images/1317580901254049792/byPjvpmy_normal.jpg</t>
  </si>
  <si>
    <t>http://pbs.twimg.com/profile_images/1221808048454410241/cyRBL4xW_normal.jpg</t>
  </si>
  <si>
    <t>http://pbs.twimg.com/profile_images/1257893973806526465/48T6JrbC_normal.jpg</t>
  </si>
  <si>
    <t>http://pbs.twimg.com/profile_images/886920823562522624/tNiYKGFj_normal.jpg</t>
  </si>
  <si>
    <t>http://pbs.twimg.com/profile_images/1337076611276005377/W82nYv5h_normal.jpg</t>
  </si>
  <si>
    <t>http://pbs.twimg.com/profile_images/1406238295978283009/shVSQ0EP_normal.jpg</t>
  </si>
  <si>
    <t>http://pbs.twimg.com/profile_images/1174925706272198656/NXqPWZxf_normal.jpg</t>
  </si>
  <si>
    <t>http://pbs.twimg.com/profile_images/1275372752799703044/k9nfHqBt_normal.jpg</t>
  </si>
  <si>
    <t>http://pbs.twimg.com/profile_images/1182242406873391104/3kbLZcvu_normal.jpg</t>
  </si>
  <si>
    <t>http://pbs.twimg.com/profile_images/1431957389071245318/kStZjmkX_normal.jpg</t>
  </si>
  <si>
    <t>http://pbs.twimg.com/profile_images/1310439281392070657/ltdZ9eFB_normal.jpg</t>
  </si>
  <si>
    <t>http://pbs.twimg.com/profile_images/1432079572288290816/f4YpmyMM_normal.jpg</t>
  </si>
  <si>
    <t>http://pbs.twimg.com/profile_images/1268330004473171968/ePbQ6jqR_normal.jpg</t>
  </si>
  <si>
    <t>http://pbs.twimg.com/profile_images/1305879111727034368/jvFPemLO_normal.jpg</t>
  </si>
  <si>
    <t>http://pbs.twimg.com/profile_images/1356506857607598085/0ngpLVui_normal.jpg</t>
  </si>
  <si>
    <t>http://pbs.twimg.com/profile_images/1377718369844011009/5JZNdqVy_normal.jpg</t>
  </si>
  <si>
    <t>http://pbs.twimg.com/profile_images/1413290275238207488/Y9q7ba1P_normal.jpg</t>
  </si>
  <si>
    <t>http://pbs.twimg.com/profile_images/1313131647315910666/opulcRqc_normal.jpg</t>
  </si>
  <si>
    <t>http://pbs.twimg.com/profile_images/1994631060/n597300838_132029_9426_normal.jpg</t>
  </si>
  <si>
    <t>http://pbs.twimg.com/profile_images/1409184856685174788/hb_i7LvR_normal.jpg</t>
  </si>
  <si>
    <t>http://pbs.twimg.com/profile_images/745970551122862080/yJx80CV0_normal.jpg</t>
  </si>
  <si>
    <t>http://pbs.twimg.com/profile_images/1003381310495313920/i56iDllj_normal.jpg</t>
  </si>
  <si>
    <t>http://pbs.twimg.com/profile_images/1326980392092655618/Zu03IUox_normal.jpg</t>
  </si>
  <si>
    <t>http://pbs.twimg.com/profile_images/1106969226454188034/AqsWLkAj_normal.png</t>
  </si>
  <si>
    <t>http://pbs.twimg.com/profile_images/1321170134963159041/zn3adDMm_normal.jpg</t>
  </si>
  <si>
    <t>http://pbs.twimg.com/profile_images/942468651579510784/esb_zhW0_normal.jpg</t>
  </si>
  <si>
    <t>http://pbs.twimg.com/profile_images/468742971102224384/-vV1VeEM_normal.png</t>
  </si>
  <si>
    <t>http://pbs.twimg.com/profile_images/1089929878890270721/_xhzZ3PJ_normal.jpg</t>
  </si>
  <si>
    <t>http://pbs.twimg.com/profile_images/1174982982685229058/bAMkPpeS_normal.png</t>
  </si>
  <si>
    <t>http://pbs.twimg.com/profile_images/791206483715321856/2jXFWd_B_normal.jpg</t>
  </si>
  <si>
    <t>http://pbs.twimg.com/profile_images/1431745847017017354/YrqIW3o7_normal.jpg</t>
  </si>
  <si>
    <t>http://pbs.twimg.com/profile_images/1427426932182880264/NqCofo5J_normal.jpg</t>
  </si>
  <si>
    <t>http://pbs.twimg.com/profile_images/1304119143319449600/8SQkfVdK_normal.jpg</t>
  </si>
  <si>
    <t>http://pbs.twimg.com/profile_images/583983715099009024/4dIujtkb_normal.jpg</t>
  </si>
  <si>
    <t>http://pbs.twimg.com/profile_images/1164500920480206850/zzKWQgx__normal.jpg</t>
  </si>
  <si>
    <t>http://pbs.twimg.com/profile_images/986551043331969025/S5Spg_QK_normal.jpg</t>
  </si>
  <si>
    <t>http://pbs.twimg.com/profile_images/1427977018814128129/qx67SP7v_normal.jpg</t>
  </si>
  <si>
    <t>http://pbs.twimg.com/profile_images/1308769664240160770/AfgzWVE7_normal.jpg</t>
  </si>
  <si>
    <t>http://pbs.twimg.com/profile_images/1428757875950772232/7nreKLnb_normal.jpg</t>
  </si>
  <si>
    <t>http://pbs.twimg.com/profile_images/1197524203567800334/a10bhGRT_normal.jpg</t>
  </si>
  <si>
    <t>http://pbs.twimg.com/profile_images/378800000757012001/805fcd01dda2559c8d9c42eeef978000_normal.jpeg</t>
  </si>
  <si>
    <t>http://pbs.twimg.com/profile_images/1035991041411870720/7taEZAK6_normal.jpg</t>
  </si>
  <si>
    <t>http://pbs.twimg.com/profile_images/1392041251797614601/PZES3oPd_normal.jpg</t>
  </si>
  <si>
    <t>http://pbs.twimg.com/profile_images/1432067163171561475/7CVCEDIa_normal.jpg</t>
  </si>
  <si>
    <t>http://pbs.twimg.com/profile_images/1321056182287638529/H9XQ45AE_normal.jpg</t>
  </si>
  <si>
    <t>http://pbs.twimg.com/profile_images/999115321364500481/DGt4US9p_normal.jpg</t>
  </si>
  <si>
    <t>http://pbs.twimg.com/profile_images/1247876147771211778/G_HM_t9i_normal.jpg</t>
  </si>
  <si>
    <t>http://pbs.twimg.com/profile_images/1165829266795302913/oaCWVnFs_normal.png</t>
  </si>
  <si>
    <t>http://pbs.twimg.com/profile_images/1345808293164412929/_kv23L4c_normal.jpg</t>
  </si>
  <si>
    <t>http://pbs.twimg.com/profile_images/1309779734683881472/LZzQ9H-E_normal.jpg</t>
  </si>
  <si>
    <t>http://pbs.twimg.com/profile_images/1313460210913214466/eOJw-iTG_normal.jpg</t>
  </si>
  <si>
    <t>http://pbs.twimg.com/profile_images/1318648496065564674/9ZQ4OFaX_normal.jpg</t>
  </si>
  <si>
    <t>http://pbs.twimg.com/profile_images/1187355062391246848/6GKZgl2k_normal.jpg</t>
  </si>
  <si>
    <t>http://pbs.twimg.com/profile_images/918832876967178241/lmddkypm_normal.jpg</t>
  </si>
  <si>
    <t>http://pbs.twimg.com/profile_images/899351796438749184/9aIaM5Ve_normal.jpg</t>
  </si>
  <si>
    <t>http://pbs.twimg.com/profile_images/1223521110219722752/vtENh6_9_normal.jpg</t>
  </si>
  <si>
    <t>http://pbs.twimg.com/profile_images/1242351008849723392/2_handX6_normal.jpg</t>
  </si>
  <si>
    <t>http://pbs.twimg.com/profile_images/986187240933126144/BuFhenbE_normal.jpg</t>
  </si>
  <si>
    <t>http://pbs.twimg.com/profile_images/1171888206184407040/EYq6q3dG_normal.jpg</t>
  </si>
  <si>
    <t>http://pbs.twimg.com/profile_images/1430280505283465216/u4FMy5ac_normal.jpg</t>
  </si>
  <si>
    <t>http://pbs.twimg.com/profile_images/811540879882276865/cNMPOe2s_normal.jpg</t>
  </si>
  <si>
    <t>http://pbs.twimg.com/profile_images/1386116533290733570/qLvPNj1N_normal.jpg</t>
  </si>
  <si>
    <t>http://pbs.twimg.com/profile_images/767676905025712128/3PQZQ0O__normal.jpg</t>
  </si>
  <si>
    <t>http://pbs.twimg.com/profile_images/1265019999682310148/fCaI4U5r_normal.jpg</t>
  </si>
  <si>
    <t>http://pbs.twimg.com/profile_images/975455769285013516/v9woXI7E_normal.jpg</t>
  </si>
  <si>
    <t>http://pbs.twimg.com/profile_images/1405507166786625538/ley3PcjC_normal.jpg</t>
  </si>
  <si>
    <t>http://pbs.twimg.com/profile_images/1352384611154800644/5o1pvAcV_normal.jpg</t>
  </si>
  <si>
    <t>http://pbs.twimg.com/profile_images/1276064635456647168/omX9K1KU_normal.jpg</t>
  </si>
  <si>
    <t>http://pbs.twimg.com/profile_images/1379573441876090882/OERRsfhv_normal.jpg</t>
  </si>
  <si>
    <t>http://pbs.twimg.com/profile_images/875421451653873664/P21KAcnr_normal.jpg</t>
  </si>
  <si>
    <t>http://pbs.twimg.com/profile_images/629884704871714816/UOlhyVp0_normal.jpg</t>
  </si>
  <si>
    <t>http://pbs.twimg.com/profile_images/817042499134980096/LTpqSDMM_normal.jpg</t>
  </si>
  <si>
    <t>http://pbs.twimg.com/profile_images/3691177412/ab62c7bc4eac15ca1c7b6f8d35e89ec9_normal.jpeg</t>
  </si>
  <si>
    <t>http://pbs.twimg.com/profile_images/867082805330804736/Thk-T7Os_normal.jpg</t>
  </si>
  <si>
    <t>http://pbs.twimg.com/profile_images/1330209978045657088/-T-CNw60_normal.jpg</t>
  </si>
  <si>
    <t>http://pbs.twimg.com/profile_images/641904190219001857/lQmjncxA_normal.jpg</t>
  </si>
  <si>
    <t>http://pbs.twimg.com/profile_images/976124177047580672/Mjw6_Sq6_normal.jpg</t>
  </si>
  <si>
    <t>http://pbs.twimg.com/profile_images/1295402877092007938/zl0v14XU_normal.jpg</t>
  </si>
  <si>
    <t>http://pbs.twimg.com/profile_images/545860190197669888/iy1CMS0E_normal.png</t>
  </si>
  <si>
    <t>http://pbs.twimg.com/profile_images/1204839311713148931/qK_gnGOQ_normal.jpg</t>
  </si>
  <si>
    <t>http://pbs.twimg.com/profile_images/1217863360689197059/2NoY3Hys_normal.jpg</t>
  </si>
  <si>
    <t>http://pbs.twimg.com/profile_images/1300368905584685056/IB43gK6-_normal.jpg</t>
  </si>
  <si>
    <t>http://pbs.twimg.com/profile_images/1431660090025779206/STzApC48_normal.jpg</t>
  </si>
  <si>
    <t>http://pbs.twimg.com/profile_images/1306620190784880641/Ymmvgrps_normal.jpg</t>
  </si>
  <si>
    <t>http://pbs.twimg.com/profile_images/742907271445942272/VsdcNNjc_normal.jpg</t>
  </si>
  <si>
    <t>http://pbs.twimg.com/profile_images/1405756943457685513/BXuxxL4j_normal.jpg</t>
  </si>
  <si>
    <t>http://pbs.twimg.com/profile_images/1356685037522071554/lWP3b9L2_normal.png</t>
  </si>
  <si>
    <t>http://pbs.twimg.com/profile_images/1544152023/1293l-renard-roux-vulpes-vulpes_normal.jpg</t>
  </si>
  <si>
    <t>http://pbs.twimg.com/profile_images/1401654742519103496/kJ1Y1m1f_normal.jpg</t>
  </si>
  <si>
    <t>http://pbs.twimg.com/profile_images/1081217518910488576/ZCkvVx63_normal.jpg</t>
  </si>
  <si>
    <t>http://pbs.twimg.com/profile_images/1430879310320226305/urEgMzSE_normal.jpg</t>
  </si>
  <si>
    <t>http://pbs.twimg.com/profile_images/1419272599285141507/3S6jnix-_normal.jpg</t>
  </si>
  <si>
    <t>http://pbs.twimg.com/profile_images/758271789000687618/dIHDAQr5_normal.jpg</t>
  </si>
  <si>
    <t>http://pbs.twimg.com/profile_images/1410635422078799872/EOjf_GsP_normal.jpg</t>
  </si>
  <si>
    <t>http://pbs.twimg.com/profile_images/1330893210961530881/s4qtZ31d_normal.jpg</t>
  </si>
  <si>
    <t>http://pbs.twimg.com/profile_images/1388180389525659650/8d-AWSoi_normal.jpg</t>
  </si>
  <si>
    <t>http://pbs.twimg.com/profile_images/1395746724313014273/lbLbjy9g_normal.jpg</t>
  </si>
  <si>
    <t>http://pbs.twimg.com/profile_images/676772259919433728/GQRwe9kg_normal.jpg</t>
  </si>
  <si>
    <t>http://pbs.twimg.com/profile_images/1381598893570457603/EDTGxKXq_normal.jpg</t>
  </si>
  <si>
    <t>http://pbs.twimg.com/profile_images/937964828160913408/-r0cIPBx_normal.jpg</t>
  </si>
  <si>
    <t>http://pbs.twimg.com/profile_images/1321456499605069824/CKFanOBZ_normal.jpg</t>
  </si>
  <si>
    <t>http://pbs.twimg.com/profile_images/1426182417820291080/FKnYFFPz_normal.jpg</t>
  </si>
  <si>
    <t>http://pbs.twimg.com/profile_images/946025323157753856/lzw0OYxj_normal.jpg</t>
  </si>
  <si>
    <t>http://pbs.twimg.com/profile_images/1144596335032786944/DbzS64B4_normal.jpg</t>
  </si>
  <si>
    <t>http://pbs.twimg.com/profile_images/985523864590520320/eEK3-Kbn_normal.jpg</t>
  </si>
  <si>
    <t>http://pbs.twimg.com/profile_images/1393221697210290177/izvbpYC6_normal.jpg</t>
  </si>
  <si>
    <t>http://pbs.twimg.com/profile_images/1313782956612349954/eb2Wgw-M_normal.jpg</t>
  </si>
  <si>
    <t>http://pbs.twimg.com/profile_images/1123169387530395648/ds3qXyJS_normal.png</t>
  </si>
  <si>
    <t>http://pbs.twimg.com/profile_images/1354136037942034433/cNy8BrF-_normal.jpg</t>
  </si>
  <si>
    <t>http://pbs.twimg.com/profile_images/1412753685315305476/GIGB65-A_normal.jpg</t>
  </si>
  <si>
    <t>http://pbs.twimg.com/profile_images/1151013825027723265/2kOOfy2D_normal.png</t>
  </si>
  <si>
    <t>http://pbs.twimg.com/profile_images/1260966483468976129/PylWhjgj_normal.png</t>
  </si>
  <si>
    <t>http://pbs.twimg.com/profile_images/735036477768339456/EXGnTptI_normal.jpg</t>
  </si>
  <si>
    <t>http://pbs.twimg.com/profile_images/1401594480239726594/2kFkgc9p_normal.jpg</t>
  </si>
  <si>
    <t>http://pbs.twimg.com/profile_images/1400347325889974276/YTlA-onD_normal.jpg</t>
  </si>
  <si>
    <t>http://pbs.twimg.com/profile_images/1247880321132949507/9qIHJ4rv_normal.jpg</t>
  </si>
  <si>
    <t>http://pbs.twimg.com/profile_images/3305254722/2585ff399823bb4ae37d517ee6f47ab0_normal.jpeg</t>
  </si>
  <si>
    <t>http://pbs.twimg.com/profile_images/726852919606317057/WSQwSqay_normal.jpg</t>
  </si>
  <si>
    <t>http://pbs.twimg.com/profile_images/845264793216974849/C97yfLxL_normal.jpg</t>
  </si>
  <si>
    <t>http://pbs.twimg.com/profile_images/1318479073421787138/y49Nvckg_normal.jpg</t>
  </si>
  <si>
    <t>http://pbs.twimg.com/profile_images/1086194968669097986/RIXmTY1r_normal.jpg</t>
  </si>
  <si>
    <t>http://pbs.twimg.com/profile_images/1258129794669006849/YN3PYhFc_normal.png</t>
  </si>
  <si>
    <t>http://pbs.twimg.com/profile_images/1095389989477773318/2wSkyV19_normal.jpg</t>
  </si>
  <si>
    <t>http://pbs.twimg.com/profile_images/378800000703895175/4299bd83c9abe6270486f3a9777c5103_normal.jpeg</t>
  </si>
  <si>
    <t>http://pbs.twimg.com/profile_images/971688534108196865/tEWFgcFg_normal.jpg</t>
  </si>
  <si>
    <t>http://pbs.twimg.com/profile_images/921836835269218304/Wtv4SW_a_normal.jpg</t>
  </si>
  <si>
    <t>http://pbs.twimg.com/profile_images/888827860068257795/mJbyInFX_normal.jpg</t>
  </si>
  <si>
    <t>http://pbs.twimg.com/profile_images/856906912553742336/Uc7_NAFS_normal.jpg</t>
  </si>
  <si>
    <t>http://pbs.twimg.com/profile_images/1409397480760958982/l7p2-IN9_normal.jpg</t>
  </si>
  <si>
    <t>http://pbs.twimg.com/profile_images/254746368/moi_normal.jpg</t>
  </si>
  <si>
    <t>http://pbs.twimg.com/profile_images/821670864269803520/g0s9FVri_normal.jpg</t>
  </si>
  <si>
    <t>http://pbs.twimg.com/profile_images/883310764894953477/o7FrQgNI_normal.jpg</t>
  </si>
  <si>
    <t>http://pbs.twimg.com/profile_images/1275777367869448197/pNae4sYG_normal.png</t>
  </si>
  <si>
    <t>http://pbs.twimg.com/profile_images/882176086792175616/Z7lsQeBn_normal.jpg</t>
  </si>
  <si>
    <t>http://pbs.twimg.com/profile_images/999564965831786496/3kU9Mv-v_normal.jpg</t>
  </si>
  <si>
    <t>http://pbs.twimg.com/profile_images/1040497392020324353/Uk2KpQCp_normal.jpg</t>
  </si>
  <si>
    <t>http://pbs.twimg.com/profile_images/1404827044047835141/cRQ4kscn_normal.jpg</t>
  </si>
  <si>
    <t>http://pbs.twimg.com/profile_images/866961792320360450/q-JwNkiw_normal.jpg</t>
  </si>
  <si>
    <t>http://pbs.twimg.com/profile_images/1260803510251257856/H5GvqsOw_normal.jpg</t>
  </si>
  <si>
    <t>http://pbs.twimg.com/profile_images/1424848988474380298/8n_v2uGB_normal.jpg</t>
  </si>
  <si>
    <t>http://pbs.twimg.com/profile_images/983447184212484097/vTOFMUBo_normal.jpg</t>
  </si>
  <si>
    <t>http://pbs.twimg.com/profile_images/1187293810411356160/FxfZDzL9_normal.jpg</t>
  </si>
  <si>
    <t>http://pbs.twimg.com/profile_images/1324659630312751107/b8l7gECI_normal.jpg</t>
  </si>
  <si>
    <t>http://pbs.twimg.com/profile_images/1203685521383460866/5haM_2xp_normal.jpg</t>
  </si>
  <si>
    <t>http://pbs.twimg.com/profile_images/1166314771752394754/YEWoBlcc_normal.jpg</t>
  </si>
  <si>
    <t>http://pbs.twimg.com/profile_images/1412075640191426562/uRwCeWvu_normal.jpg</t>
  </si>
  <si>
    <t>http://pbs.twimg.com/profile_images/1417744584105512960/46eg1952_normal.jpg</t>
  </si>
  <si>
    <t>http://pbs.twimg.com/profile_images/1426286740659216390/sPjuFbqS_normal.jpg</t>
  </si>
  <si>
    <t>http://pbs.twimg.com/profile_images/1355100574128218112/iDFE3tfC_normal.jpg</t>
  </si>
  <si>
    <t>http://pbs.twimg.com/profile_images/1114185795655618560/hRd2wkcS_normal.jpg</t>
  </si>
  <si>
    <t>http://pbs.twimg.com/profile_images/1267912956899209216/1cDMe4kZ_normal.png</t>
  </si>
  <si>
    <t>http://pbs.twimg.com/profile_images/936536989154856960/sbKC6Mgv_normal.jpg</t>
  </si>
  <si>
    <t>http://pbs.twimg.com/profile_images/1102502031078682624/7ziG_Z2V_normal.png</t>
  </si>
  <si>
    <t>http://pbs.twimg.com/profile_images/677491858201817088/8K8PVQKv_normal.png</t>
  </si>
  <si>
    <t>http://pbs.twimg.com/profile_images/2822957747/6dfb82b22367d257a211abea9eab10f7_normal.png</t>
  </si>
  <si>
    <t>http://pbs.twimg.com/profile_images/1354145746157785089/xovx3A-w_normal.jpg</t>
  </si>
  <si>
    <t>http://pbs.twimg.com/profile_images/1242745164587831296/9G0ps8e5_normal.jpg</t>
  </si>
  <si>
    <t>http://pbs.twimg.com/profile_images/1012270191080804353/4bcUpot3_normal.jpg</t>
  </si>
  <si>
    <t>http://pbs.twimg.com/profile_images/1177690173355765760/gg69BKfU_normal.jpg</t>
  </si>
  <si>
    <t>http://pbs.twimg.com/profile_images/1348880995865534466/146Mwstb_normal.jpg</t>
  </si>
  <si>
    <t>http://pbs.twimg.com/profile_images/1423895919205003265/jpFFnwL6_normal.jpg</t>
  </si>
  <si>
    <t>http://pbs.twimg.com/profile_images/1149690794732924928/k8o4fV0T_normal.jpg</t>
  </si>
  <si>
    <t>http://pbs.twimg.com/profile_images/1366687981864632322/JJfhBw_B_normal.jpg</t>
  </si>
  <si>
    <t>http://pbs.twimg.com/profile_images/1431199779250393088/-Z9GFdA__normal.jpg</t>
  </si>
  <si>
    <t>http://pbs.twimg.com/profile_images/1180112048530874371/so6M5ByM_normal.jpg</t>
  </si>
  <si>
    <t>http://pbs.twimg.com/profile_images/1194621255560777729/iqeMIvTL_normal.jpg</t>
  </si>
  <si>
    <t>http://pbs.twimg.com/profile_images/1422554620430360577/Y79Qi00t_normal.jpg</t>
  </si>
  <si>
    <t>http://pbs.twimg.com/profile_images/1336276741086699520/F8_tYjn__normal.png</t>
  </si>
  <si>
    <t>http://pbs.twimg.com/profile_images/1251314003629965314/LgyiBrv9_normal.jpg</t>
  </si>
  <si>
    <t>http://pbs.twimg.com/profile_images/2012233998/Capture_d_e_cran_2012-04-01_a__22.04.10_normal.png</t>
  </si>
  <si>
    <t>http://pbs.twimg.com/profile_images/963857601942441984/I7FFf3s9_normal.jpg</t>
  </si>
  <si>
    <t>http://pbs.twimg.com/profile_images/918859633833504768/UbOHbNqi_normal.jpg</t>
  </si>
  <si>
    <t>http://pbs.twimg.com/profile_images/664534014473199620/4TBzrE1y_normal.jpg</t>
  </si>
  <si>
    <t>http://pbs.twimg.com/profile_images/1336005034375589890/fXmWwS-C_normal.jpg</t>
  </si>
  <si>
    <t>http://pbs.twimg.com/profile_images/1165013924124790786/jl4mvnXe_normal.jpg</t>
  </si>
  <si>
    <t>http://pbs.twimg.com/profile_images/1172460087211962369/_MIshOTT_normal.jpg</t>
  </si>
  <si>
    <t>http://pbs.twimg.com/profile_images/1329104187934826498/xf1tmPkn_normal.jpg</t>
  </si>
  <si>
    <t>http://pbs.twimg.com/profile_images/608995057186656257/73kKeXUJ_normal.jpg</t>
  </si>
  <si>
    <t>http://pbs.twimg.com/profile_images/1378113290455375873/E4--K11t_normal.jpg</t>
  </si>
  <si>
    <t>http://pbs.twimg.com/profile_images/741584663676899328/v7Dlrmdl_normal.jpg</t>
  </si>
  <si>
    <t>http://pbs.twimg.com/profile_images/1308782180861128707/6yXwp7I8_normal.jpg</t>
  </si>
  <si>
    <t>http://pbs.twimg.com/profile_images/1088210984550965250/TGBo7yDx_normal.jpg</t>
  </si>
  <si>
    <t>http://pbs.twimg.com/profile_images/1366012712661225476/Kfhy4AGQ_normal.jpg</t>
  </si>
  <si>
    <t>http://pbs.twimg.com/profile_images/755158678261694469/2ExJG91I_normal.jpg</t>
  </si>
  <si>
    <t>http://pbs.twimg.com/profile_images/572664893455622144/oM8G1T7E_normal.jpeg</t>
  </si>
  <si>
    <t>http://pbs.twimg.com/profile_images/1326928930918510602/knEwp8py_normal.jpg</t>
  </si>
  <si>
    <t>http://pbs.twimg.com/profile_images/1393335540284596225/tm3WSLW-_normal.jpg</t>
  </si>
  <si>
    <t>http://pbs.twimg.com/profile_images/649226291506475008/bhxaORhF_normal.png</t>
  </si>
  <si>
    <t>http://pbs.twimg.com/profile_images/1038003209699250176/GTRKsrYB_normal.jpg</t>
  </si>
  <si>
    <t>http://pbs.twimg.com/profile_images/1384759659236573187/TEdM92QY_normal.jpg</t>
  </si>
  <si>
    <t>http://pbs.twimg.com/profile_images/1306164243692220418/XwgGKfpt_normal.jpg</t>
  </si>
  <si>
    <t>http://pbs.twimg.com/profile_images/1359623873214484484/G_dg6mvr_normal.jpg</t>
  </si>
  <si>
    <t>http://pbs.twimg.com/profile_images/782215648223039489/6b4h4wod_normal.jpg</t>
  </si>
  <si>
    <t>http://pbs.twimg.com/profile_images/2340098381/4q137t7vtrazi5wi7pw9_normal.jpeg</t>
  </si>
  <si>
    <t>http://pbs.twimg.com/profile_images/1424339049033179141/q9ycjDzi_normal.jpg</t>
  </si>
  <si>
    <t>http://pbs.twimg.com/profile_images/1351247806372175873/8Wq8AKFI_normal.jpg</t>
  </si>
  <si>
    <t>http://pbs.twimg.com/profile_images/1098520930568015873/py9Eolfe_normal.png</t>
  </si>
  <si>
    <t>http://pbs.twimg.com/profile_images/512698604713033728/YKSjtvGt_normal.png</t>
  </si>
  <si>
    <t>http://pbs.twimg.com/profile_images/1182026695672569857/pWaDhDIt_normal.jpg</t>
  </si>
  <si>
    <t>http://pbs.twimg.com/profile_images/1155951955199401984/VIZWy9Zl_normal.jpg</t>
  </si>
  <si>
    <t>http://pbs.twimg.com/profile_images/1192465415340994561/0slABKyM_normal.jpg</t>
  </si>
  <si>
    <t>http://pbs.twimg.com/profile_images/1429777167064383494/DxcrkhlK_normal.jpg</t>
  </si>
  <si>
    <t>http://pbs.twimg.com/profile_images/968956651188510724/kIlZTSRH_normal.jpg</t>
  </si>
  <si>
    <t>http://pbs.twimg.com/profile_images/996119648449056773/FVBljLMw_normal.jpg</t>
  </si>
  <si>
    <t>http://pbs.twimg.com/profile_images/1326236417886969856/4ha5ErIe_normal.jpg</t>
  </si>
  <si>
    <t>http://pbs.twimg.com/profile_images/1412323290895552512/C-denWhl_normal.jpg</t>
  </si>
  <si>
    <t>http://pbs.twimg.com/profile_images/555032024784699392/Ddm593pt_normal.jpeg</t>
  </si>
  <si>
    <t>http://pbs.twimg.com/profile_images/1382724043334418433/Op4Rqeq-_normal.jpg</t>
  </si>
  <si>
    <t>http://pbs.twimg.com/profile_images/674892908395438080/i8G2G7og_normal.jpg</t>
  </si>
  <si>
    <t>http://pbs.twimg.com/profile_images/979293787812806657/HUXBk9w9_normal.jpg</t>
  </si>
  <si>
    <t>http://pbs.twimg.com/profile_images/1139856801590063104/ABrFqrgE_normal.png</t>
  </si>
  <si>
    <t>http://pbs.twimg.com/profile_images/553574109016113152/s75Os_Ck_normal.jpeg</t>
  </si>
  <si>
    <t>http://pbs.twimg.com/profile_images/1082424539492073477/exU8rYn8_normal.jpg</t>
  </si>
  <si>
    <t>http://pbs.twimg.com/profile_images/1278222591174619137/XeresW6U_normal.jpg</t>
  </si>
  <si>
    <t>http://pbs.twimg.com/profile_images/816393841498435588/8CBbGlWH_normal.jpg</t>
  </si>
  <si>
    <t>http://pbs.twimg.com/profile_images/1385529228402192385/kN5L0x19_normal.jpg</t>
  </si>
  <si>
    <t>http://pbs.twimg.com/profile_images/1409099944376553472/yBoe8G24_normal.jpg</t>
  </si>
  <si>
    <t>http://pbs.twimg.com/profile_images/945700796238385152/bJ7c-CgN_normal.jpg</t>
  </si>
  <si>
    <t>http://pbs.twimg.com/profile_images/1192427044732383238/GCU-oIv7_normal.jpg</t>
  </si>
  <si>
    <t>http://pbs.twimg.com/profile_images/707182241403822080/IKaXM_ps_normal.jpg</t>
  </si>
  <si>
    <t>http://pbs.twimg.com/profile_images/1321390178590695425/CU_-9xdm_normal.jpg</t>
  </si>
  <si>
    <t>http://pbs.twimg.com/profile_images/1240595557816680449/iZrYRltL_normal.jpg</t>
  </si>
  <si>
    <t>http://pbs.twimg.com/profile_images/1245616425433042945/UovT5IoO_normal.jpg</t>
  </si>
  <si>
    <t>http://pbs.twimg.com/profile_images/1423256158169673729/ZlxjtJvd_normal.jpg</t>
  </si>
  <si>
    <t>http://pbs.twimg.com/profile_images/1387396984282173443/amgNGDMZ_normal.png</t>
  </si>
  <si>
    <t>http://pbs.twimg.com/profile_images/1243235498614648832/IpFUUmQe_normal.jpg</t>
  </si>
  <si>
    <t>http://pbs.twimg.com/profile_images/1340273312006586368/bvXi1Htg_normal.jpg</t>
  </si>
  <si>
    <t>http://pbs.twimg.com/profile_images/1234789406957035521/slMk3j6D_normal.jpg</t>
  </si>
  <si>
    <t>http://pbs.twimg.com/profile_images/1335915839476932609/sWVKq427_normal.jpg</t>
  </si>
  <si>
    <t>http://pbs.twimg.com/profile_images/800672131881254912/v20qBe-A_normal.jpg</t>
  </si>
  <si>
    <t>http://pbs.twimg.com/profile_images/1419591281441914880/NMXkaXgd_normal.jpg</t>
  </si>
  <si>
    <t>http://pbs.twimg.com/profile_images/1337476535788449798/XsVWB_yS_normal.jpg</t>
  </si>
  <si>
    <t>http://pbs.twimg.com/profile_images/1131481787857801216/TvmATs1t_normal.png</t>
  </si>
  <si>
    <t>http://pbs.twimg.com/profile_images/1275101963831648256/Wj3tntn2_normal.jpg</t>
  </si>
  <si>
    <t>http://pbs.twimg.com/profile_images/2844375506/2b340ba1c0d1acb77a5dd654f2d69f50_normal.png</t>
  </si>
  <si>
    <t>http://pbs.twimg.com/profile_images/1021474310840635392/pMN9hbZP_normal.jpg</t>
  </si>
  <si>
    <t>http://pbs.twimg.com/profile_images/1228050699348561920/YvWAQD2L_normal.jpg</t>
  </si>
  <si>
    <t>http://pbs.twimg.com/profile_images/1056940236444495872/RG6MlEqC_normal.jpg</t>
  </si>
  <si>
    <t>http://pbs.twimg.com/profile_images/1402507347260542976/UE22n8TS_normal.jpg</t>
  </si>
  <si>
    <t>http://pbs.twimg.com/profile_images/1378674452205088774/191l23QT_normal.jpg</t>
  </si>
  <si>
    <t>http://pbs.twimg.com/profile_images/1334245299192270849/uHB837KF_normal.jpg</t>
  </si>
  <si>
    <t>http://pbs.twimg.com/profile_images/1234780483290046465/U68sf2fK_normal.jpg</t>
  </si>
  <si>
    <t>http://pbs.twimg.com/profile_images/1336633030018912256/9m938d2h_normal.jpg</t>
  </si>
  <si>
    <t>http://pbs.twimg.com/profile_images/1337074200536870913/1slzaL_e_normal.jpg</t>
  </si>
  <si>
    <t>http://pbs.twimg.com/profile_images/1268348587915837446/QakuWs7w_normal.jpg</t>
  </si>
  <si>
    <t>http://pbs.twimg.com/profile_images/1432204406414512132/q177zfVL_normal.jpg</t>
  </si>
  <si>
    <t>http://pbs.twimg.com/profile_images/746776875658321920/T1LywkU3_normal.jpg</t>
  </si>
  <si>
    <t>http://pbs.twimg.com/profile_images/1393585904858566665/-74jEMMU_normal.jpg</t>
  </si>
  <si>
    <t>http://pbs.twimg.com/profile_images/1338446815755169792/PbMTT-Z1_normal.jpg</t>
  </si>
  <si>
    <t>http://pbs.twimg.com/profile_images/1007185447137800192/o5lTL3v9_normal.jpg</t>
  </si>
  <si>
    <t>http://pbs.twimg.com/profile_images/1367136316073385987/Ovo9hxtC_normal.jpg</t>
  </si>
  <si>
    <t>http://pbs.twimg.com/profile_images/1352190178815844352/3wDF96Cd_normal.jpg</t>
  </si>
  <si>
    <t>http://pbs.twimg.com/profile_images/722434157121564677/JYjGOOAl_normal.jpg</t>
  </si>
  <si>
    <t>http://pbs.twimg.com/profile_images/1281186087977828352/n0AbGjJc_normal.jpg</t>
  </si>
  <si>
    <t>http://pbs.twimg.com/profile_images/1322955725132296193/jLoWaG3s_normal.jpg</t>
  </si>
  <si>
    <t>http://pbs.twimg.com/profile_images/1279076808529530880/bA7hPPiQ_normal.jpg</t>
  </si>
  <si>
    <t>http://pbs.twimg.com/profile_images/1332024623882407939/dBv59xC1_normal.jpg</t>
  </si>
  <si>
    <t>http://pbs.twimg.com/profile_images/1320998623497326592/PT_IldqJ_normal.jpg</t>
  </si>
  <si>
    <t>http://pbs.twimg.com/profile_images/1416580690116714500/_Olgi93z_normal.jpg</t>
  </si>
  <si>
    <t>http://pbs.twimg.com/profile_images/1425714678580273152/qZHHxEFE_normal.jpg</t>
  </si>
  <si>
    <t>http://pbs.twimg.com/profile_images/873671428889038848/u5KXfJht_normal.jpg</t>
  </si>
  <si>
    <t>http://pbs.twimg.com/profile_images/1354814477489762309/3vDs5q2x_normal.png</t>
  </si>
  <si>
    <t>http://pbs.twimg.com/profile_images/779927190393745408/prQ2gFbX_normal.jpg</t>
  </si>
  <si>
    <t>http://pbs.twimg.com/profile_images/920296717479751681/HZRTN1B6_normal.jpg</t>
  </si>
  <si>
    <t>http://pbs.twimg.com/profile_images/1224324570208927746/K7D_0ihN_normal.jpg</t>
  </si>
  <si>
    <t>http://pbs.twimg.com/profile_images/1179006141357015040/Rj8kj1Vi_normal.jpg</t>
  </si>
  <si>
    <t>http://pbs.twimg.com/profile_images/953080205316427777/irv50LuW_normal.jpg</t>
  </si>
  <si>
    <t>http://pbs.twimg.com/profile_images/917350250565816320/VG2HpaIY_normal.jpg</t>
  </si>
  <si>
    <t>http://pbs.twimg.com/profile_images/1266014064628641793/QRvj5jcf_normal.jpg</t>
  </si>
  <si>
    <t>http://pbs.twimg.com/profile_images/1431315524667916293/4jumQ5O2_normal.jpg</t>
  </si>
  <si>
    <t>http://pbs.twimg.com/profile_images/1348676144388833288/aylg4EA4_normal.jpg</t>
  </si>
  <si>
    <t>http://pbs.twimg.com/profile_images/1396553724311613442/5SJMY_4I_normal.jpg</t>
  </si>
  <si>
    <t>http://pbs.twimg.com/profile_images/1262409139181019138/p7aQUe4l_normal.jpg</t>
  </si>
  <si>
    <t>http://pbs.twimg.com/profile_images/826196123228504064/79vy39hV_normal.jpg</t>
  </si>
  <si>
    <t>http://pbs.twimg.com/profile_images/1397113862915301379/P4Z1eIXx_normal.jpg</t>
  </si>
  <si>
    <t>http://pbs.twimg.com/profile_images/1337703774387924992/7WZ3oXcb_normal.jpg</t>
  </si>
  <si>
    <t>http://pbs.twimg.com/profile_images/1175871919108870144/DS889qLs_normal.jpg</t>
  </si>
  <si>
    <t>http://pbs.twimg.com/profile_images/1194935587410722817/GYa9u1ZJ_normal.jpg</t>
  </si>
  <si>
    <t>http://pbs.twimg.com/profile_images/1351205081371316224/LdhDP7pb_normal.jpg</t>
  </si>
  <si>
    <t>http://pbs.twimg.com/profile_images/1407330076098797572/5SkRGMOb_normal.jpg</t>
  </si>
  <si>
    <t>http://pbs.twimg.com/profile_images/983190092721393664/ZNbe7LsJ_normal.jpg</t>
  </si>
  <si>
    <t>http://pbs.twimg.com/profile_images/1117443354344792065/sBTic9Z5_normal.jpg</t>
  </si>
  <si>
    <t>http://pbs.twimg.com/profile_images/1399001915669704710/wEUwTAi6_normal.jpg</t>
  </si>
  <si>
    <t>http://pbs.twimg.com/profile_images/1345473992350724096/Ix4IqMi4_normal.jpg</t>
  </si>
  <si>
    <t>http://pbs.twimg.com/profile_images/3178610082/99aa203cd030a80964f89665f4450f1a_normal.jpeg</t>
  </si>
  <si>
    <t>http://pbs.twimg.com/profile_images/2780998180/9ef3ad818540d0c301f38ef8aac2811e_normal.jpeg</t>
  </si>
  <si>
    <t>http://pbs.twimg.com/profile_images/1291013597641015298/srEVRI0h_normal.jpg</t>
  </si>
  <si>
    <t>http://pbs.twimg.com/profile_images/1251910042510655489/_3x4xieB_normal.jpg</t>
  </si>
  <si>
    <t>http://pbs.twimg.com/profile_images/1257808374/eightbit-806bf3f0-dc49-4a75-8bc7-6775d135ca60_normal.png</t>
  </si>
  <si>
    <t>http://pbs.twimg.com/profile_images/832148410484539392/6S7R04bM_normal.jpg</t>
  </si>
  <si>
    <t>http://pbs.twimg.com/profile_images/1374767301225029636/vIERR6GR_normal.png</t>
  </si>
  <si>
    <t>http://pbs.twimg.com/profile_images/854329251184726016/DM_VOtg6_normal.jpg</t>
  </si>
  <si>
    <t>http://pbs.twimg.com/profile_images/1291244129117188096/IiwAHuN9_normal.jpg</t>
  </si>
  <si>
    <t>http://pbs.twimg.com/profile_images/698822390109839360/IMoaihC__normal.jpg</t>
  </si>
  <si>
    <t>http://pbs.twimg.com/profile_images/1088010202530676736/TufMJSqL_normal.jpg</t>
  </si>
  <si>
    <t>http://pbs.twimg.com/profile_images/1322525953667538951/lqNELvVp_normal.jpg</t>
  </si>
  <si>
    <t>http://pbs.twimg.com/profile_images/943758446402433024/VTa2aS4k_normal.jpg</t>
  </si>
  <si>
    <t>http://pbs.twimg.com/profile_images/1365292609569255426/sva2wI_1_normal.jpg</t>
  </si>
  <si>
    <t>http://pbs.twimg.com/profile_images/533021068676431872/CKKHRo5v_normal.png</t>
  </si>
  <si>
    <t>http://pbs.twimg.com/profile_images/1342448625121685504/Ba-99IJn_normal.jpg</t>
  </si>
  <si>
    <t>http://pbs.twimg.com/profile_images/1294683247113273344/qfypOBTO_normal.jpg</t>
  </si>
  <si>
    <t>http://pbs.twimg.com/profile_images/427789756009697280/hJOLfvKf_normal.jpeg</t>
  </si>
  <si>
    <t>http://pbs.twimg.com/profile_images/1158231480872656896/hK1sMGLG_normal.jpg</t>
  </si>
  <si>
    <t>http://pbs.twimg.com/profile_images/1410297107379113984/7APSAfxN_normal.jpg</t>
  </si>
  <si>
    <t>http://pbs.twimg.com/profile_images/1047131588671229958/PWPyC69C_normal.jpg</t>
  </si>
  <si>
    <t>http://pbs.twimg.com/profile_images/1277583337817812998/bcH6Xqqp_normal.jpg</t>
  </si>
  <si>
    <t>http://pbs.twimg.com/profile_images/1312417731891920896/0TrRf6xR_normal.jpg</t>
  </si>
  <si>
    <t>http://pbs.twimg.com/profile_images/1210502216932626432/5I4n1Lwv_normal.jpg</t>
  </si>
  <si>
    <t>http://pbs.twimg.com/profile_images/1304537018416926722/PjHKMKui_normal.jpg</t>
  </si>
  <si>
    <t>http://pbs.twimg.com/profile_images/1304544137316913154/xkr49trs_normal.jpg</t>
  </si>
  <si>
    <t>http://pbs.twimg.com/profile_images/1367838415232901122/-4w0_Wa__normal.jpg</t>
  </si>
  <si>
    <t>http://pbs.twimg.com/profile_images/610382391916523520/eCSe7LVJ_normal.jpg</t>
  </si>
  <si>
    <t>http://pbs.twimg.com/profile_images/1418636170569916427/il7auQVG_normal.jpg</t>
  </si>
  <si>
    <t>http://pbs.twimg.com/profile_images/586311828667502594/krOBjjKJ_normal.png</t>
  </si>
  <si>
    <t>http://pbs.twimg.com/profile_images/1324112007344304132/OmZvSXlM_normal.jpg</t>
  </si>
  <si>
    <t>http://pbs.twimg.com/profile_images/1324693306585108480/7w2LDm5b_normal.png</t>
  </si>
  <si>
    <t>http://pbs.twimg.com/profile_images/1237436088798633985/QQAiYcam_normal.jpg</t>
  </si>
  <si>
    <t>http://pbs.twimg.com/profile_images/1317608250146127872/4Yk6jWoj_normal.jpg</t>
  </si>
  <si>
    <t>http://pbs.twimg.com/profile_images/1320745107100962817/xDU4LwGA_normal.jpg</t>
  </si>
  <si>
    <t>http://pbs.twimg.com/profile_images/653836046652805120/hii5Q0qX_normal.png</t>
  </si>
  <si>
    <t>http://pbs.twimg.com/profile_images/1307732092755861506/XbbQVXuX_normal.jpg</t>
  </si>
  <si>
    <t>http://pbs.twimg.com/profile_images/904341147597897728/OmZQOnMI_normal.jpg</t>
  </si>
  <si>
    <t>http://pbs.twimg.com/profile_images/3350769075/be5d78cc9bc02d24c473f3f38137f137_normal.jpeg</t>
  </si>
  <si>
    <t>http://pbs.twimg.com/profile_images/1313630723090378752/N34vjY-7_normal.jpg</t>
  </si>
  <si>
    <t>http://pbs.twimg.com/profile_images/1246074790479192064/mAlNY3VZ_normal.jpg</t>
  </si>
  <si>
    <t>http://pbs.twimg.com/profile_images/750243155442823168/R9jmoD2j_normal.jpg</t>
  </si>
  <si>
    <t>http://pbs.twimg.com/profile_images/605398482636017665/B-HHFhlI_normal.png</t>
  </si>
  <si>
    <t>http://pbs.twimg.com/profile_images/646302942933446656/F8qtE2j2_normal.png</t>
  </si>
  <si>
    <t>http://pbs.twimg.com/profile_images/1354348546716217344/ZuvLqgl6_normal.jpg</t>
  </si>
  <si>
    <t>http://pbs.twimg.com/profile_images/764719940763000832/KwXtrTZP_normal.jpg</t>
  </si>
  <si>
    <t>http://pbs.twimg.com/profile_images/454711793521160192/m3QYkSWz_normal.jpeg</t>
  </si>
  <si>
    <t>http://pbs.twimg.com/profile_images/1220757368637677571/T1vPVtEw_normal.jpg</t>
  </si>
  <si>
    <t>http://pbs.twimg.com/profile_images/726347418527256576/1cXIJQxO_normal.jpg</t>
  </si>
  <si>
    <t>http://pbs.twimg.com/profile_images/1230806132261871616/ArteQeVa_normal.jpg</t>
  </si>
  <si>
    <t>http://pbs.twimg.com/profile_images/973209482254848000/f6dLmD6o_normal.jpg</t>
  </si>
  <si>
    <t>http://pbs.twimg.com/profile_images/932592381668593665/qYOjUwhS_normal.jpg</t>
  </si>
  <si>
    <t>http://pbs.twimg.com/profile_images/1043861799634956288/yieKtVb4_normal.jpg</t>
  </si>
  <si>
    <t>http://pbs.twimg.com/profile_images/1232559480090570752/CNb1NtHx_normal.jpg</t>
  </si>
  <si>
    <t>http://pbs.twimg.com/profile_images/1234423990992691200/eC064Oo6_normal.jpg</t>
  </si>
  <si>
    <t>http://pbs.twimg.com/profile_images/909433505049923584/678WE6_R_normal.jpg</t>
  </si>
  <si>
    <t>http://pbs.twimg.com/profile_images/641240492945076224/4qzT3xEE_normal.png</t>
  </si>
  <si>
    <t>http://pbs.twimg.com/profile_images/408700844/carte-matnik-vignette_normal.gif</t>
  </si>
  <si>
    <t>http://pbs.twimg.com/profile_images/715524135108083716/CS6wm4q9_normal.jpg</t>
  </si>
  <si>
    <t>http://pbs.twimg.com/profile_images/1379026400993284101/Q3zAjkQh_normal.jpg</t>
  </si>
  <si>
    <t>http://pbs.twimg.com/profile_images/856813398780203013/k2PbF8LZ_normal.jpg</t>
  </si>
  <si>
    <t>http://pbs.twimg.com/profile_images/1092580445689135104/Sv3_223x_normal.jpg</t>
  </si>
  <si>
    <t>http://pbs.twimg.com/profile_images/1204688484906262529/V0JQO2zI_normal.jpg</t>
  </si>
  <si>
    <t>http://pbs.twimg.com/profile_images/1321678696105861120/YoCSIs_7_normal.jpg</t>
  </si>
  <si>
    <t>http://pbs.twimg.com/profile_images/1200087402544607232/KNyu6ksK_normal.jpg</t>
  </si>
  <si>
    <t>http://pbs.twimg.com/profile_images/817401910374395904/Z92cRrtS_normal.jpg</t>
  </si>
  <si>
    <t>http://pbs.twimg.com/profile_images/1428996964595781639/H4MmAZXe_normal.jpg</t>
  </si>
  <si>
    <t>http://pbs.twimg.com/profile_images/824187882168586240/j3_ddjrn_normal.jpg</t>
  </si>
  <si>
    <t>http://pbs.twimg.com/profile_images/961177770826125312/vGo4C_TH_normal.jpg</t>
  </si>
  <si>
    <t>http://pbs.twimg.com/profile_images/378800000660088689/3e82399da8ae6da1aa5426a015d3eae9_normal.jpeg</t>
  </si>
  <si>
    <t>http://pbs.twimg.com/profile_images/1392490387185491977/6-Mt08-5_normal.jpg</t>
  </si>
  <si>
    <t>http://pbs.twimg.com/profile_images/1417090509236051969/rwvVWDbI_normal.jpg</t>
  </si>
  <si>
    <t>http://pbs.twimg.com/profile_images/474919988868825088/Qzpfokkh_normal.png</t>
  </si>
  <si>
    <t>http://pbs.twimg.com/profile_images/1431176077037166596/CBgnMf4Z_normal.jpg</t>
  </si>
  <si>
    <t>http://pbs.twimg.com/profile_images/1016966873601200128/o1A9FbOf_normal.jpg</t>
  </si>
  <si>
    <t>http://pbs.twimg.com/profile_images/1412052091858788357/FfRamKPx_normal.jpg</t>
  </si>
  <si>
    <t>http://pbs.twimg.com/profile_images/1412423573684228106/YkXyIT0V_normal.jpg</t>
  </si>
  <si>
    <t>http://pbs.twimg.com/profile_images/1177499014029135873/SiU98zLe_normal.jpg</t>
  </si>
  <si>
    <t>http://pbs.twimg.com/profile_images/1413062907269730307/QCxLWGaQ_normal.png</t>
  </si>
  <si>
    <t>http://pbs.twimg.com/profile_images/1285610780780527619/asDFRzTY_normal.jpg</t>
  </si>
  <si>
    <t>http://pbs.twimg.com/profile_images/1006290443041148929/LuEX9sSK_normal.jpg</t>
  </si>
  <si>
    <t>http://pbs.twimg.com/profile_images/1113370456399200256/5gNHITZl_normal.png</t>
  </si>
  <si>
    <t>http://pbs.twimg.com/profile_images/950295036062814208/1R92vQqm_normal.jpg</t>
  </si>
  <si>
    <t>http://pbs.twimg.com/profile_images/915247803248599040/GsF3avSn_normal.jpg</t>
  </si>
  <si>
    <t>http://pbs.twimg.com/profile_images/1338591908164227082/V1keqZOf_normal.jpg</t>
  </si>
  <si>
    <t>http://pbs.twimg.com/profile_images/919245590868963329/gZfz5L5t_normal.jpg</t>
  </si>
  <si>
    <t>http://pbs.twimg.com/profile_images/710740635121270784/6GGPFN4H_normal.jpg</t>
  </si>
  <si>
    <t>http://pbs.twimg.com/profile_images/1309406729944391682/8qcSkaEP_normal.jpg</t>
  </si>
  <si>
    <t>http://pbs.twimg.com/profile_images/378800000090371040/8858b98b658587c06420dab944fb2c3f_normal.jpeg</t>
  </si>
  <si>
    <t>http://pbs.twimg.com/profile_images/654326391291383809/Cc5Z81Vk_normal.jpg</t>
  </si>
  <si>
    <t>http://pbs.twimg.com/profile_images/990491714275115010/tO2Of8Zi_normal.jpg</t>
  </si>
  <si>
    <t>http://pbs.twimg.com/profile_images/580452254815244288/PNziRUwi_normal.jpg</t>
  </si>
  <si>
    <t>http://pbs.twimg.com/profile_images/1262322863366955009/IFIulTYr_normal.jpg</t>
  </si>
  <si>
    <t>http://pbs.twimg.com/profile_images/1158421083646771200/6u9NT6Cp_normal.jpg</t>
  </si>
  <si>
    <t>http://pbs.twimg.com/profile_images/1009451215804157952/CmS1HVxy_normal.jpg</t>
  </si>
  <si>
    <t>http://pbs.twimg.com/profile_images/611211759416963072/T6oz5lQM_normal.jpg</t>
  </si>
  <si>
    <t>http://pbs.twimg.com/profile_images/956575886387552256/yhggPbLc_normal.jpg</t>
  </si>
  <si>
    <t>http://pbs.twimg.com/profile_images/1398011928035958785/QxOvpW-X_normal.jpg</t>
  </si>
  <si>
    <t>http://pbs.twimg.com/profile_images/500106184221655040/2pnAmKox_normal.jpeg</t>
  </si>
  <si>
    <t>http://pbs.twimg.com/profile_images/1333730981572907009/lg0nLY0B_normal.jpg</t>
  </si>
  <si>
    <t>http://pbs.twimg.com/profile_images/1274220965950603269/NSSIqTla_normal.jpg</t>
  </si>
  <si>
    <t>http://pbs.twimg.com/profile_images/1382311562573135873/thvN-lGn_normal.jpg</t>
  </si>
  <si>
    <t>http://pbs.twimg.com/profile_images/917728639457914880/dW59d202_normal.jpg</t>
  </si>
  <si>
    <t>http://pbs.twimg.com/profile_images/887670034654429184/OalYbQEy_normal.jpg</t>
  </si>
  <si>
    <t>http://pbs.twimg.com/profile_images/1341025717124001792/7En8gZ56_normal.jpg</t>
  </si>
  <si>
    <t>http://pbs.twimg.com/profile_images/1065599135259209728/1IfcswCa_normal.jpg</t>
  </si>
  <si>
    <t>http://pbs.twimg.com/profile_images/1297964479809036289/KlYoLdEU_normal.png</t>
  </si>
  <si>
    <t>http://pbs.twimg.com/profile_images/1204771013751377923/_iFE2tEg_normal.png</t>
  </si>
  <si>
    <t>http://pbs.twimg.com/profile_images/1324778226313498624/u6T9T0i8_normal.jpg</t>
  </si>
  <si>
    <t>http://pbs.twimg.com/profile_images/3503210264/4c58a51b6720df983572b7e02828d04b_normal.jpeg</t>
  </si>
  <si>
    <t>http://pbs.twimg.com/profile_images/1380163335715500053/rVSoWEVf_normal.jpg</t>
  </si>
  <si>
    <t>http://pbs.twimg.com/profile_images/1240240046680260608/nPYRVW87_normal.jpg</t>
  </si>
  <si>
    <t>http://pbs.twimg.com/profile_images/1380467151245545477/pAtbKdEq_normal.jpg</t>
  </si>
  <si>
    <t>http://pbs.twimg.com/profile_images/1381589380112916487/iiri9xKk_normal.jpg</t>
  </si>
  <si>
    <t>http://pbs.twimg.com/profile_images/1123329600816320514/UtQKN6pj_normal.jpg</t>
  </si>
  <si>
    <t>http://pbs.twimg.com/profile_images/1427899999615168514/1lg4XtBS_normal.jpg</t>
  </si>
  <si>
    <t>http://pbs.twimg.com/profile_images/565619093395755008/IR1P0cLR_normal.jpeg</t>
  </si>
  <si>
    <t>http://pbs.twimg.com/profile_images/705508122/logo-nrdv_normal.jpg</t>
  </si>
  <si>
    <t>http://pbs.twimg.com/profile_images/1377185511631024143/i6SDuMOB_normal.jpg</t>
  </si>
  <si>
    <t>http://pbs.twimg.com/profile_images/1405520307130011658/lwejIR1k_normal.jpg</t>
  </si>
  <si>
    <t>http://pbs.twimg.com/profile_images/1227293104513986562/3D13-vZC_normal.jpg</t>
  </si>
  <si>
    <t>http://pbs.twimg.com/profile_images/1428712513449902082/rd59aGBv_normal.jpg</t>
  </si>
  <si>
    <t>http://pbs.twimg.com/profile_images/1430819883802103809/OghrSx98_normal.jpg</t>
  </si>
  <si>
    <t>http://pbs.twimg.com/profile_images/1344716753797058563/NGf2_IZr_normal.jpg</t>
  </si>
  <si>
    <t>http://pbs.twimg.com/profile_images/1282174476596023298/ynNv3VqS_normal.jpg</t>
  </si>
  <si>
    <t>http://pbs.twimg.com/profile_images/1252408569854488584/gJ1LUYf7_normal.png</t>
  </si>
  <si>
    <t>http://pbs.twimg.com/profile_images/1000732890915852289/yvCXlxIK_normal.jpg</t>
  </si>
  <si>
    <t>http://pbs.twimg.com/profile_images/1046750093175664642/WZWxSPCk_normal.jpg</t>
  </si>
  <si>
    <t>http://pbs.twimg.com/profile_images/1029394222112272386/rBVDapA6_normal.jpg</t>
  </si>
  <si>
    <t>http://pbs.twimg.com/profile_images/1424859706435178496/cZhCOuh7_normal.jpg</t>
  </si>
  <si>
    <t>http://pbs.twimg.com/profile_images/1270797052621066240/XAZFt04K_normal.jpg</t>
  </si>
  <si>
    <t>http://pbs.twimg.com/profile_images/1270380743919841290/m4_ETeUq_normal.jpg</t>
  </si>
  <si>
    <t>http://pbs.twimg.com/profile_images/1381613634703478792/0JA6g71C_normal.jpg</t>
  </si>
  <si>
    <t>http://pbs.twimg.com/profile_images/1356166759137599488/JI_ZSaG3_normal.jpg</t>
  </si>
  <si>
    <t>http://pbs.twimg.com/profile_images/1352671721464229889/2Ibt_MSL_normal.jpg</t>
  </si>
  <si>
    <t>http://pbs.twimg.com/profile_images/942813607166844928/6_UOp4QH_normal.jpg</t>
  </si>
  <si>
    <t>http://pbs.twimg.com/profile_images/1429416491359866882/GXdBRgkl_normal.jpg</t>
  </si>
  <si>
    <t>http://pbs.twimg.com/profile_images/1312624366061056000/KzMPQmc3_normal.jpg</t>
  </si>
  <si>
    <t>http://pbs.twimg.com/profile_images/1069942002555465728/5piT9Zsf_normal.jpg</t>
  </si>
  <si>
    <t>http://pbs.twimg.com/profile_images/1320007412028477448/aUJ_tmc__normal.jpg</t>
  </si>
  <si>
    <t>http://pbs.twimg.com/profile_images/1292785744696795136/f6WEqd3n_normal.jpg</t>
  </si>
  <si>
    <t>http://pbs.twimg.com/profile_images/997158137080643585/sePWH9uU_normal.jpg</t>
  </si>
  <si>
    <t>http://pbs.twimg.com/profile_images/1080642052440891393/KN-1OiWD_normal.jpg</t>
  </si>
  <si>
    <t>http://pbs.twimg.com/profile_images/1415621748435963907/Wh9pvSxr_normal.jpg</t>
  </si>
  <si>
    <t>http://pbs.twimg.com/profile_images/1141235885750595585/Bbl6DPEi_normal.png</t>
  </si>
  <si>
    <t>http://pbs.twimg.com/profile_images/1306174009701212161/purKLUCa_normal.jpg</t>
  </si>
  <si>
    <t>http://pbs.twimg.com/profile_images/1367187095047917569/cCciH3IY_normal.jpg</t>
  </si>
  <si>
    <t>http://pbs.twimg.com/profile_images/1412179598562009088/05FjXATH_normal.jpg</t>
  </si>
  <si>
    <t>http://pbs.twimg.com/profile_images/652559602886774784/0ErnIFlE_normal.png</t>
  </si>
  <si>
    <t>http://pbs.twimg.com/profile_images/959126414531465216/UzTB8358_normal.jpg</t>
  </si>
  <si>
    <t>http://pbs.twimg.com/profile_images/934067943075385344/5y7vUPvc_normal.jpg</t>
  </si>
  <si>
    <t>http://pbs.twimg.com/profile_images/519903235725725696/UBGpVylW_normal.png</t>
  </si>
  <si>
    <t>http://pbs.twimg.com/profile_images/3174914988/118962ba8b3e9bc3a1a71f11a5bebd22_normal.png</t>
  </si>
  <si>
    <t>http://pbs.twimg.com/profile_images/3090877023/93f84e91892347f5d51be9d214b7d549_normal.jpeg</t>
  </si>
  <si>
    <t>http://pbs.twimg.com/profile_images/1118631845200052225/atqQ9zpF_normal.jpg</t>
  </si>
  <si>
    <t>http://pbs.twimg.com/profile_images/1205516698939527169/XzxvNClZ_normal.jpg</t>
  </si>
  <si>
    <t>http://pbs.twimg.com/profile_images/1430852635008159745/2nFh5AHR_normal.jpg</t>
  </si>
  <si>
    <t>http://pbs.twimg.com/profile_images/1316302480184086529/_SE5zucD_normal.jpg</t>
  </si>
  <si>
    <t>http://pbs.twimg.com/profile_images/1287812935646162946/ZlclMRL8_normal.jpg</t>
  </si>
  <si>
    <t>http://pbs.twimg.com/profile_images/1079191617242841089/Lk7wwPw6_normal.jpg</t>
  </si>
  <si>
    <t>http://pbs.twimg.com/profile_images/1430885755937771522/MrtuyNyy_normal.jpg</t>
  </si>
  <si>
    <t>http://pbs.twimg.com/profile_images/1109435885341327361/H-Z4eSu8_normal.png</t>
  </si>
  <si>
    <t>http://pbs.twimg.com/profile_images/1326578419270868994/WJAINtT0_normal.png</t>
  </si>
  <si>
    <t>http://pbs.twimg.com/profile_images/1352564091886456837/S3PI9yWW_normal.jpg</t>
  </si>
  <si>
    <t>http://pbs.twimg.com/profile_images/1324317773888163841/gAjv6dWh_normal.jpg</t>
  </si>
  <si>
    <t>http://pbs.twimg.com/profile_images/1350888730354196483/L6-2c1Oq_normal.jpg</t>
  </si>
  <si>
    <t>http://pbs.twimg.com/profile_images/1204777364317777920/iStTDkH8_normal.jpg</t>
  </si>
  <si>
    <t>http://pbs.twimg.com/profile_images/711836545779703809/F-JgBvFr_normal.jpg</t>
  </si>
  <si>
    <t>http://pbs.twimg.com/profile_images/1306825731486429184/JAt_Qg8m_normal.jpg</t>
  </si>
  <si>
    <t>http://pbs.twimg.com/profile_images/755757906180575232/70VtkLbM_normal.jpg</t>
  </si>
  <si>
    <t>http://pbs.twimg.com/profile_images/873438222432468993/HZqGQJuR_normal.jpg</t>
  </si>
  <si>
    <t>http://pbs.twimg.com/profile_images/794552002147708928/gCPeY_D6_normal.jpg</t>
  </si>
  <si>
    <t>http://pbs.twimg.com/profile_images/612155755681185792/7QExhs83_normal.jpg</t>
  </si>
  <si>
    <t>http://pbs.twimg.com/profile_images/1227942679356563456/Z6jMJDb4_normal.png</t>
  </si>
  <si>
    <t>http://pbs.twimg.com/profile_images/1254437535612272640/_DA3CSnq_normal.jpg</t>
  </si>
  <si>
    <t>http://pbs.twimg.com/profile_images/1079780911418408961/YXYAye0S_normal.jpg</t>
  </si>
  <si>
    <t>http://pbs.twimg.com/profile_images/514726609039810560/C1LHbEpU_normal.png</t>
  </si>
  <si>
    <t>http://pbs.twimg.com/profile_images/1382962525067694082/355HYobT_normal.png</t>
  </si>
  <si>
    <t>http://pbs.twimg.com/profile_images/3078390929/8847ca0ee77a15179992b5695c5c4905_normal.png</t>
  </si>
  <si>
    <t>http://pbs.twimg.com/profile_images/1294374706506760193/iR_3EHEf_normal.jpg</t>
  </si>
  <si>
    <t>http://pbs.twimg.com/profile_images/884717468803108864/fTjexMTD_normal.jpg</t>
  </si>
  <si>
    <t>http://pbs.twimg.com/profile_images/1313130465298186240/qOfYDg6__normal.png</t>
  </si>
  <si>
    <t>http://pbs.twimg.com/profile_images/1217443976401342464/ThwNgI8w_normal.jpg</t>
  </si>
  <si>
    <t>http://pbs.twimg.com/profile_images/1176062907248992257/Nc88M5kU_normal.jpg</t>
  </si>
  <si>
    <t>http://pbs.twimg.com/profile_images/1420383587619201024/oH1xLI6B_normal.jpg</t>
  </si>
  <si>
    <t>http://pbs.twimg.com/profile_images/1430110378416091137/EYKZTdXK_normal.jpg</t>
  </si>
  <si>
    <t>http://pbs.twimg.com/profile_images/1347455282566356994/IpFFx49e_normal.png</t>
  </si>
  <si>
    <t>http://pbs.twimg.com/profile_images/1049289046017695744/hiBTks4v_normal.jpg</t>
  </si>
  <si>
    <t>http://pbs.twimg.com/profile_images/1035510679745257472/mshxfq1z_normal.jpg</t>
  </si>
  <si>
    <t>http://pbs.twimg.com/profile_images/1383843177241538560/j80TL67m_normal.jpg</t>
  </si>
  <si>
    <t>http://pbs.twimg.com/profile_images/1418676005510782977/P33Hz9Mx_normal.jpg</t>
  </si>
  <si>
    <t>http://pbs.twimg.com/profile_images/1219938523744292864/1l1321LJ_normal.png</t>
  </si>
  <si>
    <t>http://pbs.twimg.com/profile_images/1417787500857278469/fwzUniLa_normal.jpg</t>
  </si>
  <si>
    <t>http://pbs.twimg.com/profile_images/816573939698860032/4HO8FoXG_normal.jpg</t>
  </si>
  <si>
    <t>http://pbs.twimg.com/profile_images/1319207933801041923/UJJ29WZC_normal.jpg</t>
  </si>
  <si>
    <t>http://pbs.twimg.com/profile_images/790459817282461696/uOcDccwq_normal.jpg</t>
  </si>
  <si>
    <t>http://pbs.twimg.com/profile_images/1314176326992044036/8jD8xTO5_normal.jpg</t>
  </si>
  <si>
    <t>http://pbs.twimg.com/profile_images/1402186545654812676/ynXnViHU_normal.jpg</t>
  </si>
  <si>
    <t>http://pbs.twimg.com/profile_images/1090643422870994944/OnpBbyT-_normal.jpg</t>
  </si>
  <si>
    <t>http://pbs.twimg.com/profile_images/1421150568203100163/KArkyVaH_normal.jpg</t>
  </si>
  <si>
    <t>http://pbs.twimg.com/profile_images/1343793836078870529/c_zvZW7W_normal.jpg</t>
  </si>
  <si>
    <t>http://pbs.twimg.com/profile_images/1228341549899145217/245La0mS_normal.jpg</t>
  </si>
  <si>
    <t>http://pbs.twimg.com/profile_images/1053275583000457216/DI4ZSyjA_normal.jpg</t>
  </si>
  <si>
    <t>http://pbs.twimg.com/profile_images/1408837823948541973/jq05JEYt_normal.jpg</t>
  </si>
  <si>
    <t>http://pbs.twimg.com/profile_images/1131171367632670720/JFfgaj52_normal.png</t>
  </si>
  <si>
    <t>http://pbs.twimg.com/profile_images/1212680524600242176/-88PCrRa_normal.jpg</t>
  </si>
  <si>
    <t>http://pbs.twimg.com/profile_images/513970069156552704/4Kikb_Cl_normal.png</t>
  </si>
  <si>
    <t>http://pbs.twimg.com/profile_images/514147880614256640/6KpIN1zQ_normal.jpeg</t>
  </si>
  <si>
    <t>http://pbs.twimg.com/profile_images/1199652271639928832/5yGks9Mq_normal.jpg</t>
  </si>
  <si>
    <t>http://pbs.twimg.com/profile_images/1396150940802162694/bGTohQc__normal.jpg</t>
  </si>
  <si>
    <t>http://pbs.twimg.com/profile_images/1251559478769614851/_rNRJiiI_normal.jpg</t>
  </si>
  <si>
    <t>http://pbs.twimg.com/profile_images/546271927866638336/8ZBM0w_h_normal.jpeg</t>
  </si>
  <si>
    <t>http://pbs.twimg.com/profile_images/1416885883215679492/uQLEwwag_normal.jpg</t>
  </si>
  <si>
    <t>http://pbs.twimg.com/profile_images/892344888196558848/Wvtyp89K_normal.jpg</t>
  </si>
  <si>
    <t>http://pbs.twimg.com/profile_images/627477349072773120/u36MFHqf_normal.jpg</t>
  </si>
  <si>
    <t>http://pbs.twimg.com/profile_images/1095332802411876352/R9m5yd9U_normal.jpg</t>
  </si>
  <si>
    <t>http://pbs.twimg.com/profile_images/1304713898419986432/rovkkBpF_normal.jpg</t>
  </si>
  <si>
    <t>http://pbs.twimg.com/profile_images/1388850978997276672/qEJu3vBD_normal.jpg</t>
  </si>
  <si>
    <t>http://pbs.twimg.com/profile_images/1349699112170565633/X1YkikTs_normal.jpg</t>
  </si>
  <si>
    <t>http://pbs.twimg.com/profile_images/1384506334507257865/UTh4enAY_normal.jpg</t>
  </si>
  <si>
    <t>http://pbs.twimg.com/profile_images/2823568811/0538bd6a1db5c2d7dd3d86561a7368fe_normal.png</t>
  </si>
  <si>
    <t>http://pbs.twimg.com/profile_images/1412070972996218882/jqWN52oh_normal.png</t>
  </si>
  <si>
    <t>http://pbs.twimg.com/profile_images/1425738231937654784/RVhUsPit_normal.jpg</t>
  </si>
  <si>
    <t>http://pbs.twimg.com/profile_images/1331728812300767233/vplJ5zhZ_normal.jpg</t>
  </si>
  <si>
    <t>http://pbs.twimg.com/profile_images/1346845686743113731/dtMymc4Z_normal.jpg</t>
  </si>
  <si>
    <t>http://pbs.twimg.com/profile_images/1054646760465936384/1Y1hM63X_normal.jpg</t>
  </si>
  <si>
    <t>http://pbs.twimg.com/profile_images/1406369295651704835/KVwCAwtu_normal.jpg</t>
  </si>
  <si>
    <t>http://pbs.twimg.com/profile_images/1405458449597612033/iRIHlPwh_normal.jpg</t>
  </si>
  <si>
    <t>http://pbs.twimg.com/profile_images/1088569153106132997/jFmjvUPt_normal.jpg</t>
  </si>
  <si>
    <t>http://pbs.twimg.com/profile_images/695658664/logo_egea_final_normal.jpg</t>
  </si>
  <si>
    <t>http://pbs.twimg.com/profile_images/1411608187657142276/gX-42ypd_normal.jpg</t>
  </si>
  <si>
    <t>http://pbs.twimg.com/profile_images/1041072560283238401/DDqClg94_normal.jpg</t>
  </si>
  <si>
    <t>http://pbs.twimg.com/profile_images/1373055607465459715/iLwPi49x_normal.jpg</t>
  </si>
  <si>
    <t>http://pbs.twimg.com/profile_images/569209830254989312/sqU_IEAK_normal.jpeg</t>
  </si>
  <si>
    <t>http://pbs.twimg.com/profile_images/1407717847334334481/fpxPqoXt_normal.jpg</t>
  </si>
  <si>
    <t>http://pbs.twimg.com/profile_images/1409362302856568835/ioRpGwOX_normal.jpg</t>
  </si>
  <si>
    <t>http://pbs.twimg.com/profile_images/3566754894/321b3ea0d014a5d1aed997a51d6ba9cd_normal.jpeg</t>
  </si>
  <si>
    <t>http://pbs.twimg.com/profile_images/687542307910975488/fYgTkhR9_normal.jpg</t>
  </si>
  <si>
    <t>http://pbs.twimg.com/profile_images/756921240732983296/tKVC5L66_normal.jpg</t>
  </si>
  <si>
    <t>http://pbs.twimg.com/profile_images/1371902809659035653/hpWNTTdu_normal.jpg</t>
  </si>
  <si>
    <t>http://pbs.twimg.com/profile_images/1110653647648624641/DiVZHTEx_normal.jpg</t>
  </si>
  <si>
    <t>http://pbs.twimg.com/profile_images/1251750603371446272/hfzyMmln_normal.jpg</t>
  </si>
  <si>
    <t>http://pbs.twimg.com/profile_images/594785349844467712/j967K3aC_normal.png</t>
  </si>
  <si>
    <t>http://pbs.twimg.com/profile_images/1329173219195105287/lIfsjyP-_normal.jpg</t>
  </si>
  <si>
    <t>http://pbs.twimg.com/profile_images/1425652408206696450/ratcuFpf_normal.jpg</t>
  </si>
  <si>
    <t>http://pbs.twimg.com/profile_images/839544290686664704/u63ommfX_normal.jpg</t>
  </si>
  <si>
    <t>http://pbs.twimg.com/profile_images/1341693222985281538/xEdSjHCO_normal.jpg</t>
  </si>
  <si>
    <t>http://pbs.twimg.com/profile_images/1429015554929606663/pwtBM3yz_normal.jpg</t>
  </si>
  <si>
    <t>http://pbs.twimg.com/profile_images/961263453460729856/vK42PWbG_normal.jpg</t>
  </si>
  <si>
    <t>http://pbs.twimg.com/profile_images/1364456870505828353/DvhrQ4LE_normal.jpg</t>
  </si>
  <si>
    <t>http://pbs.twimg.com/profile_images/1390263031230251011/XlomlTU7_normal.jpg</t>
  </si>
  <si>
    <t>http://pbs.twimg.com/profile_images/1157976576560177152/_OnuVTLF_normal.jpg</t>
  </si>
  <si>
    <t>http://pbs.twimg.com/profile_images/1299644463640387586/d_UMIsq__normal.jpg</t>
  </si>
  <si>
    <t>http://pbs.twimg.com/profile_images/1164981855336181760/KJKPNbrv_normal.jpg</t>
  </si>
  <si>
    <t>http://pbs.twimg.com/profile_images/964581180963254272/rPlxdt8M_normal.jpg</t>
  </si>
  <si>
    <t>http://pbs.twimg.com/profile_images/965925144727379968/L77Pww5n_normal.jpg</t>
  </si>
  <si>
    <t>http://pbs.twimg.com/profile_images/1323727110620532736/rGP0Uovs_normal.jpg</t>
  </si>
  <si>
    <t>http://pbs.twimg.com/profile_images/431834002186440705/GCKlMSTl_normal.jpeg</t>
  </si>
  <si>
    <t>http://pbs.twimg.com/profile_images/1242719665/Phil-7_lower_res_2_normal.jpg</t>
  </si>
  <si>
    <t>http://pbs.twimg.com/profile_images/1204514561065402368/T4zTJxqZ_normal.jpg</t>
  </si>
  <si>
    <t>http://pbs.twimg.com/profile_images/974298269617737735/PIE1lM6v_normal.jpg</t>
  </si>
  <si>
    <t>http://pbs.twimg.com/profile_images/1204516318726242304/Rwu-z5Fa_normal.jpg</t>
  </si>
  <si>
    <t>http://pbs.twimg.com/profile_images/1423637493216337923/4QWdz9C2_normal.jpg</t>
  </si>
  <si>
    <t>http://pbs.twimg.com/profile_images/666704266598490112/ldPW0KU6_normal.jpg</t>
  </si>
  <si>
    <t>http://pbs.twimg.com/profile_images/1208046284634034183/JcYL82vI_normal.jpg</t>
  </si>
  <si>
    <t>http://pbs.twimg.com/profile_images/1399246607108001801/kViD34HJ_normal.jpg</t>
  </si>
  <si>
    <t>http://pbs.twimg.com/profile_images/624165654107713536/ktO9JRsq_normal.png</t>
  </si>
  <si>
    <t>http://pbs.twimg.com/profile_images/1367173929249501187/coeuEM1-_normal.jpg</t>
  </si>
  <si>
    <t>http://pbs.twimg.com/profile_images/1093375652982677505/Pvg9MFRR_normal.jpg</t>
  </si>
  <si>
    <t>http://pbs.twimg.com/profile_images/1260093629370073089/Wmb884ZW_normal.jpg</t>
  </si>
  <si>
    <t>http://pbs.twimg.com/profile_images/431799766083588096/DnYquX0W_normal.jpeg</t>
  </si>
  <si>
    <t>http://pbs.twimg.com/profile_images/760774125522518016/jhzjWv0i_normal.jpg</t>
  </si>
  <si>
    <t>http://pbs.twimg.com/profile_images/1069306068952481792/L1AXSHwm_normal.jpg</t>
  </si>
  <si>
    <t>http://pbs.twimg.com/profile_images/1409557760010817539/6dSsezDw_normal.jpg</t>
  </si>
  <si>
    <t>http://pbs.twimg.com/profile_images/1397514407840686081/iDn5ydw1_normal.jpg</t>
  </si>
  <si>
    <t>http://pbs.twimg.com/profile_images/1424981866822709263/Z_0yu1xT_normal.jpg</t>
  </si>
  <si>
    <t>http://pbs.twimg.com/profile_images/1346537085180792838/4uaxgj40_normal.jpg</t>
  </si>
  <si>
    <t>http://pbs.twimg.com/profile_images/876491550368378880/UlGX84k1_normal.jpg</t>
  </si>
  <si>
    <t>http://pbs.twimg.com/profile_images/1756359987/tweet1_normal.JPG</t>
  </si>
  <si>
    <t>http://pbs.twimg.com/profile_images/1148600581508009986/FGI_hm1j_normal.png</t>
  </si>
  <si>
    <t>http://pbs.twimg.com/profile_images/1353999673485352960/u36ag3_n_normal.jpg</t>
  </si>
  <si>
    <t>http://pbs.twimg.com/profile_images/927870026463498240/mc7Fl8xX_normal.jpg</t>
  </si>
  <si>
    <t>http://pbs.twimg.com/profile_images/872570179233882112/EpX3614L_normal.jpg</t>
  </si>
  <si>
    <t>http://pbs.twimg.com/profile_images/936115325988306944/mN_bDjB2_normal.jpg</t>
  </si>
  <si>
    <t>http://pbs.twimg.com/profile_images/984146377746739202/VIGCL0tW_normal.jpg</t>
  </si>
  <si>
    <t>http://pbs.twimg.com/profile_images/1102663540974997505/Fk4rNH2U_normal.png</t>
  </si>
  <si>
    <t>http://pbs.twimg.com/profile_images/1161753962992869377/GQVTGoqB_normal.jpg</t>
  </si>
  <si>
    <t>http://pbs.twimg.com/profile_images/1075315577152069632/RlBbGsJl_normal.jpg</t>
  </si>
  <si>
    <t>http://pbs.twimg.com/profile_images/1366275605772328960/cmGcjbra_normal.jpg</t>
  </si>
  <si>
    <t>http://pbs.twimg.com/profile_images/837934283/avatar_normal.jpg</t>
  </si>
  <si>
    <t>http://pbs.twimg.com/profile_images/1304548592993153025/QIeTmDv__normal.jpg</t>
  </si>
  <si>
    <t>http://pbs.twimg.com/profile_images/863337278890008576/93gG_Cp6_normal.jpg</t>
  </si>
  <si>
    <t>http://pbs.twimg.com/profile_images/1389618355376635911/rtapnFVI_normal.jpg</t>
  </si>
  <si>
    <t>http://pbs.twimg.com/profile_images/883706254576816129/DC30wSVG_normal.jpg</t>
  </si>
  <si>
    <t>http://pbs.twimg.com/profile_images/957966750309666817/kdvZXnO-_normal.jpg</t>
  </si>
  <si>
    <t>http://pbs.twimg.com/profile_images/1229674317165690880/cfq_g5FM_normal.jpg</t>
  </si>
  <si>
    <t>http://pbs.twimg.com/profile_images/1041629669693579264/ancE88DL_normal.jpg</t>
  </si>
  <si>
    <t>http://pbs.twimg.com/profile_images/639664461645656064/cqko_DKw_normal.jpg</t>
  </si>
  <si>
    <t>http://pbs.twimg.com/profile_images/1347841217447538688/OfR4rs2A_normal.jpg</t>
  </si>
  <si>
    <t>http://pbs.twimg.com/profile_images/2680211253/ee264278e4a1622c39ff88b005571246_normal.png</t>
  </si>
  <si>
    <t>http://pbs.twimg.com/profile_images/1414629185675534336/SZt-XswV_normal.jpg</t>
  </si>
  <si>
    <t>http://pbs.twimg.com/profile_images/1314193728664469504/MLmD7l_1_normal.png</t>
  </si>
  <si>
    <t>http://pbs.twimg.com/profile_images/1413139607261122581/h771nKkw_normal.jpg</t>
  </si>
  <si>
    <t>http://pbs.twimg.com/profile_images/1150733454121848832/S9o2FLu0_normal.png</t>
  </si>
  <si>
    <t>http://pbs.twimg.com/profile_images/1354828804288630787/SuDMAfOp_normal.png</t>
  </si>
  <si>
    <t>http://pbs.twimg.com/profile_images/1205502738102210560/gJZEarTT_normal.png</t>
  </si>
  <si>
    <t>http://pbs.twimg.com/profile_images/1325747581201289217/sBs4ACpm_normal.jpg</t>
  </si>
  <si>
    <t>http://pbs.twimg.com/profile_images/1356943973999407105/93YJZLIa_normal.jpg</t>
  </si>
  <si>
    <t>http://pbs.twimg.com/profile_images/590842706202472449/NNSXiNxt_normal.jpg</t>
  </si>
  <si>
    <t>http://pbs.twimg.com/profile_images/3191963798/0113f92b3dadb7da41e5ab8e7605a686_normal.jpeg</t>
  </si>
  <si>
    <t>http://pbs.twimg.com/profile_images/878272697721122817/VFKWOtR6_normal.jpg</t>
  </si>
  <si>
    <t>http://pbs.twimg.com/profile_images/991061433625477120/uEdAW7rI_normal.jpg</t>
  </si>
  <si>
    <t>http://pbs.twimg.com/profile_images/836698099213025281/cR_4jsWe_normal.jpg</t>
  </si>
  <si>
    <t>http://pbs.twimg.com/profile_images/1380813235142721536/0uBTzLB4_normal.jpg</t>
  </si>
  <si>
    <t>http://pbs.twimg.com/profile_images/1404649313280659459/lqJ420iY_normal.jpg</t>
  </si>
  <si>
    <t>http://pbs.twimg.com/profile_images/876743259560792064/NZ-l5Bs-_normal.jpg</t>
  </si>
  <si>
    <t>http://pbs.twimg.com/profile_images/1328682655341293575/WftksX2v_normal.jpg</t>
  </si>
  <si>
    <t>http://pbs.twimg.com/profile_images/378800000634489465/5bd022c087c43cf9e689475caa1d3b63_normal.jpeg</t>
  </si>
  <si>
    <t>http://pbs.twimg.com/profile_images/1315779506578300928/ivLHDpy-_normal.jpg</t>
  </si>
  <si>
    <t>http://pbs.twimg.com/profile_images/1221858545735544833/oRElKQAu_normal.png</t>
  </si>
  <si>
    <t>http://pbs.twimg.com/profile_images/427109767572905984/1DOKiOIM_normal.jpeg</t>
  </si>
  <si>
    <t>http://pbs.twimg.com/profile_images/1430837283494715394/R3ffHDDf_normal.jpg</t>
  </si>
  <si>
    <t>http://pbs.twimg.com/profile_images/1217101005843828738/OoRlQXZs_normal.jpg</t>
  </si>
  <si>
    <t>http://pbs.twimg.com/profile_images/852429369716989952/ssfuoJdb_normal.jpg</t>
  </si>
  <si>
    <t>http://pbs.twimg.com/profile_images/378800000828223638/3dfb54116b0084885697dfb3945e9d21_normal.jpeg</t>
  </si>
  <si>
    <t>http://pbs.twimg.com/profile_images/1368576412349853697/oB5umZMs_normal.jpg</t>
  </si>
  <si>
    <t>http://pbs.twimg.com/profile_images/1130075217534042112/gpbDyP-n_normal.jpg</t>
  </si>
  <si>
    <t>http://pbs.twimg.com/profile_images/1430242195789975556/oAB3uDkL_normal.jpg</t>
  </si>
  <si>
    <t>http://pbs.twimg.com/profile_images/1252274564924669957/uWUdh3PC_normal.jpg</t>
  </si>
  <si>
    <t>http://pbs.twimg.com/profile_images/1415048949103267845/y1qoJqsU_normal.jpg</t>
  </si>
  <si>
    <t>http://pbs.twimg.com/profile_images/1414990564408262661/r6YemvF9_normal.jpg</t>
  </si>
  <si>
    <t>http://pbs.twimg.com/profile_images/1429432629867208713/L3FcMCNo_normal.jpg</t>
  </si>
  <si>
    <t>http://pbs.twimg.com/profile_images/1630354383/___normal.JPG</t>
  </si>
  <si>
    <t>http://pbs.twimg.com/profile_images/1403422813294415873/TQN1iDm1_normal.jpg</t>
  </si>
  <si>
    <t>http://pbs.twimg.com/profile_images/1423846218497544197/f6Ve1Gbg_normal.jpg</t>
  </si>
  <si>
    <t>http://pbs.twimg.com/profile_images/545739425934606336/BfYP_1F7_normal.jpeg</t>
  </si>
  <si>
    <t>http://pbs.twimg.com/profile_images/813143747881996288/nXBKGwFk_normal.jpg</t>
  </si>
  <si>
    <t>http://pbs.twimg.com/profile_images/816705999880982529/ak0T0iXM_normal.jpg</t>
  </si>
  <si>
    <t>http://pbs.twimg.com/profile_images/573029678274908161/jaxuxgNy_normal.png</t>
  </si>
  <si>
    <t>http://pbs.twimg.com/profile_images/1380519941380661255/KjRDTMz-_normal.jpg</t>
  </si>
  <si>
    <t>http://pbs.twimg.com/profile_images/1084190946802073600/UxSjwmm4_normal.jpg</t>
  </si>
  <si>
    <t>http://pbs.twimg.com/profile_images/769577814651613184/xzvtvpdD_normal.jpg</t>
  </si>
  <si>
    <t>http://pbs.twimg.com/profile_images/1424283133420085250/OrW_pGUK_normal.jpg</t>
  </si>
  <si>
    <t>http://pbs.twimg.com/profile_images/1281192258667188226/DcxncxpU_normal.jpg</t>
  </si>
  <si>
    <t>http://pbs.twimg.com/profile_images/1432013002031697933/ResLO59v_normal.jpg</t>
  </si>
  <si>
    <t>http://pbs.twimg.com/profile_images/1278999198176665602/o3B15TSY_normal.jpg</t>
  </si>
  <si>
    <t>http://pbs.twimg.com/profile_images/544034757730779136/-jOL7GnN_normal.jpeg</t>
  </si>
  <si>
    <t>http://pbs.twimg.com/profile_images/1389966453244264448/au9KHFym_normal.jpg</t>
  </si>
  <si>
    <t>http://pbs.twimg.com/profile_images/1793030316/acetylene_normal.jpg</t>
  </si>
  <si>
    <t>http://pbs.twimg.com/profile_images/1150866784536449025/pMkCMVgH_normal.jpg</t>
  </si>
  <si>
    <t>http://pbs.twimg.com/profile_images/809333237273214976/i66LFL6F_normal.jpg</t>
  </si>
  <si>
    <t>http://pbs.twimg.com/profile_images/920222948522450944/t2QTb9ZN_normal.jpg</t>
  </si>
  <si>
    <t>http://pbs.twimg.com/profile_images/1258264674275074050/pRqXborl_normal.jpg</t>
  </si>
  <si>
    <t>http://pbs.twimg.com/profile_images/1367860011163127809/VcoRFTm6_normal.jpg</t>
  </si>
  <si>
    <t>http://pbs.twimg.com/profile_images/1409758520963121152/k6y_sk3Z_normal.jpg</t>
  </si>
  <si>
    <t>http://pbs.twimg.com/profile_images/1355626114216058883/Kz8RyjrJ_normal.jpg</t>
  </si>
  <si>
    <t>http://pbs.twimg.com/profile_images/1268123958/ppvd2_normal.jpg</t>
  </si>
  <si>
    <t>http://pbs.twimg.com/profile_images/607549932720037888/actS7zVh_normal.png</t>
  </si>
  <si>
    <t>http://pbs.twimg.com/profile_images/1282381658600230912/TJrgDSSd_normal.jpg</t>
  </si>
  <si>
    <t>http://pbs.twimg.com/profile_images/1351173137153617921/rQd7LObP_normal.png</t>
  </si>
  <si>
    <t>http://pbs.twimg.com/profile_images/1367382894226919426/ySl4etYH_normal.jpg</t>
  </si>
  <si>
    <t>http://pbs.twimg.com/profile_images/1324845981511405570/XRyAdjRO_normal.jpg</t>
  </si>
  <si>
    <t>http://pbs.twimg.com/profile_images/831423532315848704/ig1R_msO_normal.jpg</t>
  </si>
  <si>
    <t>http://pbs.twimg.com/profile_images/940594354594467840/OBUMoAvr_normal.jpg</t>
  </si>
  <si>
    <t>http://pbs.twimg.com/profile_images/932565282106814464/fe9C-OuP_normal.jpg</t>
  </si>
  <si>
    <t>http://pbs.twimg.com/profile_images/1330801538843947009/1n5gDRC__normal.jpg</t>
  </si>
  <si>
    <t>http://pbs.twimg.com/profile_images/480083358534602753/5ks_h08H_normal.jpeg</t>
  </si>
  <si>
    <t>http://pbs.twimg.com/profile_images/1344739299942686739/92Ak7-Lf_normal.jpg</t>
  </si>
  <si>
    <t>http://pbs.twimg.com/profile_images/1369392894952546307/z-pLNmYp_normal.jpg</t>
  </si>
  <si>
    <t>http://pbs.twimg.com/profile_images/1226510210/avatar-gazette_normal.png</t>
  </si>
  <si>
    <t>http://pbs.twimg.com/profile_images/1431911478861443074/kw5Qn6p5_normal.jpg</t>
  </si>
  <si>
    <t>http://pbs.twimg.com/profile_images/1659073790/Kandinsky_-_Trente__1937__normal.JPG</t>
  </si>
  <si>
    <t>http://pbs.twimg.com/profile_images/816992447066701824/gbAxqnaF_normal.jpg</t>
  </si>
  <si>
    <t>http://pbs.twimg.com/profile_images/1419290788345913347/10a4D630_normal.jpg</t>
  </si>
  <si>
    <t>http://pbs.twimg.com/profile_images/1177224082871504896/LzamDyZs_normal.jpg</t>
  </si>
  <si>
    <t>http://pbs.twimg.com/profile_images/1094142912324096000/AGhBy7gW_normal.jpg</t>
  </si>
  <si>
    <t>http://pbs.twimg.com/profile_images/1008788299710914561/6CBQ2G39_normal.jpg</t>
  </si>
  <si>
    <t>http://pbs.twimg.com/profile_images/1318258964623167494/ffEt1RcG_normal.jpg</t>
  </si>
  <si>
    <t>http://pbs.twimg.com/profile_images/892525014028865539/xAnRYHSe_normal.jpg</t>
  </si>
  <si>
    <t>http://pbs.twimg.com/profile_images/881873706645164032/JCdURf9n_normal.jpg</t>
  </si>
  <si>
    <t>http://pbs.twimg.com/profile_images/378800000502369920/444a764969af82aaac88cc2b6cf573bb_normal.jpeg</t>
  </si>
  <si>
    <t>http://pbs.twimg.com/profile_images/820990035520585728/C9qoR_Dx_normal.jpg</t>
  </si>
  <si>
    <t>http://pbs.twimg.com/profile_images/1412461549256511491/q6j9JC44_normal.jpg</t>
  </si>
  <si>
    <t>http://pbs.twimg.com/profile_images/1430218238332375042/KqO-p6Sa_normal.jpg</t>
  </si>
  <si>
    <t>http://pbs.twimg.com/profile_images/1312435153273155585/-xCoKxRC_normal.jpg</t>
  </si>
  <si>
    <t>http://pbs.twimg.com/profile_images/1404945297315405829/TpiPKpvv_normal.jpg</t>
  </si>
  <si>
    <t>http://pbs.twimg.com/profile_images/1273321826848870400/jnnT4ruG_normal.jpg</t>
  </si>
  <si>
    <t>http://pbs.twimg.com/profile_images/1146772070547841024/u1aKb70M_normal.jpg</t>
  </si>
  <si>
    <t>http://pbs.twimg.com/profile_images/1319657293710020609/OjPQcd14_normal.jpg</t>
  </si>
  <si>
    <t>http://pbs.twimg.com/profile_images/1346020987024896001/uSYB1bRa_normal.jpg</t>
  </si>
  <si>
    <t>http://pbs.twimg.com/profile_images/1347876308110503937/SAuj9yhG_normal.jpg</t>
  </si>
  <si>
    <t>http://pbs.twimg.com/profile_images/1028558373594259456/cRxsnCFW_normal.jpg</t>
  </si>
  <si>
    <t>http://pbs.twimg.com/profile_images/877071232491032576/oRy5KJkz_normal.jpg</t>
  </si>
  <si>
    <t>http://pbs.twimg.com/profile_images/1409161017234538498/ql5BHXVT_normal.jpg</t>
  </si>
  <si>
    <t>http://pbs.twimg.com/profile_images/749950372043776000/p-WoxMr4_normal.jpg</t>
  </si>
  <si>
    <t>http://pbs.twimg.com/profile_images/1273472089/MarcCanyon_normal.jpg</t>
  </si>
  <si>
    <t>http://pbs.twimg.com/profile_images/1414155327390507016/UkVrvS0c_normal.jpg</t>
  </si>
  <si>
    <t>http://pbs.twimg.com/profile_images/1033700025/favicon-64x64_normal.jpg</t>
  </si>
  <si>
    <t>http://pbs.twimg.com/profile_images/1416060993055215617/r0ZjDfsP_normal.jpg</t>
  </si>
  <si>
    <t>http://pbs.twimg.com/profile_images/1063535558402682880/SBsMWIQU_normal.jpg</t>
  </si>
  <si>
    <t>http://pbs.twimg.com/profile_images/805498389383249920/7HOullB1_normal.jpg</t>
  </si>
  <si>
    <t>http://pbs.twimg.com/profile_images/1420542579754557440/473JDDSQ_normal.jpg</t>
  </si>
  <si>
    <t>http://pbs.twimg.com/profile_images/1401680252817096704/rO1IQS7t_normal.jpg</t>
  </si>
  <si>
    <t>http://pbs.twimg.com/profile_images/1105041390/Pascale_MASSON_normal.jpg</t>
  </si>
  <si>
    <t>http://pbs.twimg.com/profile_images/3338226752/43660b6f69cf780b0254ba50d517b25d_normal.png</t>
  </si>
  <si>
    <t>http://pbs.twimg.com/profile_images/1148095306556477440/y-x2I_aQ_normal.jpg</t>
  </si>
  <si>
    <t>http://pbs.twimg.com/profile_images/1167337321089445889/_bdgslVj_normal.jpg</t>
  </si>
  <si>
    <t>http://pbs.twimg.com/profile_images/997023445555863552/ayFUDHFT_normal.jpg</t>
  </si>
  <si>
    <t>http://pbs.twimg.com/profile_images/1237378547225952256/-gpXQWVs_normal.jpg</t>
  </si>
  <si>
    <t>http://pbs.twimg.com/profile_images/1357672004631941120/qZfmGf68_normal.jpg</t>
  </si>
  <si>
    <t>http://pbs.twimg.com/profile_images/1269920963065454598/Ddh8TxW9_normal.jpg</t>
  </si>
  <si>
    <t>http://pbs.twimg.com/profile_images/1176023304341196801/Xa0eOPyx_normal.png</t>
  </si>
  <si>
    <t>http://pbs.twimg.com/profile_images/1272576526182039553/2wNFGvT1_normal.png</t>
  </si>
  <si>
    <t>http://pbs.twimg.com/profile_images/1410614570306007043/RUIh8IvY_normal.jpg</t>
  </si>
  <si>
    <t>http://pbs.twimg.com/profile_images/1106672424605630465/IC9ipKIt_normal.png</t>
  </si>
  <si>
    <t>http://pbs.twimg.com/profile_images/1194751949821939712/3VBu4_Sa_normal.jpg</t>
  </si>
  <si>
    <t>http://pbs.twimg.com/profile_images/1141809789787394048/hUoCZ9-w_normal.jpg</t>
  </si>
  <si>
    <t>http://pbs.twimg.com/profile_images/844653186019418112/JoorGFKx_normal.jpg</t>
  </si>
  <si>
    <t>http://pbs.twimg.com/profile_images/1376855721841672194/zTpqkT37_normal.jpg</t>
  </si>
  <si>
    <t>http://pbs.twimg.com/profile_images/817077100637290496/hpQZFhAC_normal.jpg</t>
  </si>
  <si>
    <t>http://pbs.twimg.com/profile_images/1213858741973606403/-udW2MVb_normal.jpg</t>
  </si>
  <si>
    <t>http://pbs.twimg.com/profile_images/1260247386007441409/2qAfHFjt_normal.jpg</t>
  </si>
  <si>
    <t>http://pbs.twimg.com/profile_images/1042323507508592640/EVQjK6T4_normal.jpg</t>
  </si>
  <si>
    <t>http://pbs.twimg.com/profile_images/1290645499758944257/2gP2pQUe_normal.jpg</t>
  </si>
  <si>
    <t>http://pbs.twimg.com/profile_images/1221843397981491201/GjxHQXPl_normal.jpg</t>
  </si>
  <si>
    <t>http://pbs.twimg.com/profile_images/1414179809320652805/8gvyJAyI_normal.jpg</t>
  </si>
  <si>
    <t>http://pbs.twimg.com/profile_images/1409922333809295364/03bC4aR9_normal.jpg</t>
  </si>
  <si>
    <t>http://pbs.twimg.com/profile_images/1357762796054843395/oeUBngQ6_normal.jpg</t>
  </si>
  <si>
    <t>http://pbs.twimg.com/profile_images/1384810591370481665/LJgpTxkq_normal.jpg</t>
  </si>
  <si>
    <t>http://pbs.twimg.com/profile_images/1414557384031211521/rDB6bzCK_normal.jpg</t>
  </si>
  <si>
    <t>http://pbs.twimg.com/profile_images/1410587967203196933/Na_VlH1f_normal.jpg</t>
  </si>
  <si>
    <t>http://pbs.twimg.com/profile_images/1251512430871687169/cOJaMhnH_normal.jpg</t>
  </si>
  <si>
    <t>http://pbs.twimg.com/profile_images/1386925966715506688/7e4gl4aN_normal.jpg</t>
  </si>
  <si>
    <t>http://pbs.twimg.com/profile_images/1141776314984218624/PEfm71ns_normal.jpg</t>
  </si>
  <si>
    <t>http://pbs.twimg.com/profile_images/809430823380353024/ww7-LVqK_normal.jpg</t>
  </si>
  <si>
    <t>http://pbs.twimg.com/profile_images/1417732420/29_worldinmyeyes_normal.jpg</t>
  </si>
  <si>
    <t>http://pbs.twimg.com/profile_images/486945231112130560/O8QbtThI_normal.png</t>
  </si>
  <si>
    <t>http://pbs.twimg.com/profile_images/1136299465524953088/H0Sgy8A3_normal.png</t>
  </si>
  <si>
    <t>http://pbs.twimg.com/profile_images/1327579342340124673/ahY4WMln_normal.jpg</t>
  </si>
  <si>
    <t>http://pbs.twimg.com/profile_images/1284025604652892162/pWh5Af73_normal.png</t>
  </si>
  <si>
    <t>http://pbs.twimg.com/profile_images/764095557010849792/4KabUbXu_normal.jpg</t>
  </si>
  <si>
    <t>http://pbs.twimg.com/profile_images/965548135266349057/ZVD4coNQ_normal.jpg</t>
  </si>
  <si>
    <t>http://pbs.twimg.com/profile_images/671345015902334977/VKrx8wD8_normal.jpg</t>
  </si>
  <si>
    <t>http://pbs.twimg.com/profile_images/1085092191922540544/mxwRAH5O_normal.jpg</t>
  </si>
  <si>
    <t>http://pbs.twimg.com/profile_images/1368941350029320197/kWVubXQg_normal.jpg</t>
  </si>
  <si>
    <t>http://pbs.twimg.com/profile_images/1054637217241534464/aOnMnx88_normal.jpg</t>
  </si>
  <si>
    <t>http://pbs.twimg.com/profile_images/953986669073625088/pUBmocfP_normal.jpg</t>
  </si>
  <si>
    <t>http://pbs.twimg.com/profile_images/860582849359093760/fjFsztmn_normal.jpg</t>
  </si>
  <si>
    <t>http://pbs.twimg.com/profile_images/1313845750506422272/9CfmTkwS_normal.jpg</t>
  </si>
  <si>
    <t>http://pbs.twimg.com/profile_images/1420454622221717504/EC416GK2_normal.png</t>
  </si>
  <si>
    <t>http://pbs.twimg.com/profile_images/813056632250925057/t-DDGecT_normal.jpg</t>
  </si>
  <si>
    <t>http://pbs.twimg.com/profile_images/1348740009030004750/s5VYcIiC_normal.jpg</t>
  </si>
  <si>
    <t>http://pbs.twimg.com/profile_images/1143797283298959362/dR3fFd0o_normal.png</t>
  </si>
  <si>
    <t>http://pbs.twimg.com/profile_images/769209040727576577/2uSwr0hI_normal.jpg</t>
  </si>
  <si>
    <t>http://pbs.twimg.com/profile_images/1149697235736760320/4JsR_Fcz_normal.png</t>
  </si>
  <si>
    <t>http://pbs.twimg.com/profile_images/1228219239808417794/65vjbHgf_normal.png</t>
  </si>
  <si>
    <t>http://pbs.twimg.com/profile_images/695332704989028352/mCuQThh__normal.png</t>
  </si>
  <si>
    <t>http://pbs.twimg.com/profile_images/1182299221342511105/j6UsJLlV_normal.jpg</t>
  </si>
  <si>
    <t>http://pbs.twimg.com/profile_images/882288245677191169/uTDprkpz_normal.jpg</t>
  </si>
  <si>
    <t>http://pbs.twimg.com/profile_images/1311959042827456512/WMAwcGtg_normal.jpg</t>
  </si>
  <si>
    <t>http://pbs.twimg.com/profile_images/710775058378178562/aUT7KiIO_normal.jpg</t>
  </si>
  <si>
    <t>http://pbs.twimg.com/profile_images/1254334743333818373/F3xeh1db_normal.jpg</t>
  </si>
  <si>
    <t>http://pbs.twimg.com/profile_images/1285224091910393856/FTEFwdqH_normal.jpg</t>
  </si>
  <si>
    <t>http://pbs.twimg.com/profile_images/1179739016071176201/HTF5ouHI_normal.jpg</t>
  </si>
  <si>
    <t>http://pbs.twimg.com/profile_images/706961982545473536/Ibj46-DX_normal.jpg</t>
  </si>
  <si>
    <t>http://pbs.twimg.com/profile_images/922024721931210752/N4TwZb4Z_normal.jpg</t>
  </si>
  <si>
    <t>http://pbs.twimg.com/profile_images/474753665970868224/GcoCzmcI_normal.jpeg</t>
  </si>
  <si>
    <t>http://pbs.twimg.com/profile_images/1260052469440102400/mhgwJMgi_normal.jpg</t>
  </si>
  <si>
    <t>http://pbs.twimg.com/profile_images/859666080180174848/cEvFp7sm_normal.jpg</t>
  </si>
  <si>
    <t>http://pbs.twimg.com/profile_images/1131855016766124032/vhasETOF_normal.jpg</t>
  </si>
  <si>
    <t>http://pbs.twimg.com/profile_images/1080757533206290432/hbABPZll_normal.jpg</t>
  </si>
  <si>
    <t>http://pbs.twimg.com/profile_images/1414994867931926536/S3m3Zp-5_normal.jpg</t>
  </si>
  <si>
    <t>http://pbs.twimg.com/profile_images/1202215218371342338/23QRfN3o_normal.jpg</t>
  </si>
  <si>
    <t>http://pbs.twimg.com/profile_images/1243499242116845570/Ld2C-6TQ_normal.jpg</t>
  </si>
  <si>
    <t>http://pbs.twimg.com/profile_images/58570377/blog2_normal.jpg</t>
  </si>
  <si>
    <t>http://pbs.twimg.com/profile_images/1258752356222722049/LXn4l9KI_normal.jpg</t>
  </si>
  <si>
    <t>http://pbs.twimg.com/profile_images/580117972687069184/YpqzOtfU_normal.jpg</t>
  </si>
  <si>
    <t>http://pbs.twimg.com/profile_images/940609404273127425/mkYn8XN1_normal.jpg</t>
  </si>
  <si>
    <t>http://pbs.twimg.com/profile_images/1388211800240443394/xwwyXgUs_normal.jpg</t>
  </si>
  <si>
    <t>http://pbs.twimg.com/profile_images/1277540593242181636/Y76Bnd1e_normal.jpg</t>
  </si>
  <si>
    <t>http://pbs.twimg.com/profile_images/1025778565831434240/MVMnuWoI_normal.jpg</t>
  </si>
  <si>
    <t>http://pbs.twimg.com/profile_images/378800000467264707/661ff2200d3f925d067f344244a468c7_normal.jpeg</t>
  </si>
  <si>
    <t>http://pbs.twimg.com/profile_images/705339796160442368/Wc9W0qHC_normal.jpg</t>
  </si>
  <si>
    <t>http://pbs.twimg.com/profile_images/1248227917571559425/9AeKRDrV_normal.jpg</t>
  </si>
  <si>
    <t>http://pbs.twimg.com/profile_images/1380641594303524871/SS59qoxs_normal.jpg</t>
  </si>
  <si>
    <t>http://pbs.twimg.com/profile_images/1333592458987511808/tfZ8Otfv_normal.jpg</t>
  </si>
  <si>
    <t>http://pbs.twimg.com/profile_images/1425736257418711041/PgWDzWAG_normal.png</t>
  </si>
  <si>
    <t>http://pbs.twimg.com/profile_images/2565868696/xpplyayhn4v4635fi1t6_normal.jpeg</t>
  </si>
  <si>
    <t>http://pbs.twimg.com/profile_images/1185555942009688070/JUUpbQTM_normal.jpg</t>
  </si>
  <si>
    <t>http://pbs.twimg.com/profile_images/778538073554612225/PUO-Cp9w_normal.jpg</t>
  </si>
  <si>
    <t>http://pbs.twimg.com/profile_images/1430388212/LogoTwitter_normal.png</t>
  </si>
  <si>
    <t>http://pbs.twimg.com/profile_images/551806936295800832/cjPrTcBV_normal.jpeg</t>
  </si>
  <si>
    <t>http://pbs.twimg.com/profile_images/989483072872763392/lL5f_qf5_normal.jpg</t>
  </si>
  <si>
    <t>http://pbs.twimg.com/profile_images/1409434548765696000/Ux6ObmAa_normal.jpg</t>
  </si>
  <si>
    <t>http://pbs.twimg.com/profile_images/1204679377407135744/N3_ZYH1f_normal.jpg</t>
  </si>
  <si>
    <t>http://pbs.twimg.com/profile_images/1188962777584586752/h-4-1Nfk_normal.jpg</t>
  </si>
  <si>
    <t>http://pbs.twimg.com/profile_images/1380530524779859970/TfwVAbyX_normal.jpg</t>
  </si>
  <si>
    <t>http://pbs.twimg.com/profile_images/1322785920970575872/StfN05vS_normal.jpg</t>
  </si>
  <si>
    <t>http://pbs.twimg.com/profile_images/1232633284410171398/LpdtiMmn_normal.jpg</t>
  </si>
  <si>
    <t>http://pbs.twimg.com/profile_images/1321142214098145288/G8jyDEAX_normal.jpg</t>
  </si>
  <si>
    <t>http://pbs.twimg.com/profile_images/1139559392901246978/ZAYHMGuj_normal.jpg</t>
  </si>
  <si>
    <t>http://pbs.twimg.com/profile_images/1242834236450709505/hoMrAnl1_normal.jpg</t>
  </si>
  <si>
    <t>http://pbs.twimg.com/profile_images/1431621920965939202/Rxi8naIA_normal.jpg</t>
  </si>
  <si>
    <t>http://pbs.twimg.com/profile_images/592360953418805249/_KMFKuNu_normal.jpg</t>
  </si>
  <si>
    <t>http://pbs.twimg.com/profile_images/1127391165823836160/d0zktUDk_normal.png</t>
  </si>
  <si>
    <t>http://pbs.twimg.com/profile_images/1075408093339676673/-2B1ZawH_normal.jpg</t>
  </si>
  <si>
    <t>http://pbs.twimg.com/profile_images/1217197797906305024/USmiAF3A_normal.jpg</t>
  </si>
  <si>
    <t>http://pbs.twimg.com/profile_images/1390053726824636417/hAoh7HYI_normal.jpg</t>
  </si>
  <si>
    <t>http://pbs.twimg.com/profile_images/1323197103812857858/hE7uyqL0_normal.jpg</t>
  </si>
  <si>
    <t>http://pbs.twimg.com/profile_images/555277142464794626/49wj_PpE_normal.png</t>
  </si>
  <si>
    <t>http://pbs.twimg.com/profile_images/1326871909796024320/_SvTLvkv_normal.jpg</t>
  </si>
  <si>
    <t>http://pbs.twimg.com/profile_images/979629081347149825/38zMWZGY_normal.jpg</t>
  </si>
  <si>
    <t>http://pbs.twimg.com/profile_images/1897621327/NBC-Avatar_normal.png</t>
  </si>
  <si>
    <t>http://pbs.twimg.com/profile_images/1410539856170819584/c9LO6wBR_normal.jpg</t>
  </si>
  <si>
    <t>http://pbs.twimg.com/profile_images/1379102130154450950/aKW_yKiE_normal.jpg</t>
  </si>
  <si>
    <t>http://pbs.twimg.com/profile_images/1254807071213707265/Rvq3ohBr_normal.jpg</t>
  </si>
  <si>
    <t>http://pbs.twimg.com/profile_images/654312393217081345/7YfdhRX1_normal.jpg</t>
  </si>
  <si>
    <t>http://pbs.twimg.com/profile_images/791683003269390336/p1Fgb5k1_normal.jpg</t>
  </si>
  <si>
    <t>http://pbs.twimg.com/profile_images/920211217574187008/baRjK7a8_normal.jpg</t>
  </si>
  <si>
    <t>http://pbs.twimg.com/profile_images/1347214930508992513/on_fXE6e_normal.jpg</t>
  </si>
  <si>
    <t>http://pbs.twimg.com/profile_images/1331613747681628162/9dfd71fY_normal.png</t>
  </si>
  <si>
    <t>http://pbs.twimg.com/profile_images/765890067713888256/2xlOuTLl_normal.jpg</t>
  </si>
  <si>
    <t>http://pbs.twimg.com/profile_images/1181473593458335744/LFVTuY8h_normal.jpg</t>
  </si>
  <si>
    <t>http://pbs.twimg.com/profile_images/989775656849477632/2Yptndss_normal.jpg</t>
  </si>
  <si>
    <t>http://pbs.twimg.com/profile_images/1092780856362573825/K8Kn58nB_normal.jpg</t>
  </si>
  <si>
    <t>http://pbs.twimg.com/profile_images/1121791113377882116/OmJ6UE3t_normal.png</t>
  </si>
  <si>
    <t>http://pbs.twimg.com/profile_images/677417154229104640/QxiZgWvi_normal.jpg</t>
  </si>
  <si>
    <t>http://pbs.twimg.com/profile_images/1001381186646749184/Cr9JRbCo_normal.jpg</t>
  </si>
  <si>
    <t>http://pbs.twimg.com/profile_images/1421647652626735108/3qocIVr1_normal.jpg</t>
  </si>
  <si>
    <t>http://pbs.twimg.com/profile_images/1179672201605402624/3d8A0CaV_normal.png</t>
  </si>
  <si>
    <t>http://pbs.twimg.com/profile_images/1430174938653155336/zJQac-hl_normal.jpg</t>
  </si>
  <si>
    <t>http://pbs.twimg.com/profile_images/952805314134360064/G1hyfVpF_normal.jpg</t>
  </si>
  <si>
    <t>http://pbs.twimg.com/profile_images/775710517117784064/uK0ll1h8_normal.jpg</t>
  </si>
  <si>
    <t>http://pbs.twimg.com/profile_images/1300703770444214273/mlLDc8d2_normal.jpg</t>
  </si>
  <si>
    <t>http://pbs.twimg.com/profile_images/760014410731622402/BcuBkb9n_normal.jpg</t>
  </si>
  <si>
    <t>http://pbs.twimg.com/profile_images/669518009187360768/3L7X1vWH_normal.png</t>
  </si>
  <si>
    <t>http://pbs.twimg.com/profile_images/1347568373962571776/GZ44-VPN_normal.jpg</t>
  </si>
  <si>
    <t>http://pbs.twimg.com/profile_images/1356588874332536833/RrKsoDqh_normal.jpg</t>
  </si>
  <si>
    <t>http://pbs.twimg.com/profile_images/1367779515980783618/tz6QiMfd_normal.png</t>
  </si>
  <si>
    <t>http://pbs.twimg.com/profile_images/1182754676300800001/XP46Emhk_normal.jpg</t>
  </si>
  <si>
    <t>http://pbs.twimg.com/profile_images/590858743748911105/afVFBTY__normal.jpg</t>
  </si>
  <si>
    <t>http://pbs.twimg.com/profile_images/1099748927333650432/-66Wpu7x_normal.png</t>
  </si>
  <si>
    <t>http://pbs.twimg.com/profile_images/1185150178887688196/IyHbnyu2_normal.jpg</t>
  </si>
  <si>
    <t>http://pbs.twimg.com/profile_images/1309485474076078080/tBsHIUA5_normal.jpg</t>
  </si>
  <si>
    <t>http://pbs.twimg.com/profile_images/1329846600907317250/Z5Nqi7U4_normal.jpg</t>
  </si>
  <si>
    <t>http://pbs.twimg.com/profile_images/1058707800052908034/eVM92iHv_normal.jpg</t>
  </si>
  <si>
    <t>http://pbs.twimg.com/profile_images/692339827317022720/ZjdWKeT2_normal.png</t>
  </si>
  <si>
    <t>http://pbs.twimg.com/profile_images/1400377127661416448/XqjZQOOI_normal.jpg</t>
  </si>
  <si>
    <t>http://pbs.twimg.com/profile_images/1108354885769220097/e1LrhuLn_normal.jpg</t>
  </si>
  <si>
    <t>http://pbs.twimg.com/profile_images/1321453450949963776/DVwrlE-x_normal.jpg</t>
  </si>
  <si>
    <t>http://pbs.twimg.com/profile_images/1219978080946618368/GsCjNatS_normal.jpg</t>
  </si>
  <si>
    <t>http://pbs.twimg.com/profile_images/626652246273597440/dt2XjFtK_normal.png</t>
  </si>
  <si>
    <t>http://pbs.twimg.com/profile_images/851466120196497408/vB6k4aRO_normal.jpg</t>
  </si>
  <si>
    <t>http://pbs.twimg.com/profile_images/1367423198124511233/7EG810kv_normal.jpg</t>
  </si>
  <si>
    <t>http://pbs.twimg.com/profile_images/1209064436981522432/qrlEUOHf_normal.jpg</t>
  </si>
  <si>
    <t>http://pbs.twimg.com/profile_images/1414551143993184257/HTtd1KTv_normal.jpg</t>
  </si>
  <si>
    <t>http://pbs.twimg.com/profile_images/1322094102939316224/IngC99qK_normal.jpg</t>
  </si>
  <si>
    <t>http://pbs.twimg.com/profile_images/855792207357411328/VsNzEdtf_normal.jpg</t>
  </si>
  <si>
    <t>http://pbs.twimg.com/profile_images/1361345875470131200/A9DZ6AqJ_normal.jpg</t>
  </si>
  <si>
    <t>http://pbs.twimg.com/profile_images/1404745939559067650/8sagxGTo_normal.jpg</t>
  </si>
  <si>
    <t>http://pbs.twimg.com/profile_images/955455793553379329/ZQlLzkHv_normal.jpg</t>
  </si>
  <si>
    <t>http://pbs.twimg.com/profile_images/1097512138514542604/q9t2Rquc_normal.png</t>
  </si>
  <si>
    <t>http://pbs.twimg.com/profile_images/907917049745350656/WCr3ip1p_normal.jpg</t>
  </si>
  <si>
    <t>http://pbs.twimg.com/profile_images/1291335893333221377/CBj2fBGf_normal.jpg</t>
  </si>
  <si>
    <t>http://pbs.twimg.com/profile_images/527825677760741376/xUBE6-dG_normal.png</t>
  </si>
  <si>
    <t>http://pbs.twimg.com/profile_images/955388340102160384/YZLlHqAN_normal.jpg</t>
  </si>
  <si>
    <t>http://pbs.twimg.com/profile_images/652878004440268800/I5_XrL-L_normal.png</t>
  </si>
  <si>
    <t>http://pbs.twimg.com/profile_images/1319665772013195265/F2XSB8r6_normal.jpg</t>
  </si>
  <si>
    <t>http://pbs.twimg.com/profile_images/1077646184951570434/zGY2ZzKd_normal.jpg</t>
  </si>
  <si>
    <t>http://pbs.twimg.com/profile_images/1306952721434640385/QSBsUoxY_normal.jpg</t>
  </si>
  <si>
    <t>http://pbs.twimg.com/profile_images/652381649381027840/tZOBYFzy_normal.jpg</t>
  </si>
  <si>
    <t>http://pbs.twimg.com/profile_images/1269289866166177793/gh4MrKcQ_normal.jpg</t>
  </si>
  <si>
    <t>http://pbs.twimg.com/profile_images/1231257506057506817/R2aJL2sh_normal.jpg</t>
  </si>
  <si>
    <t>http://pbs.twimg.com/profile_images/1126329475682246656/GZiqKET4_normal.png</t>
  </si>
  <si>
    <t>http://pbs.twimg.com/profile_images/1410226482060857351/g-OSocVg_normal.png</t>
  </si>
  <si>
    <t>http://pbs.twimg.com/profile_images/1399415936483004417/ct8Ihb-X_normal.jpg</t>
  </si>
  <si>
    <t>http://pbs.twimg.com/profile_images/1238278227484909574/-9XDuEtk_normal.png</t>
  </si>
  <si>
    <t>http://pbs.twimg.com/profile_images/1221360398470995968/8X6CUikj_normal.png</t>
  </si>
  <si>
    <t>http://pbs.twimg.com/profile_images/1417594090582155269/F5DU_IS0_normal.jpg</t>
  </si>
  <si>
    <t>http://pbs.twimg.com/profile_images/986359373986451456/Jg671E50_normal.jpg</t>
  </si>
  <si>
    <t>http://pbs.twimg.com/profile_images/1299681803482128384/cqmhTyvQ_normal.jpg</t>
  </si>
  <si>
    <t>http://pbs.twimg.com/profile_images/708214810790469632/hmSwHehT_normal.jpg</t>
  </si>
  <si>
    <t>http://pbs.twimg.com/profile_images/1308713035624837122/h_YtVV4B_normal.png</t>
  </si>
  <si>
    <t>http://pbs.twimg.com/profile_images/1015342384706490369/oHPjnG_x_normal.jpg</t>
  </si>
  <si>
    <t>http://pbs.twimg.com/profile_images/735442514665181185/3cfSKZAn_normal.jpg</t>
  </si>
  <si>
    <t>http://pbs.twimg.com/profile_images/1387784769178677253/lKiAHD7Z_normal.png</t>
  </si>
  <si>
    <t>http://pbs.twimg.com/profile_images/679289622803947520/AZNo71NF_normal.png</t>
  </si>
  <si>
    <t>http://pbs.twimg.com/profile_images/862578164798828548/Dd3psm5x_normal.jpg</t>
  </si>
  <si>
    <t>http://pbs.twimg.com/profile_images/1306877490888089601/E4YOj-2a_normal.jpg</t>
  </si>
  <si>
    <t>http://pbs.twimg.com/profile_images/869194809952677889/QRn9NWZM_normal.jpg</t>
  </si>
  <si>
    <t>http://pbs.twimg.com/profile_images/582077231/schauer2007small_normal.jpg</t>
  </si>
  <si>
    <t>http://pbs.twimg.com/profile_images/523802744688107522/fWw9qbi5_normal.jpeg</t>
  </si>
  <si>
    <t>http://pbs.twimg.com/profile_images/1040529677922828288/BpSCqOD2_normal.jpg</t>
  </si>
  <si>
    <t>http://pbs.twimg.com/profile_images/1316674390763896834/oQiKcX6B_normal.jpg</t>
  </si>
  <si>
    <t>http://pbs.twimg.com/profile_images/1409259870122037251/zH2-si6k_normal.jpg</t>
  </si>
  <si>
    <t>http://pbs.twimg.com/profile_images/1350104122826104839/bFTDbbNd_normal.jpg</t>
  </si>
  <si>
    <t>http://pbs.twimg.com/profile_images/1412813876618534913/W5HTPPo6_normal.jpg</t>
  </si>
  <si>
    <t>http://pbs.twimg.com/profile_images/646470438105817088/TTGUIc56_normal.jpg</t>
  </si>
  <si>
    <t>http://pbs.twimg.com/profile_images/1313330139619487746/H3eghM5S_normal.jpg</t>
  </si>
  <si>
    <t>http://pbs.twimg.com/profile_images/1283107759/avatar_normal.png</t>
  </si>
  <si>
    <t>http://pbs.twimg.com/profile_images/1094295860811366406/QYm2OAGN_normal.jpg</t>
  </si>
  <si>
    <t>http://pbs.twimg.com/profile_images/1228019428668985352/RBCCuyPg_normal.jpg</t>
  </si>
  <si>
    <t>http://pbs.twimg.com/profile_images/633620878358618112/pDTbhMsa_normal.png</t>
  </si>
  <si>
    <t>http://pbs.twimg.com/profile_images/1403048577098686466/-WbmMq4y_normal.jpg</t>
  </si>
  <si>
    <t>Open Twitter Page for This Person</t>
  </si>
  <si>
    <t>https://twitter.com/cath_maymard</t>
  </si>
  <si>
    <t>https://twitter.com/orangebusiness</t>
  </si>
  <si>
    <t>https://twitter.com/vanbremeersch49</t>
  </si>
  <si>
    <t>https://twitter.com/christofgerard</t>
  </si>
  <si>
    <t>https://twitter.com/firsteu1</t>
  </si>
  <si>
    <t>https://twitter.com/clairedscps</t>
  </si>
  <si>
    <t>https://twitter.com/abxpofficiel</t>
  </si>
  <si>
    <t>https://twitter.com/haminour5</t>
  </si>
  <si>
    <t>https://twitter.com/thedeveloperbot</t>
  </si>
  <si>
    <t>https://twitter.com/ablogix</t>
  </si>
  <si>
    <t>https://twitter.com/transform_sec</t>
  </si>
  <si>
    <t>https://twitter.com/cauber</t>
  </si>
  <si>
    <t>https://twitter.com/alliancy_lemag</t>
  </si>
  <si>
    <t>https://twitter.com/corix_jc</t>
  </si>
  <si>
    <t>https://twitter.com/iottogether</t>
  </si>
  <si>
    <t>https://twitter.com/tcybercast</t>
  </si>
  <si>
    <t>https://twitter.com/spy89515505</t>
  </si>
  <si>
    <t>https://twitter.com/swisslife_fr</t>
  </si>
  <si>
    <t>https://twitter.com/chris_wheel</t>
  </si>
  <si>
    <t>https://twitter.com/anssi_fr</t>
  </si>
  <si>
    <t>https://twitter.com/womeninstemsa</t>
  </si>
  <si>
    <t>https://twitter.com/kasperskyfrance</t>
  </si>
  <si>
    <t>https://twitter.com/aprilorg</t>
  </si>
  <si>
    <t>https://twitter.com/apr</t>
  </si>
  <si>
    <t>https://twitter.com/andaolvras</t>
  </si>
  <si>
    <t>https://twitter.com/josquindebaz</t>
  </si>
  <si>
    <t>https://twitter.com/maliciarogue</t>
  </si>
  <si>
    <t>https://twitter.com/morandim77</t>
  </si>
  <si>
    <t>https://twitter.com/edgtslfcbngq6sk</t>
  </si>
  <si>
    <t>https://twitter.com/cyberterritoir1</t>
  </si>
  <si>
    <t>https://twitter.com/rush_radar</t>
  </si>
  <si>
    <t>https://twitter.com/cluster_ia</t>
  </si>
  <si>
    <t>https://twitter.com/dgentreprises</t>
  </si>
  <si>
    <t>https://twitter.com/moustafa_diagne</t>
  </si>
  <si>
    <t>https://twitter.com/colombe_academy</t>
  </si>
  <si>
    <t>https://twitter.com/danverschaere</t>
  </si>
  <si>
    <t>https://twitter.com/wavestonefr</t>
  </si>
  <si>
    <t>https://twitter.com/fic_eu</t>
  </si>
  <si>
    <t>https://twitter.com/risk_insight</t>
  </si>
  <si>
    <t>https://twitter.com/mbange</t>
  </si>
  <si>
    <t>https://twitter.com/snowglobe_io</t>
  </si>
  <si>
    <t>https://twitter.com/openbugbounty</t>
  </si>
  <si>
    <t>https://twitter.com/letelegramme</t>
  </si>
  <si>
    <t>https://twitter.com/benoithucq</t>
  </si>
  <si>
    <t>https://twitter.com/helloregionalit</t>
  </si>
  <si>
    <t>https://twitter.com/cauberger</t>
  </si>
  <si>
    <t>https://twitter.com/morolswediu</t>
  </si>
  <si>
    <t>https://twitter.com/mayassignment</t>
  </si>
  <si>
    <t>https://twitter.com/2mabz57aaf6</t>
  </si>
  <si>
    <t>https://twitter.com/le985fm</t>
  </si>
  <si>
    <t>https://twitter.com/paulhoudewe</t>
  </si>
  <si>
    <t>https://twitter.com/water_steve</t>
  </si>
  <si>
    <t>https://twitter.com/franckfrayer</t>
  </si>
  <si>
    <t>https://twitter.com/frsilicon</t>
  </si>
  <si>
    <t>https://twitter.com/cybersecplace</t>
  </si>
  <si>
    <t>https://twitter.com/techrepublic</t>
  </si>
  <si>
    <t>https://twitter.com/trendmicro</t>
  </si>
  <si>
    <t>https://twitter.com/_schmielewski</t>
  </si>
  <si>
    <t>https://twitter.com/coderretweet</t>
  </si>
  <si>
    <t>https://twitter.com/_reactdev</t>
  </si>
  <si>
    <t>https://twitter.com/crismanceau</t>
  </si>
  <si>
    <t>https://twitter.com/numerama</t>
  </si>
  <si>
    <t>https://twitter.com/flutterbyamey</t>
  </si>
  <si>
    <t>https://twitter.com/mayassignment1</t>
  </si>
  <si>
    <t>https://twitter.com/newbie_codes</t>
  </si>
  <si>
    <t>https://twitter.com/botkoshur</t>
  </si>
  <si>
    <t>https://twitter.com/whopcod</t>
  </si>
  <si>
    <t>https://twitter.com/synomegao</t>
  </si>
  <si>
    <t>https://twitter.com/juliennelkin</t>
  </si>
  <si>
    <t>https://twitter.com/guillaume_cbc</t>
  </si>
  <si>
    <t>https://twitter.com/1975jmr</t>
  </si>
  <si>
    <t>https://twitter.com/jgberthomes</t>
  </si>
  <si>
    <t>https://twitter.com/usinenouvelle</t>
  </si>
  <si>
    <t>https://twitter.com/passageterre</t>
  </si>
  <si>
    <t>https://twitter.com/cedpradel</t>
  </si>
  <si>
    <t>https://twitter.com/fred_chesne</t>
  </si>
  <si>
    <t>https://twitter.com/adopte_co</t>
  </si>
  <si>
    <t>https://twitter.com/bylalee</t>
  </si>
  <si>
    <t>https://twitter.com/capeldenis</t>
  </si>
  <si>
    <t>https://twitter.com/parcoor1</t>
  </si>
  <si>
    <t>https://twitter.com/developerbot_v1</t>
  </si>
  <si>
    <t>https://twitter.com/jsdimi</t>
  </si>
  <si>
    <t>https://twitter.com/stephanehalimi</t>
  </si>
  <si>
    <t>https://twitter.com/titanhq</t>
  </si>
  <si>
    <t>https://twitter.com/bleepincomputer</t>
  </si>
  <si>
    <t>https://twitter.com/nameshield</t>
  </si>
  <si>
    <t>https://twitter.com/allipsy</t>
  </si>
  <si>
    <t>https://twitter.com/cameleon3324</t>
  </si>
  <si>
    <t>https://twitter.com/ursaeminoris37</t>
  </si>
  <si>
    <t>https://twitter.com/f59276</t>
  </si>
  <si>
    <t>https://twitter.com/borzork</t>
  </si>
  <si>
    <t>https://twitter.com/duthoit92</t>
  </si>
  <si>
    <t>https://twitter.com/feodx</t>
  </si>
  <si>
    <t>https://twitter.com/flutterbot007</t>
  </si>
  <si>
    <t>https://twitter.com/steelpcnews</t>
  </si>
  <si>
    <t>https://twitter.com/garcimore228</t>
  </si>
  <si>
    <t>https://twitter.com/soultii1</t>
  </si>
  <si>
    <t>https://twitter.com/cybersecura</t>
  </si>
  <si>
    <t>https://twitter.com/pcn_securite</t>
  </si>
  <si>
    <t>https://twitter.com/heckmannlydie</t>
  </si>
  <si>
    <t>https://twitter.com/siemens_france</t>
  </si>
  <si>
    <t>https://twitter.com/vachoti</t>
  </si>
  <si>
    <t>https://twitter.com/durouirene</t>
  </si>
  <si>
    <t>https://twitter.com/bdekany</t>
  </si>
  <si>
    <t>https://twitter.com/jpierre76</t>
  </si>
  <si>
    <t>https://twitter.com/jfmattioli</t>
  </si>
  <si>
    <t>https://twitter.com/thalessecurity</t>
  </si>
  <si>
    <t>https://twitter.com/georgesbossert</t>
  </si>
  <si>
    <t>https://twitter.com/bfmbusiness</t>
  </si>
  <si>
    <t>https://twitter.com/sekoia_fr</t>
  </si>
  <si>
    <t>https://twitter.com/darfeuilxav</t>
  </si>
  <si>
    <t>https://twitter.com/ncaproni</t>
  </si>
  <si>
    <t>https://twitter.com/zerotoexit1</t>
  </si>
  <si>
    <t>https://twitter.com/gaellerbn</t>
  </si>
  <si>
    <t>https://twitter.com/hexatrust</t>
  </si>
  <si>
    <t>https://twitter.com/tixeo</t>
  </si>
  <si>
    <t>https://twitter.com/atuncert</t>
  </si>
  <si>
    <t>https://twitter.com/journaldunet</t>
  </si>
  <si>
    <t>https://twitter.com/oazanjava</t>
  </si>
  <si>
    <t>https://twitter.com/vscybercrime</t>
  </si>
  <si>
    <t>https://twitter.com/yourcyberskills</t>
  </si>
  <si>
    <t>https://twitter.com/mouhedinehab</t>
  </si>
  <si>
    <t>https://twitter.com/fmetifeux</t>
  </si>
  <si>
    <t>https://twitter.com/sismiquepodcast</t>
  </si>
  <si>
    <t>https://twitter.com/rakeshs49971376</t>
  </si>
  <si>
    <t>https://twitter.com/vinayprajapati</t>
  </si>
  <si>
    <t>https://twitter.com/juliendevaureix</t>
  </si>
  <si>
    <t>https://twitter.com/fourchetchristi</t>
  </si>
  <si>
    <t>https://twitter.com/hello_lille</t>
  </si>
  <si>
    <t>https://twitter.com/bretagnecyber</t>
  </si>
  <si>
    <t>https://twitter.com/epitechnancy</t>
  </si>
  <si>
    <t>https://twitter.com/secu_internet</t>
  </si>
  <si>
    <t>https://twitter.com/cardcash2</t>
  </si>
  <si>
    <t>https://twitter.com/cash2cardoffi</t>
  </si>
  <si>
    <t>https://twitter.com/chris88fr</t>
  </si>
  <si>
    <t>https://twitter.com/scotiabankhelps</t>
  </si>
  <si>
    <t>https://twitter.com/banquierscdn</t>
  </si>
  <si>
    <t>https://twitter.com/hacks4pancakes</t>
  </si>
  <si>
    <t>https://twitter.com/securityaffairs</t>
  </si>
  <si>
    <t>https://twitter.com/thedrpinky</t>
  </si>
  <si>
    <t>https://twitter.com/setsunael</t>
  </si>
  <si>
    <t>https://twitter.com/darkfyrewall</t>
  </si>
  <si>
    <t>https://twitter.com/rashelmedia</t>
  </si>
  <si>
    <t>https://twitter.com/lesmillseuromed</t>
  </si>
  <si>
    <t>https://twitter.com/lesmills</t>
  </si>
  <si>
    <t>https://twitter.com/flora34921110</t>
  </si>
  <si>
    <t>https://twitter.com/cybervictimes</t>
  </si>
  <si>
    <t>https://twitter.com/grimmo78</t>
  </si>
  <si>
    <t>https://twitter.com/ju_bouyer</t>
  </si>
  <si>
    <t>https://twitter.com/digitemis</t>
  </si>
  <si>
    <t>https://twitter.com/unbanlighter</t>
  </si>
  <si>
    <t>https://twitter.com/crcctoulouse</t>
  </si>
  <si>
    <t>https://twitter.com/cncc_audit</t>
  </si>
  <si>
    <t>https://twitter.com/pr_belfort</t>
  </si>
  <si>
    <t>https://twitter.com/serenicity_fr</t>
  </si>
  <si>
    <t>https://twitter.com/ubcomch</t>
  </si>
  <si>
    <t>https://twitter.com/novipro</t>
  </si>
  <si>
    <t>https://twitter.com/club_ebios</t>
  </si>
  <si>
    <t>https://twitter.com/cci_du_tarn</t>
  </si>
  <si>
    <t>https://twitter.com/hacktechdev</t>
  </si>
  <si>
    <t>https://twitter.com/stratechno</t>
  </si>
  <si>
    <t>https://twitter.com/jagostini85</t>
  </si>
  <si>
    <t>https://twitter.com/monreseaudeau</t>
  </si>
  <si>
    <t>https://twitter.com/tracid56</t>
  </si>
  <si>
    <t>https://twitter.com/esnrecrutement</t>
  </si>
  <si>
    <t>https://twitter.com/monacocyber</t>
  </si>
  <si>
    <t>https://twitter.com/factorygroup_</t>
  </si>
  <si>
    <t>https://twitter.com/martine7lnwb</t>
  </si>
  <si>
    <t>https://twitter.com/noharintsafidy</t>
  </si>
  <si>
    <t>https://twitter.com/maltrakn</t>
  </si>
  <si>
    <t>https://twitter.com/cyberdefensemag</t>
  </si>
  <si>
    <t>https://twitter.com/simonwargniez</t>
  </si>
  <si>
    <t>https://twitter.com/siliconangle</t>
  </si>
  <si>
    <t>https://twitter.com/wef</t>
  </si>
  <si>
    <t>https://twitter.com/rbaranger</t>
  </si>
  <si>
    <t>https://twitter.com/frandroid</t>
  </si>
  <si>
    <t>https://twitter.com/patbarbey</t>
  </si>
  <si>
    <t>https://twitter.com/innovaud</t>
  </si>
  <si>
    <t>https://twitter.com/trustvalleych</t>
  </si>
  <si>
    <t>https://twitter.com/sbh_france</t>
  </si>
  <si>
    <t>https://twitter.com/eurogroupfr</t>
  </si>
  <si>
    <t>https://twitter.com/taniarosilio</t>
  </si>
  <si>
    <t>https://twitter.com/squareonech</t>
  </si>
  <si>
    <t>https://twitter.com/delphine_durget</t>
  </si>
  <si>
    <t>https://twitter.com/pvynckier</t>
  </si>
  <si>
    <t>https://twitter.com/lalettrea</t>
  </si>
  <si>
    <t>https://twitter.com/vadesecure</t>
  </si>
  <si>
    <t>https://twitter.com/cwilly4</t>
  </si>
  <si>
    <t>https://twitter.com/jcdrpro</t>
  </si>
  <si>
    <t>https://twitter.com/eset_france</t>
  </si>
  <si>
    <t>https://twitter.com/immo_si</t>
  </si>
  <si>
    <t>https://twitter.com/sourcitecsas</t>
  </si>
  <si>
    <t>https://twitter.com/guiguibasset</t>
  </si>
  <si>
    <t>https://twitter.com/___xscd</t>
  </si>
  <si>
    <t>https://twitter.com/rotaryauber</t>
  </si>
  <si>
    <t>https://twitter.com/entrenormands</t>
  </si>
  <si>
    <t>https://twitter.com/ccistore</t>
  </si>
  <si>
    <t>https://twitter.com/numeum_</t>
  </si>
  <si>
    <t>https://twitter.com/sophosfrance</t>
  </si>
  <si>
    <t>https://twitter.com/thudao76</t>
  </si>
  <si>
    <t>https://twitter.com/vince_laurens</t>
  </si>
  <si>
    <t>https://twitter.com/barbier_bernard</t>
  </si>
  <si>
    <t>https://twitter.com/sogeti_fr</t>
  </si>
  <si>
    <t>https://twitter.com/tlrdacteur</t>
  </si>
  <si>
    <t>https://twitter.com/jacquessalognon</t>
  </si>
  <si>
    <t>https://twitter.com/erkenssebastien</t>
  </si>
  <si>
    <t>https://twitter.com/jdubois_it</t>
  </si>
  <si>
    <t>https://twitter.com/zhorwho</t>
  </si>
  <si>
    <t>https://twitter.com/augouard</t>
  </si>
  <si>
    <t>https://twitter.com/philippemichelk</t>
  </si>
  <si>
    <t>https://twitter.com/offdecampagne</t>
  </si>
  <si>
    <t>https://twitter.com/deputesdem</t>
  </si>
  <si>
    <t>https://twitter.com/france_in_world</t>
  </si>
  <si>
    <t>https://twitter.com/uniondessavoirs</t>
  </si>
  <si>
    <t>https://twitter.com/revue2pressepm</t>
  </si>
  <si>
    <t>https://twitter.com/modemvar</t>
  </si>
  <si>
    <t>https://twitter.com/florentndinga</t>
  </si>
  <si>
    <t>https://twitter.com/fredzone</t>
  </si>
  <si>
    <t>https://twitter.com/anthonyrochand</t>
  </si>
  <si>
    <t>https://twitter.com/simonismartine</t>
  </si>
  <si>
    <t>https://twitter.com/ajpjournalistes</t>
  </si>
  <si>
    <t>https://twitter.com/francetablet</t>
  </si>
  <si>
    <t>https://twitter.com/gconnectee</t>
  </si>
  <si>
    <t>https://twitter.com/hecksuzanne2</t>
  </si>
  <si>
    <t>https://twitter.com/goandl</t>
  </si>
  <si>
    <t>https://twitter.com/mesdatasetmoi</t>
  </si>
  <si>
    <t>https://twitter.com/maxime_petit</t>
  </si>
  <si>
    <t>https://twitter.com/ciscofrance</t>
  </si>
  <si>
    <t>https://twitter.com/clairel_com</t>
  </si>
  <si>
    <t>https://twitter.com/oppens_cyber</t>
  </si>
  <si>
    <t>https://twitter.com/societegenerale</t>
  </si>
  <si>
    <t>https://twitter.com/matissime</t>
  </si>
  <si>
    <t>https://twitter.com/gendarmerie</t>
  </si>
  <si>
    <t>https://twitter.com/porteparolemi</t>
  </si>
  <si>
    <t>https://twitter.com/porteparolegn</t>
  </si>
  <si>
    <t>https://twitter.com/cybergend</t>
  </si>
  <si>
    <t>https://twitter.com/diamylsow</t>
  </si>
  <si>
    <t>https://twitter.com/corptkm</t>
  </si>
  <si>
    <t>https://twitter.com/h3xi0t</t>
  </si>
  <si>
    <t>https://twitter.com/redalertlabs</t>
  </si>
  <si>
    <t>https://twitter.com/reseauspn</t>
  </si>
  <si>
    <t>https://twitter.com/christelabatut</t>
  </si>
  <si>
    <t>https://twitter.com/wekeyjob</t>
  </si>
  <si>
    <t>https://twitter.com/acn_secnum</t>
  </si>
  <si>
    <t>https://twitter.com/iotcybersec24</t>
  </si>
  <si>
    <t>https://twitter.com/sandrabocciolin</t>
  </si>
  <si>
    <t>https://twitter.com/marmeladesweet</t>
  </si>
  <si>
    <t>https://twitter.com/x19sq19f</t>
  </si>
  <si>
    <t>https://twitter.com/kabasanoh70</t>
  </si>
  <si>
    <t>https://twitter.com/a_la_campagne_</t>
  </si>
  <si>
    <t>https://twitter.com/gwedji</t>
  </si>
  <si>
    <t>https://twitter.com/zenconnect_fr</t>
  </si>
  <si>
    <t>https://twitter.com/shinto110</t>
  </si>
  <si>
    <t>https://twitter.com/fhilaireau</t>
  </si>
  <si>
    <t>https://twitter.com/quent1_k</t>
  </si>
  <si>
    <t>https://twitter.com/bc2gaudit</t>
  </si>
  <si>
    <t>https://twitter.com/dylan_devillers</t>
  </si>
  <si>
    <t>https://twitter.com/tehtris</t>
  </si>
  <si>
    <t>https://twitter.com/beyondtrust_fr</t>
  </si>
  <si>
    <t>https://twitter.com/bouyguestel_ent</t>
  </si>
  <si>
    <t>https://twitter.com/itsmeetings</t>
  </si>
  <si>
    <t>https://twitter.com/mzuppy</t>
  </si>
  <si>
    <t>https://twitter.com/kd__kuffars</t>
  </si>
  <si>
    <t>https://twitter.com/kkuffars</t>
  </si>
  <si>
    <t>https://twitter.com/laurentoparis</t>
  </si>
  <si>
    <t>https://twitter.com/it_partners</t>
  </si>
  <si>
    <t>https://twitter.com/gpostaire</t>
  </si>
  <si>
    <t>https://twitter.com/prefpolice</t>
  </si>
  <si>
    <t>https://twitter.com/albors3</t>
  </si>
  <si>
    <t>https://twitter.com/arc_atlantique</t>
  </si>
  <si>
    <t>https://twitter.com/coudrieauf</t>
  </si>
  <si>
    <t>https://twitter.com/samsungfr</t>
  </si>
  <si>
    <t>https://twitter.com/fortinet</t>
  </si>
  <si>
    <t>https://twitter.com/sfr_business</t>
  </si>
  <si>
    <t>https://twitter.com/francoi4</t>
  </si>
  <si>
    <t>https://twitter.com/shakib680</t>
  </si>
  <si>
    <t>https://twitter.com/thomasbousson</t>
  </si>
  <si>
    <t>https://twitter.com/ocssimore</t>
  </si>
  <si>
    <t>https://twitter.com/cyberologue_fr</t>
  </si>
  <si>
    <t>https://twitter.com/francenumfr</t>
  </si>
  <si>
    <t>https://twitter.com/pie_ferrari</t>
  </si>
  <si>
    <t>https://twitter.com/societegen</t>
  </si>
  <si>
    <t>https://twitter.com/xaelbot</t>
  </si>
  <si>
    <t>https://twitter.com/codeattbot</t>
  </si>
  <si>
    <t>https://twitter.com/valerieammirati</t>
  </si>
  <si>
    <t>https://twitter.com/ccideuxsevres</t>
  </si>
  <si>
    <t>https://twitter.com/the404code</t>
  </si>
  <si>
    <t>https://twitter.com/_oliviabot</t>
  </si>
  <si>
    <t>https://twitter.com/mondedartisans</t>
  </si>
  <si>
    <t>https://twitter.com/l_lambourdiere</t>
  </si>
  <si>
    <t>https://twitter.com/inc_tys</t>
  </si>
  <si>
    <t>https://twitter.com/cmafrance_</t>
  </si>
  <si>
    <t>https://twitter.com/oliviergafa</t>
  </si>
  <si>
    <t>https://twitter.com/tjmanadyflhj</t>
  </si>
  <si>
    <t>https://twitter.com/comandigital</t>
  </si>
  <si>
    <t>https://twitter.com/erwan_bonnet</t>
  </si>
  <si>
    <t>https://twitter.com/bf_techservices</t>
  </si>
  <si>
    <t>https://twitter.com/doccedef</t>
  </si>
  <si>
    <t>https://twitter.com/sikkasaibersec</t>
  </si>
  <si>
    <t>https://twitter.com/cybercercle</t>
  </si>
  <si>
    <t>https://twitter.com/tilkaltech</t>
  </si>
  <si>
    <t>https://twitter.com/matthieuhug</t>
  </si>
  <si>
    <t>https://twitter.com/jesappellecrucq</t>
  </si>
  <si>
    <t>https://twitter.com/j3st3rnrd</t>
  </si>
  <si>
    <t>https://twitter.com/dle_so</t>
  </si>
  <si>
    <t>https://twitter.com/aurelienbossy</t>
  </si>
  <si>
    <t>https://twitter.com/dadideo</t>
  </si>
  <si>
    <t>https://twitter.com/bot_flutter</t>
  </si>
  <si>
    <t>https://twitter.com/1000dayscodingb</t>
  </si>
  <si>
    <t>https://twitter.com/abachirniang</t>
  </si>
  <si>
    <t>https://twitter.com/lienhardantoin1</t>
  </si>
  <si>
    <t>https://twitter.com/cloudflare</t>
  </si>
  <si>
    <t>https://twitter.com/borislecoeur</t>
  </si>
  <si>
    <t>https://twitter.com/bills_bot</t>
  </si>
  <si>
    <t>https://twitter.com/hikvisioncanada</t>
  </si>
  <si>
    <t>https://twitter.com/betoobe6</t>
  </si>
  <si>
    <t>https://twitter.com/kakiesseaurelie</t>
  </si>
  <si>
    <t>https://twitter.com/alainassouline</t>
  </si>
  <si>
    <t>https://twitter.com/powerplatfrmbot</t>
  </si>
  <si>
    <t>https://twitter.com/boumediane</t>
  </si>
  <si>
    <t>https://twitter.com/httpcs</t>
  </si>
  <si>
    <t>https://twitter.com/ziwit</t>
  </si>
  <si>
    <t>https://twitter.com/codailychalleng</t>
  </si>
  <si>
    <t>https://twitter.com/ouasselb</t>
  </si>
  <si>
    <t>https://twitter.com/94_lxn</t>
  </si>
  <si>
    <t>https://twitter.com/mikybsn</t>
  </si>
  <si>
    <t>https://twitter.com/tomtenshichauve</t>
  </si>
  <si>
    <t>https://twitter.com/leblogduhacker</t>
  </si>
  <si>
    <t>https://twitter.com/itsjustmelucien</t>
  </si>
  <si>
    <t>https://twitter.com/bfm_tech</t>
  </si>
  <si>
    <t>https://twitter.com/lellouchenico</t>
  </si>
  <si>
    <t>https://twitter.com/joebiden</t>
  </si>
  <si>
    <t>https://twitter.com/_techco_</t>
  </si>
  <si>
    <t>https://twitter.com/01nettv</t>
  </si>
  <si>
    <t>https://twitter.com/rougesgorges</t>
  </si>
  <si>
    <t>https://twitter.com/maxenceb24</t>
  </si>
  <si>
    <t>https://twitter.com/dewolf_dirk</t>
  </si>
  <si>
    <t>https://twitter.com/hellparadyse</t>
  </si>
  <si>
    <t>https://twitter.com/marionduez3</t>
  </si>
  <si>
    <t>https://twitter.com/gencoulomb</t>
  </si>
  <si>
    <t>https://twitter.com/duke_unreal</t>
  </si>
  <si>
    <t>https://twitter.com/rtsinfo</t>
  </si>
  <si>
    <t>https://twitter.com/decio_o_o</t>
  </si>
  <si>
    <t>https://twitter.com/d3vcode88</t>
  </si>
  <si>
    <t>https://twitter.com/davidvienne31</t>
  </si>
  <si>
    <t>https://twitter.com/gaellecadot</t>
  </si>
  <si>
    <t>https://twitter.com/mathieuisaia</t>
  </si>
  <si>
    <t>https://twitter.com/tdmaverick_fr</t>
  </si>
  <si>
    <t>https://twitter.com/sophiefillet</t>
  </si>
  <si>
    <t>https://twitter.com/tnpdataprotect</t>
  </si>
  <si>
    <t>https://twitter.com/arisbee_cloud</t>
  </si>
  <si>
    <t>https://twitter.com/avdrst</t>
  </si>
  <si>
    <t>https://twitter.com/nacirasalvan</t>
  </si>
  <si>
    <t>https://twitter.com/ptitchou_9575</t>
  </si>
  <si>
    <t>https://twitter.com/costeslioneler</t>
  </si>
  <si>
    <t>https://twitter.com/azuerbot</t>
  </si>
  <si>
    <t>https://twitter.com/nvsdata</t>
  </si>
  <si>
    <t>https://twitter.com/leetcodeb</t>
  </si>
  <si>
    <t>https://twitter.com/e_nterdiscipl</t>
  </si>
  <si>
    <t>https://twitter.com/theangularbot</t>
  </si>
  <si>
    <t>https://twitter.com/lio26769061</t>
  </si>
  <si>
    <t>https://twitter.com/datasciencebot_</t>
  </si>
  <si>
    <t>https://twitter.com/fabriciosx</t>
  </si>
  <si>
    <t>https://twitter.com/techradar</t>
  </si>
  <si>
    <t>https://twitter.com/didiergal</t>
  </si>
  <si>
    <t>https://twitter.com/lemondefr</t>
  </si>
  <si>
    <t>https://twitter.com/girolles36</t>
  </si>
  <si>
    <t>https://twitter.com/angopascal</t>
  </si>
  <si>
    <t>https://twitter.com/leguidedusysops</t>
  </si>
  <si>
    <t>https://twitter.com/cloud_cio_</t>
  </si>
  <si>
    <t>https://twitter.com/ikoula</t>
  </si>
  <si>
    <t>https://twitter.com/huaweirdc</t>
  </si>
  <si>
    <t>https://twitter.com/telecomevol</t>
  </si>
  <si>
    <t>https://twitter.com/cybersecurite_m</t>
  </si>
  <si>
    <t>https://twitter.com/malizensecurity</t>
  </si>
  <si>
    <t>https://twitter.com/seccoffeetime</t>
  </si>
  <si>
    <t>https://twitter.com/jeromekulling</t>
  </si>
  <si>
    <t>https://twitter.com/delabyyves</t>
  </si>
  <si>
    <t>https://twitter.com/titrespresse</t>
  </si>
  <si>
    <t>https://twitter.com/jilou99</t>
  </si>
  <si>
    <t>https://twitter.com/issafricafr</t>
  </si>
  <si>
    <t>https://twitter.com/j_fk</t>
  </si>
  <si>
    <t>https://twitter.com/ometiers_num</t>
  </si>
  <si>
    <t>https://twitter.com/sunustartup</t>
  </si>
  <si>
    <t>https://twitter.com/aazimath</t>
  </si>
  <si>
    <t>https://twitter.com/sm_sylviemady</t>
  </si>
  <si>
    <t>https://twitter.com/westconfr</t>
  </si>
  <si>
    <t>https://twitter.com/paloaltontwks</t>
  </si>
  <si>
    <t>https://twitter.com/noutfutur</t>
  </si>
  <si>
    <t>https://twitter.com/gerardlebihan</t>
  </si>
  <si>
    <t>https://twitter.com/tenerrdis</t>
  </si>
  <si>
    <t>https://twitter.com/imagesreseaux</t>
  </si>
  <si>
    <t>https://twitter.com/simplongdo</t>
  </si>
  <si>
    <t>https://twitter.com/oodriveofficiel</t>
  </si>
  <si>
    <t>https://twitter.com/beatricelbb</t>
  </si>
  <si>
    <t>https://twitter.com/rique01900716</t>
  </si>
  <si>
    <t>https://twitter.com/dimotransgroup</t>
  </si>
  <si>
    <t>https://twitter.com/pole_scs</t>
  </si>
  <si>
    <t>https://twitter.com/franceprianto</t>
  </si>
  <si>
    <t>https://twitter.com/madoungou1er</t>
  </si>
  <si>
    <t>https://twitter.com/extremefrance</t>
  </si>
  <si>
    <t>https://twitter.com/elipluquet</t>
  </si>
  <si>
    <t>https://twitter.com/cfhonegger</t>
  </si>
  <si>
    <t>https://twitter.com/david_planchet</t>
  </si>
  <si>
    <t>https://twitter.com/lyceedelasalle</t>
  </si>
  <si>
    <t>https://twitter.com/yeswehack</t>
  </si>
  <si>
    <t>https://twitter.com/sibsante</t>
  </si>
  <si>
    <t>https://twitter.com/teamdls_</t>
  </si>
  <si>
    <t>https://twitter.com/labordeolivier</t>
  </si>
  <si>
    <t>https://twitter.com/pascal_baratoux</t>
  </si>
  <si>
    <t>https://twitter.com/bra70um</t>
  </si>
  <si>
    <t>https://twitter.com/stephanevast</t>
  </si>
  <si>
    <t>https://twitter.com/investinbx</t>
  </si>
  <si>
    <t>https://twitter.com/echosjg</t>
  </si>
  <si>
    <t>https://twitter.com/nxofrance</t>
  </si>
  <si>
    <t>https://twitter.com/herozenda</t>
  </si>
  <si>
    <t>https://twitter.com/anissa_bf95</t>
  </si>
  <si>
    <t>https://twitter.com/capcdi</t>
  </si>
  <si>
    <t>https://twitter.com/beainformatique</t>
  </si>
  <si>
    <t>https://twitter.com/dane_clermont</t>
  </si>
  <si>
    <t>https://twitter.com/benim_jbweb</t>
  </si>
  <si>
    <t>https://twitter.com/gipsilpc</t>
  </si>
  <si>
    <t>https://twitter.com/nvelleaquitaine</t>
  </si>
  <si>
    <t>https://twitter.com/gloupin</t>
  </si>
  <si>
    <t>https://twitter.com/adi_n_a</t>
  </si>
  <si>
    <t>https://twitter.com/fanchguirriec</t>
  </si>
  <si>
    <t>https://twitter.com/ibm_france</t>
  </si>
  <si>
    <t>https://twitter.com/oceanettechno</t>
  </si>
  <si>
    <t>https://twitter.com/nbs_system</t>
  </si>
  <si>
    <t>https://twitter.com/brunodelas</t>
  </si>
  <si>
    <t>https://twitter.com/martine_f_pro</t>
  </si>
  <si>
    <t>https://twitter.com/alycscageorges</t>
  </si>
  <si>
    <t>https://twitter.com/krbkaisav</t>
  </si>
  <si>
    <t>https://twitter.com/helene_wiart</t>
  </si>
  <si>
    <t>https://twitter.com/arsouyes</t>
  </si>
  <si>
    <t>https://twitter.com/beuginhamon</t>
  </si>
  <si>
    <t>https://twitter.com/corinnehenin</t>
  </si>
  <si>
    <t>https://twitter.com/buildeuseslyon</t>
  </si>
  <si>
    <t>https://twitter.com/nicolasdegrotte</t>
  </si>
  <si>
    <t>https://twitter.com/michaelpagefr</t>
  </si>
  <si>
    <t>https://twitter.com/cutyowl</t>
  </si>
  <si>
    <t>https://twitter.com/gp_tonnelier</t>
  </si>
  <si>
    <t>https://twitter.com/eecs_versailles</t>
  </si>
  <si>
    <t>https://twitter.com/digorablog</t>
  </si>
  <si>
    <t>https://twitter.com/zoph_io</t>
  </si>
  <si>
    <t>https://twitter.com/regisleguennec</t>
  </si>
  <si>
    <t>https://twitter.com/risingsud</t>
  </si>
  <si>
    <t>https://twitter.com/capenergies</t>
  </si>
  <si>
    <t>https://twitter.com/vatesfr</t>
  </si>
  <si>
    <t>https://twitter.com/olivierlamber12</t>
  </si>
  <si>
    <t>https://twitter.com/vallesmaxime</t>
  </si>
  <si>
    <t>https://twitter.com/thalesgroup</t>
  </si>
  <si>
    <t>https://twitter.com/itforb</t>
  </si>
  <si>
    <t>https://twitter.com/lauuhqt</t>
  </si>
  <si>
    <t>https://twitter.com/elodarm</t>
  </si>
  <si>
    <t>https://twitter.com/z4chburris</t>
  </si>
  <si>
    <t>https://twitter.com/veillecyber3</t>
  </si>
  <si>
    <t>https://twitter.com/pyleguen</t>
  </si>
  <si>
    <t>https://twitter.com/magnetforensics</t>
  </si>
  <si>
    <t>https://twitter.com/tracip_sas</t>
  </si>
  <si>
    <t>https://twitter.com/oakbranchd</t>
  </si>
  <si>
    <t>https://twitter.com/deveryware</t>
  </si>
  <si>
    <t>https://twitter.com/calcaware</t>
  </si>
  <si>
    <t>https://twitter.com/jmousqueton</t>
  </si>
  <si>
    <t>https://twitter.com/insurtrek</t>
  </si>
  <si>
    <t>https://twitter.com/magnifintech</t>
  </si>
  <si>
    <t>https://twitter.com/fhalbrey</t>
  </si>
  <si>
    <t>https://twitter.com/tamikofficiel</t>
  </si>
  <si>
    <t>https://twitter.com/aaubin</t>
  </si>
  <si>
    <t>https://twitter.com/oracle_france</t>
  </si>
  <si>
    <t>https://twitter.com/capucinecouly</t>
  </si>
  <si>
    <t>https://twitter.com/sergerocchi</t>
  </si>
  <si>
    <t>https://twitter.com/don_oroni</t>
  </si>
  <si>
    <t>https://twitter.com/drissaityoussef</t>
  </si>
  <si>
    <t>https://twitter.com/ilv_formations</t>
  </si>
  <si>
    <t>https://twitter.com/aragonesjj</t>
  </si>
  <si>
    <t>https://twitter.com/souverainetech</t>
  </si>
  <si>
    <t>https://twitter.com/virginiejollois</t>
  </si>
  <si>
    <t>https://twitter.com/vonbrucken</t>
  </si>
  <si>
    <t>https://twitter.com/animaiart</t>
  </si>
  <si>
    <t>https://twitter.com/lallao_o</t>
  </si>
  <si>
    <t>https://twitter.com/tv5mondeinfo</t>
  </si>
  <si>
    <t>https://twitter.com/mmeadamskhs</t>
  </si>
  <si>
    <t>https://twitter.com/glemsteph</t>
  </si>
  <si>
    <t>https://twitter.com/menachem_225</t>
  </si>
  <si>
    <t>https://twitter.com/nestazvc</t>
  </si>
  <si>
    <t>https://twitter.com/junjudapi</t>
  </si>
  <si>
    <t>https://twitter.com/sattse_</t>
  </si>
  <si>
    <t>https://twitter.com/encorse1</t>
  </si>
  <si>
    <t>https://twitter.com/arscorse1</t>
  </si>
  <si>
    <t>https://twitter.com/numerique_corse</t>
  </si>
  <si>
    <t>https://twitter.com/identos_inc</t>
  </si>
  <si>
    <t>https://twitter.com/cydefcorp</t>
  </si>
  <si>
    <t>https://twitter.com/mongolcyber</t>
  </si>
  <si>
    <t>https://twitter.com/awnetworks</t>
  </si>
  <si>
    <t>https://twitter.com/1password</t>
  </si>
  <si>
    <t>https://twitter.com/investirontario</t>
  </si>
  <si>
    <t>https://twitter.com/rmaziere_85</t>
  </si>
  <si>
    <t>https://twitter.com/sylvain_ferriol</t>
  </si>
  <si>
    <t>https://twitter.com/medef</t>
  </si>
  <si>
    <t>https://twitter.com/monlio</t>
  </si>
  <si>
    <t>https://twitter.com/emmanuelpug</t>
  </si>
  <si>
    <t>https://twitter.com/lizziec_l</t>
  </si>
  <si>
    <t>https://twitter.com/swapnil5979</t>
  </si>
  <si>
    <t>https://twitter.com/megajulien</t>
  </si>
  <si>
    <t>https://twitter.com/hassonthierry</t>
  </si>
  <si>
    <t>https://twitter.com/linkedin</t>
  </si>
  <si>
    <t>https://twitter.com/gpeliks</t>
  </si>
  <si>
    <t>https://twitter.com/scocquet</t>
  </si>
  <si>
    <t>https://twitter.com/letscode15</t>
  </si>
  <si>
    <t>https://twitter.com/lebotpython</t>
  </si>
  <si>
    <t>https://twitter.com/jfkarcher</t>
  </si>
  <si>
    <t>https://twitter.com/mobillhome28</t>
  </si>
  <si>
    <t>https://twitter.com/coffeecoachingf</t>
  </si>
  <si>
    <t>https://twitter.com/sg_etvous</t>
  </si>
  <si>
    <t>https://twitter.com/altij_avocats</t>
  </si>
  <si>
    <t>https://twitter.com/mathieucandes</t>
  </si>
  <si>
    <t>https://twitter.com/finnfrance</t>
  </si>
  <si>
    <t>https://twitter.com/gitlab</t>
  </si>
  <si>
    <t>https://twitter.com/idc</t>
  </si>
  <si>
    <t>https://twitter.com/proofpoint</t>
  </si>
  <si>
    <t>https://twitter.com/frumenceboroto</t>
  </si>
  <si>
    <t>https://twitter.com/robinthierry15</t>
  </si>
  <si>
    <t>https://twitter.com/akerva_fr</t>
  </si>
  <si>
    <t>https://twitter.com/dojoshield</t>
  </si>
  <si>
    <t>https://twitter.com/robertlassise</t>
  </si>
  <si>
    <t>https://twitter.com/olivier_brcn</t>
  </si>
  <si>
    <t>https://twitter.com/telecomsudparis</t>
  </si>
  <si>
    <t>https://twitter.com/riskandme</t>
  </si>
  <si>
    <t>https://twitter.com/appleretweetbot</t>
  </si>
  <si>
    <t>https://twitter.com/itrackr_fr</t>
  </si>
  <si>
    <t>https://twitter.com/epicrelevance</t>
  </si>
  <si>
    <t>https://twitter.com/wired</t>
  </si>
  <si>
    <t>https://twitter.com/senatorenathal1</t>
  </si>
  <si>
    <t>https://twitter.com/dray_tek</t>
  </si>
  <si>
    <t>https://twitter.com/platombe</t>
  </si>
  <si>
    <t>https://twitter.com/tehtris_elena</t>
  </si>
  <si>
    <t>https://twitter.com/pierre2c</t>
  </si>
  <si>
    <t>https://twitter.com/mypierrebillet</t>
  </si>
  <si>
    <t>https://twitter.com/djangobot_</t>
  </si>
  <si>
    <t>https://twitter.com/cluster_africa</t>
  </si>
  <si>
    <t>https://twitter.com/douglasmbiandou</t>
  </si>
  <si>
    <t>https://twitter.com/amadoudiawaraml</t>
  </si>
  <si>
    <t>https://twitter.com/sflouzat</t>
  </si>
  <si>
    <t>https://twitter.com/ollissya</t>
  </si>
  <si>
    <t>https://twitter.com/sputnik_fr</t>
  </si>
  <si>
    <t>https://twitter.com/hs2formation</t>
  </si>
  <si>
    <t>https://twitter.com/uvm_uppkingui</t>
  </si>
  <si>
    <t>https://twitter.com/cschoolrennes</t>
  </si>
  <si>
    <t>https://twitter.com/instantrp</t>
  </si>
  <si>
    <t>https://twitter.com/proustnicolas</t>
  </si>
  <si>
    <t>https://twitter.com/rosiaxbot</t>
  </si>
  <si>
    <t>https://twitter.com/fluttbot</t>
  </si>
  <si>
    <t>https://twitter.com/satyajit1910</t>
  </si>
  <si>
    <t>https://twitter.com/devvibesbot</t>
  </si>
  <si>
    <t>https://twitter.com/gopalpr34038467</t>
  </si>
  <si>
    <t>https://twitter.com/processlenz</t>
  </si>
  <si>
    <t>https://twitter.com/lila_vtu</t>
  </si>
  <si>
    <t>https://twitter.com/sns__security</t>
  </si>
  <si>
    <t>https://twitter.com/pemasson</t>
  </si>
  <si>
    <t>https://twitter.com/niguilloux</t>
  </si>
  <si>
    <t>https://twitter.com/roritto</t>
  </si>
  <si>
    <t>https://twitter.com/businessfrance</t>
  </si>
  <si>
    <t>https://twitter.com/fafie95</t>
  </si>
  <si>
    <t>https://twitter.com/belhadj_fadwa</t>
  </si>
  <si>
    <t>https://twitter.com/menarama</t>
  </si>
  <si>
    <t>https://twitter.com/white_kingpin</t>
  </si>
  <si>
    <t>https://twitter.com/blf_paris</t>
  </si>
  <si>
    <t>https://twitter.com/derutyf</t>
  </si>
  <si>
    <t>https://twitter.com/m___________56</t>
  </si>
  <si>
    <t>https://twitter.com/bernycraze</t>
  </si>
  <si>
    <t>https://twitter.com/vendeefrtech</t>
  </si>
  <si>
    <t>https://twitter.com/4tchat</t>
  </si>
  <si>
    <t>https://twitter.com/ntdtvfrance</t>
  </si>
  <si>
    <t>https://twitter.com/dbatut</t>
  </si>
  <si>
    <t>https://twitter.com/christiantiga</t>
  </si>
  <si>
    <t>https://twitter.com/workationland</t>
  </si>
  <si>
    <t>https://twitter.com/cephalopodluke2</t>
  </si>
  <si>
    <t>https://twitter.com/mdsarr</t>
  </si>
  <si>
    <t>https://twitter.com/anon22258</t>
  </si>
  <si>
    <t>https://twitter.com/homme_trouble</t>
  </si>
  <si>
    <t>https://twitter.com/l_guillet</t>
  </si>
  <si>
    <t>https://twitter.com/phcourcier</t>
  </si>
  <si>
    <t>https://twitter.com/shalomelohim7</t>
  </si>
  <si>
    <t>https://twitter.com/sebastienfanti</t>
  </si>
  <si>
    <t>https://twitter.com/tursiops</t>
  </si>
  <si>
    <t>https://twitter.com/maazou2017</t>
  </si>
  <si>
    <t>https://twitter.com/prontoreunion</t>
  </si>
  <si>
    <t>https://twitter.com/le_vpn_france</t>
  </si>
  <si>
    <t>https://twitter.com/drambaldini</t>
  </si>
  <si>
    <t>https://twitter.com/pascalray1</t>
  </si>
  <si>
    <t>https://twitter.com/auvergnerhalpes</t>
  </si>
  <si>
    <t>https://twitter.com/yannickneuder</t>
  </si>
  <si>
    <t>https://twitter.com/digitalsummr</t>
  </si>
  <si>
    <t>https://twitter.com/campusregion</t>
  </si>
  <si>
    <t>https://twitter.com/nicolasvivant</t>
  </si>
  <si>
    <t>https://twitter.com/cmemertens</t>
  </si>
  <si>
    <t>https://twitter.com/amelzenati</t>
  </si>
  <si>
    <t>https://twitter.com/infol4t</t>
  </si>
  <si>
    <t>https://twitter.com/geekbecois</t>
  </si>
  <si>
    <t>https://twitter.com/secinnovation</t>
  </si>
  <si>
    <t>https://twitter.com/terranova_isa</t>
  </si>
  <si>
    <t>https://twitter.com/benoitfremont</t>
  </si>
  <si>
    <t>https://twitter.com/cnegrier</t>
  </si>
  <si>
    <t>https://twitter.com/laveilleweb</t>
  </si>
  <si>
    <t>https://twitter.com/brunorey16</t>
  </si>
  <si>
    <t>https://twitter.com/franck_hovha</t>
  </si>
  <si>
    <t>https://twitter.com/gchampeau</t>
  </si>
  <si>
    <t>https://twitter.com/hospitalia_mag</t>
  </si>
  <si>
    <t>https://twitter.com/antanof</t>
  </si>
  <si>
    <t>https://twitter.com/exmergere</t>
  </si>
  <si>
    <t>https://twitter.com/benottodavid</t>
  </si>
  <si>
    <t>https://twitter.com/itsocial_fr</t>
  </si>
  <si>
    <t>https://twitter.com/alixcaz</t>
  </si>
  <si>
    <t>https://twitter.com/inesrechid</t>
  </si>
  <si>
    <t>https://twitter.com/choiseulmag</t>
  </si>
  <si>
    <t>https://twitter.com/advens</t>
  </si>
  <si>
    <t>https://twitter.com/delbreil_am</t>
  </si>
  <si>
    <t>https://twitter.com/lindependant</t>
  </si>
  <si>
    <t>https://twitter.com/olivierdmr</t>
  </si>
  <si>
    <t>https://twitter.com/vloquet</t>
  </si>
  <si>
    <t>https://twitter.com/nath_malicet</t>
  </si>
  <si>
    <t>https://twitter.com/stephane_ne</t>
  </si>
  <si>
    <t>https://twitter.com/lusinedigitale</t>
  </si>
  <si>
    <t>https://twitter.com/ahugla</t>
  </si>
  <si>
    <t>https://twitter.com/ipgarde</t>
  </si>
  <si>
    <t>https://twitter.com/sonia_perso</t>
  </si>
  <si>
    <t>https://twitter.com/jmdarrigol</t>
  </si>
  <si>
    <t>https://twitter.com/proofp</t>
  </si>
  <si>
    <t>https://twitter.com/lguezo</t>
  </si>
  <si>
    <t>https://twitter.com/krimmourad</t>
  </si>
  <si>
    <t>https://twitter.com/netwrix</t>
  </si>
  <si>
    <t>https://twitter.com/leafaure_</t>
  </si>
  <si>
    <t>https://twitter.com/jusnumerium</t>
  </si>
  <si>
    <t>https://twitter.com/le_fig</t>
  </si>
  <si>
    <t>https://twitter.com/stprevost</t>
  </si>
  <si>
    <t>https://twitter.com/ecommercemag_fr</t>
  </si>
  <si>
    <t>https://twitter.com/hj751</t>
  </si>
  <si>
    <t>https://twitter.com/cesin_france</t>
  </si>
  <si>
    <t>https://twitter.com/fredopeaud</t>
  </si>
  <si>
    <t>https://twitter.com/archimagredac</t>
  </si>
  <si>
    <t>https://twitter.com/innosecgr</t>
  </si>
  <si>
    <t>https://twitter.com/huyghefb</t>
  </si>
  <si>
    <t>https://twitter.com/lsamain</t>
  </si>
  <si>
    <t>https://twitter.com/les_assises</t>
  </si>
  <si>
    <t>https://twitter.com/pierres_it</t>
  </si>
  <si>
    <t>https://twitter.com/magikitkat1</t>
  </si>
  <si>
    <t>https://twitter.com/fcorrard</t>
  </si>
  <si>
    <t>https://twitter.com/jlaribaud</t>
  </si>
  <si>
    <t>https://twitter.com/mondeinformatiq</t>
  </si>
  <si>
    <t>https://twitter.com/nivasintes</t>
  </si>
  <si>
    <t>https://twitter.com/ingras01</t>
  </si>
  <si>
    <t>https://twitter.com/docapost</t>
  </si>
  <si>
    <t>https://twitter.com/eurekavox</t>
  </si>
  <si>
    <t>https://twitter.com/tardiffviolet</t>
  </si>
  <si>
    <t>https://twitter.com/shevabam</t>
  </si>
  <si>
    <t>https://twitter.com/fsamsarah</t>
  </si>
  <si>
    <t>https://twitter.com/lavenir_net</t>
  </si>
  <si>
    <t>https://twitter.com/storiesout</t>
  </si>
  <si>
    <t>https://twitter.com/bwasexo</t>
  </si>
  <si>
    <t>https://twitter.com/africacybermag</t>
  </si>
  <si>
    <t>https://twitter.com/arcad_software</t>
  </si>
  <si>
    <t>https://twitter.com/ltregoures</t>
  </si>
  <si>
    <t>https://twitter.com/ylou_</t>
  </si>
  <si>
    <t>https://twitter.com/numik47</t>
  </si>
  <si>
    <t>https://twitter.com/archoad</t>
  </si>
  <si>
    <t>https://twitter.com/jblefevre60</t>
  </si>
  <si>
    <t>https://twitter.com/olivierhassid</t>
  </si>
  <si>
    <t>https://twitter.com/dinabassiri</t>
  </si>
  <si>
    <t>https://twitter.com/michaelbellon</t>
  </si>
  <si>
    <t>https://twitter.com/jbourdelin</t>
  </si>
  <si>
    <t>https://twitter.com/surrocahenri</t>
  </si>
  <si>
    <t>https://twitter.com/rafbe</t>
  </si>
  <si>
    <t>https://twitter.com/sylv1langlois</t>
  </si>
  <si>
    <t>https://twitter.com/transcripsi</t>
  </si>
  <si>
    <t>https://twitter.com/fchasteland</t>
  </si>
  <si>
    <t>https://twitter.com/rldi_lamy</t>
  </si>
  <si>
    <t>https://twitter.com/pac1515</t>
  </si>
  <si>
    <t>https://twitter.com/manuelmoragues</t>
  </si>
  <si>
    <t>https://twitter.com/radiflowsec</t>
  </si>
  <si>
    <t>https://twitter.com/mjhn0711</t>
  </si>
  <si>
    <t>https://twitter.com/wandabarquin</t>
  </si>
  <si>
    <t>https://twitter.com/seurin_patrice</t>
  </si>
  <si>
    <t>https://twitter.com/jerome_herbinet</t>
  </si>
  <si>
    <t>https://twitter.com/expertime</t>
  </si>
  <si>
    <t>https://twitter.com/arfecformation</t>
  </si>
  <si>
    <t>https://twitter.com/cnccformation</t>
  </si>
  <si>
    <t>https://twitter.com/tristana_illes</t>
  </si>
  <si>
    <t>https://twitter.com/cea_list</t>
  </si>
  <si>
    <t>https://twitter.com/littlesysterapp</t>
  </si>
  <si>
    <t>https://twitter.com/acseldigital</t>
  </si>
  <si>
    <t>https://twitter.com/matthieumorang1</t>
  </si>
  <si>
    <t>https://twitter.com/hebersenegal</t>
  </si>
  <si>
    <t>https://twitter.com/iamabot53933004</t>
  </si>
  <si>
    <t>https://twitter.com/abhibisht89</t>
  </si>
  <si>
    <t>https://twitter.com/radwarefr</t>
  </si>
  <si>
    <t>https://twitter.com/redactendances</t>
  </si>
  <si>
    <t>https://twitter.com/microsoft</t>
  </si>
  <si>
    <t>https://twitter.com/jdequebec</t>
  </si>
  <si>
    <t>https://twitter.com/apsici</t>
  </si>
  <si>
    <t>https://twitter.com/juanizza</t>
  </si>
  <si>
    <t>https://twitter.com/actualites_nrv</t>
  </si>
  <si>
    <t>https://twitter.com/__ftk</t>
  </si>
  <si>
    <t>https://twitter.com/harvesterify</t>
  </si>
  <si>
    <t>https://twitter.com/cbultel_ecole</t>
  </si>
  <si>
    <t>https://twitter.com/vincentbach_</t>
  </si>
  <si>
    <t>https://twitter.com/veridik_off</t>
  </si>
  <si>
    <t>https://twitter.com/itw_officiel</t>
  </si>
  <si>
    <t>https://twitter.com/scibot6</t>
  </si>
  <si>
    <t>https://twitter.com/adaliddafra</t>
  </si>
  <si>
    <t>https://twitter.com/benin_retweet</t>
  </si>
  <si>
    <t>https://twitter.com/allezlombcit</t>
  </si>
  <si>
    <t>https://twitter.com/egu_philippe</t>
  </si>
  <si>
    <t>https://twitter.com/tisseringendarm</t>
  </si>
  <si>
    <t>https://twitter.com/ppierra</t>
  </si>
  <si>
    <t>https://twitter.com/infobrefqc</t>
  </si>
  <si>
    <t>https://twitter.com/apbahuon</t>
  </si>
  <si>
    <t>https://twitter.com/infraservicesfr</t>
  </si>
  <si>
    <t>https://twitter.com/bincybersafe1</t>
  </si>
  <si>
    <t>https://twitter.com/knowbe4</t>
  </si>
  <si>
    <t>https://twitter.com/madiopjoob</t>
  </si>
  <si>
    <t>https://twitter.com/johanna_sabys</t>
  </si>
  <si>
    <t>https://twitter.com/adec_corse</t>
  </si>
  <si>
    <t>https://twitter.com/bilbon98083596</t>
  </si>
  <si>
    <t>https://twitter.com/innopolisexpo</t>
  </si>
  <si>
    <t>https://twitter.com/carolinedelato1</t>
  </si>
  <si>
    <t>https://twitter.com/beyondtrust_d</t>
  </si>
  <si>
    <t>https://twitter.com/clubfreelance</t>
  </si>
  <si>
    <t>https://twitter.com/almond_consult</t>
  </si>
  <si>
    <t>https://twitter.com/clubic</t>
  </si>
  <si>
    <t>https://twitter.com/exn_na</t>
  </si>
  <si>
    <t>https://twitter.com/elizabot9</t>
  </si>
  <si>
    <t>https://twitter.com/thomas_jacobsen</t>
  </si>
  <si>
    <t>https://twitter.com/udem_cpu</t>
  </si>
  <si>
    <t>https://twitter.com/umontreal</t>
  </si>
  <si>
    <t>https://twitter.com/serene_risc</t>
  </si>
  <si>
    <t>https://twitter.com/bretagnebdi</t>
  </si>
  <si>
    <t>https://twitter.com/eorlando83</t>
  </si>
  <si>
    <t>https://twitter.com/quentin_h_b</t>
  </si>
  <si>
    <t>https://twitter.com/vandenbergheocd</t>
  </si>
  <si>
    <t>https://twitter.com/cedric_o</t>
  </si>
  <si>
    <t>https://twitter.com/campuscyberfr</t>
  </si>
  <si>
    <t>https://twitter.com/cs85164491</t>
  </si>
  <si>
    <t>https://twitter.com/cybersec221</t>
  </si>
  <si>
    <t>https://twitter.com/blaadiallo</t>
  </si>
  <si>
    <t>https://twitter.com/qc_sec</t>
  </si>
  <si>
    <t>https://twitter.com/salutbonjour</t>
  </si>
  <si>
    <t>https://twitter.com/bssi_conseil</t>
  </si>
  <si>
    <t>https://twitter.com/digitaleague</t>
  </si>
  <si>
    <t>https://twitter.com/devmy_fr</t>
  </si>
  <si>
    <t>https://twitter.com/stedyfrance</t>
  </si>
  <si>
    <t>https://twitter.com/guillaumpaul</t>
  </si>
  <si>
    <t>https://twitter.com/lorrainegoumot</t>
  </si>
  <si>
    <t>https://twitter.com/parnasse</t>
  </si>
  <si>
    <t>https://twitter.com/bpelliercuit</t>
  </si>
  <si>
    <t>https://twitter.com/philippe_bonnin</t>
  </si>
  <si>
    <t>https://twitter.com/__dibah</t>
  </si>
  <si>
    <t>https://twitter.com/jdquien</t>
  </si>
  <si>
    <t>https://twitter.com/inwebotech</t>
  </si>
  <si>
    <t>https://twitter.com/poleai</t>
  </si>
  <si>
    <t>https://twitter.com/fbi</t>
  </si>
  <si>
    <t>https://twitter.com/stormshield</t>
  </si>
  <si>
    <t>https://twitter.com/reseausatt</t>
  </si>
  <si>
    <t>https://twitter.com/ouestvalo</t>
  </si>
  <si>
    <t>https://twitter.com/mathildemuratt</t>
  </si>
  <si>
    <t>https://twitter.com/actuiafr</t>
  </si>
  <si>
    <t>https://twitter.com/manika_consult</t>
  </si>
  <si>
    <t>https://twitter.com/riskntic</t>
  </si>
  <si>
    <t>https://twitter.com/cyberterritoire</t>
  </si>
  <si>
    <t>https://twitter.com/proxi_numerique</t>
  </si>
  <si>
    <t>https://twitter.com/modisfrance</t>
  </si>
  <si>
    <t>https://twitter.com/datalegaldrive</t>
  </si>
  <si>
    <t>https://twitter.com/amossys_labs</t>
  </si>
  <si>
    <t>https://twitter.com/amossys</t>
  </si>
  <si>
    <t>https://twitter.com/_funbot</t>
  </si>
  <si>
    <t>https://twitter.com/phifla65</t>
  </si>
  <si>
    <t>https://twitter.com/varonisfr</t>
  </si>
  <si>
    <t>https://twitter.com/itego8</t>
  </si>
  <si>
    <t>https://twitter.com/uttroyes</t>
  </si>
  <si>
    <t>https://twitter.com/grandenov</t>
  </si>
  <si>
    <t>https://twitter.com/garancemathias</t>
  </si>
  <si>
    <t>https://twitter.com/rocsy01</t>
  </si>
  <si>
    <t>https://twitter.com/chu_montpellier</t>
  </si>
  <si>
    <t>https://twitter.com/crip_asso</t>
  </si>
  <si>
    <t>https://twitter.com/vafc76</t>
  </si>
  <si>
    <t>https://twitter.com/gendarmerie_076</t>
  </si>
  <si>
    <t>https://twitter.com/michlebourgeoi2</t>
  </si>
  <si>
    <t>https://twitter.com/digitalxc</t>
  </si>
  <si>
    <t>https://twitter.com/guim</t>
  </si>
  <si>
    <t>https://twitter.com/olivier</t>
  </si>
  <si>
    <t>https://twitter.com/botosynthesis</t>
  </si>
  <si>
    <t>https://twitter.com/rlerignier</t>
  </si>
  <si>
    <t>https://twitter.com/fourmeux</t>
  </si>
  <si>
    <t>https://twitter.com/metal_pou</t>
  </si>
  <si>
    <t>https://twitter.com/fsecurite78</t>
  </si>
  <si>
    <t>https://twitter.com/fx_vincent</t>
  </si>
  <si>
    <t>https://twitter.com/kidaas</t>
  </si>
  <si>
    <t>https://twitter.com/phone12s_i</t>
  </si>
  <si>
    <t>https://twitter.com/papediaw</t>
  </si>
  <si>
    <t>https://twitter.com/laloidesours</t>
  </si>
  <si>
    <t>https://twitter.com/_redfrog</t>
  </si>
  <si>
    <t>https://twitter.com/cefcys_officiel</t>
  </si>
  <si>
    <t>https://twitter.com/fintechna</t>
  </si>
  <si>
    <t>https://twitter.com/emmanuellehoche</t>
  </si>
  <si>
    <t>https://twitter.com/secdevb</t>
  </si>
  <si>
    <t>https://twitter.com/undernews_fr</t>
  </si>
  <si>
    <t>https://twitter.com/blglaw</t>
  </si>
  <si>
    <t>https://twitter.com/prometheus_bot</t>
  </si>
  <si>
    <t>https://twitter.com/godfrey_g_</t>
  </si>
  <si>
    <t>https://twitter.com/ipsteel</t>
  </si>
  <si>
    <t>https://twitter.com/uvugroup</t>
  </si>
  <si>
    <t>https://twitter.com/crazyaboutcloud</t>
  </si>
  <si>
    <t>https://twitter.com/kiroloszakher</t>
  </si>
  <si>
    <t>https://twitter.com/deboissy_sylvie</t>
  </si>
  <si>
    <t>https://twitter.com/egea_blog</t>
  </si>
  <si>
    <t>https://twitter.com/fccagou</t>
  </si>
  <si>
    <t>https://twitter.com/yosoyavemaia</t>
  </si>
  <si>
    <t>https://twitter.com/mcken</t>
  </si>
  <si>
    <t>https://twitter.com/estelle_cheval</t>
  </si>
  <si>
    <t>https://twitter.com/lovetru92414944</t>
  </si>
  <si>
    <t>https://twitter.com/tylerjeanpierr7</t>
  </si>
  <si>
    <t>https://twitter.com/jmarzola1</t>
  </si>
  <si>
    <t>https://twitter.com/andremarcq</t>
  </si>
  <si>
    <t>https://twitter.com/ramanoub</t>
  </si>
  <si>
    <t>https://twitter.com/titi_socrate</t>
  </si>
  <si>
    <t>https://twitter.com/lefevreg</t>
  </si>
  <si>
    <t>https://twitter.com/numericatous</t>
  </si>
  <si>
    <t>https://twitter.com/andre0ani</t>
  </si>
  <si>
    <t>https://twitter.com/beviereboyer</t>
  </si>
  <si>
    <t>https://twitter.com/iamfresnel</t>
  </si>
  <si>
    <t>https://twitter.com/ericbarenzung</t>
  </si>
  <si>
    <t>https://twitter.com/shirste06</t>
  </si>
  <si>
    <t>https://twitter.com/haadi313</t>
  </si>
  <si>
    <t>https://twitter.com/nxoexperts</t>
  </si>
  <si>
    <t>https://twitter.com/koenigstephane</t>
  </si>
  <si>
    <t>https://twitter.com/minmorfr</t>
  </si>
  <si>
    <t>https://twitter.com/frederi69172648</t>
  </si>
  <si>
    <t>https://twitter.com/backthebluefr</t>
  </si>
  <si>
    <t>https://twitter.com/merlingeek1</t>
  </si>
  <si>
    <t>https://twitter.com/jeannelorrayn</t>
  </si>
  <si>
    <t>https://twitter.com/erictixador</t>
  </si>
  <si>
    <t>https://twitter.com/tech38731</t>
  </si>
  <si>
    <t>https://twitter.com/thomassimon471</t>
  </si>
  <si>
    <t>https://twitter.com/appthisway</t>
  </si>
  <si>
    <t>https://twitter.com/peg21240</t>
  </si>
  <si>
    <t>https://twitter.com/guypgoldstein</t>
  </si>
  <si>
    <t>https://twitter.com/ronandbernard</t>
  </si>
  <si>
    <t>https://twitter.com/isabellemalher4</t>
  </si>
  <si>
    <t>https://twitter.com/audreyleroy19</t>
  </si>
  <si>
    <t>https://twitter.com/techninjaglobal</t>
  </si>
  <si>
    <t>https://twitter.com/ninalora87</t>
  </si>
  <si>
    <t>https://twitter.com/esante_gouv_fr</t>
  </si>
  <si>
    <t>https://twitter.com/diez_95</t>
  </si>
  <si>
    <t>https://twitter.com/chboursin</t>
  </si>
  <si>
    <t>https://twitter.com/kevinpolizzi</t>
  </si>
  <si>
    <t>https://twitter.com/fred_clemente</t>
  </si>
  <si>
    <t>https://twitter.com/modisrecrutefr</t>
  </si>
  <si>
    <t>https://twitter.com/damien_jugie</t>
  </si>
  <si>
    <t>https://twitter.com/chidambara09</t>
  </si>
  <si>
    <t>https://twitter.com/ti</t>
  </si>
  <si>
    <t>https://twitter.com/jerome_ntech</t>
  </si>
  <si>
    <t>https://twitter.com/verinite</t>
  </si>
  <si>
    <t>https://twitter.com/prevention_web</t>
  </si>
  <si>
    <t>https://twitter.com/webbienat</t>
  </si>
  <si>
    <t>https://twitter.com/mlepargneux</t>
  </si>
  <si>
    <t>https://twitter.com/tetunicois</t>
  </si>
  <si>
    <t>https://twitter.com/colleccitoyen06</t>
  </si>
  <si>
    <t>https://twitter.com/nocodepediaa</t>
  </si>
  <si>
    <t>https://twitter.com/jeandoobs</t>
  </si>
  <si>
    <t>https://twitter.com/beefyspace</t>
  </si>
  <si>
    <t>https://twitter.com/gbhackers_news</t>
  </si>
  <si>
    <t>https://twitter.com/csoonline</t>
  </si>
  <si>
    <t>https://twitter.com/securityxtv</t>
  </si>
  <si>
    <t>https://twitter.com/cybsecbot</t>
  </si>
  <si>
    <t>https://twitter.com/troph_licornes</t>
  </si>
  <si>
    <t>https://twitter.com/lesechos</t>
  </si>
  <si>
    <t>https://twitter.com/laveilletechno</t>
  </si>
  <si>
    <t>https://twitter.com/gabrielfoffano</t>
  </si>
  <si>
    <t>https://twitter.com/emmanuelbethoux</t>
  </si>
  <si>
    <t>https://twitter.com/medfangar</t>
  </si>
  <si>
    <t>https://twitter.com/p_lartigue</t>
  </si>
  <si>
    <t>https://twitter.com/iotcert</t>
  </si>
  <si>
    <t>https://twitter.com/_barbhack_</t>
  </si>
  <si>
    <t>https://twitter.com/atos_security</t>
  </si>
  <si>
    <t>https://twitter.com/startupideabot</t>
  </si>
  <si>
    <t>https://twitter.com/negonetech</t>
  </si>
  <si>
    <t>https://twitter.com/afternic</t>
  </si>
  <si>
    <t>https://twitter.com/undeveloped</t>
  </si>
  <si>
    <t>https://twitter.com/sedo</t>
  </si>
  <si>
    <t>https://twitter.com/crsi_paris</t>
  </si>
  <si>
    <t>https://twitter.com/gdprai</t>
  </si>
  <si>
    <t>https://twitter.com/cyberscoopnews</t>
  </si>
  <si>
    <t>https://twitter.com/europol</t>
  </si>
  <si>
    <t>https://twitter.com/chomel78066335</t>
  </si>
  <si>
    <t>https://twitter.com/watadenergy</t>
  </si>
  <si>
    <t>https://twitter.com/saad_al_fozan</t>
  </si>
  <si>
    <t>https://twitter.com/p_effantin</t>
  </si>
  <si>
    <t>https://twitter.com/coesteve1</t>
  </si>
  <si>
    <t>https://twitter.com/vernierb</t>
  </si>
  <si>
    <t>https://twitter.com/mahuasflorence</t>
  </si>
  <si>
    <t>https://twitter.com/phantom_finance</t>
  </si>
  <si>
    <t>https://twitter.com/amanciojsilvjr</t>
  </si>
  <si>
    <t>https://twitter.com/partiliberal</t>
  </si>
  <si>
    <t>https://twitter.com/sylvestrecedric</t>
  </si>
  <si>
    <t>https://twitter.com/olvid</t>
  </si>
  <si>
    <t>https://twitter.com/thomasbaigneres</t>
  </si>
  <si>
    <t>https://twitter.com/cyber_duedil</t>
  </si>
  <si>
    <t>https://twitter.com/olvid_io</t>
  </si>
  <si>
    <t>https://twitter.com/argevise</t>
  </si>
  <si>
    <t>https://twitter.com/gregoirebarbey</t>
  </si>
  <si>
    <t>https://twitter.com/heidi_news</t>
  </si>
  <si>
    <t>https://twitter.com/mplus93705382</t>
  </si>
  <si>
    <t>https://twitter.com/parenthesemag</t>
  </si>
  <si>
    <t>https://twitter.com/filippimichel</t>
  </si>
  <si>
    <t>https://twitter.com/adjanijimmy</t>
  </si>
  <si>
    <t>https://twitter.com/paulbardin14</t>
  </si>
  <si>
    <t>https://twitter.com/s4msecurity</t>
  </si>
  <si>
    <t>https://twitter.com/patricelopez83</t>
  </si>
  <si>
    <t>https://twitter.com/auth0</t>
  </si>
  <si>
    <t>https://twitter.com/github</t>
  </si>
  <si>
    <t>https://twitter.com/nourrycd</t>
  </si>
  <si>
    <t>https://twitter.com/mediafrance24</t>
  </si>
  <si>
    <t>https://twitter.com/nolnolnol</t>
  </si>
  <si>
    <t>https://twitter.com/elraf67</t>
  </si>
  <si>
    <t>https://twitter.com/blessedkfm</t>
  </si>
  <si>
    <t>https://twitter.com/hernangraffe</t>
  </si>
  <si>
    <t>https://twitter.com/puthonm</t>
  </si>
  <si>
    <t>https://twitter.com/just1nedoc</t>
  </si>
  <si>
    <t>https://twitter.com/mediaeduca</t>
  </si>
  <si>
    <t>https://twitter.com/robmay70</t>
  </si>
  <si>
    <t>https://twitter.com/womencodersbot</t>
  </si>
  <si>
    <t>https://twitter.com/_arifchaudhary</t>
  </si>
  <si>
    <t>https://twitter.com/javageekbot</t>
  </si>
  <si>
    <t>https://twitter.com/thesecretjunio1</t>
  </si>
  <si>
    <t>https://twitter.com/sandstormdev</t>
  </si>
  <si>
    <t>https://twitter.com/pythonexpertbot</t>
  </si>
  <si>
    <t>https://twitter.com/javascriptd</t>
  </si>
  <si>
    <t>https://twitter.com/100daysof2020</t>
  </si>
  <si>
    <t>https://twitter.com/thedarkdweller</t>
  </si>
  <si>
    <t>https://twitter.com/jeancayeux</t>
  </si>
  <si>
    <t>https://twitter.com/modjenn</t>
  </si>
  <si>
    <t>https://twitter.com/kalistyan</t>
  </si>
  <si>
    <t>https://twitter.com/69_sben</t>
  </si>
  <si>
    <t>https://twitter.com/marketinglea</t>
  </si>
  <si>
    <t>https://twitter.com/juaye</t>
  </si>
  <si>
    <t>https://twitter.com/arianebeldi</t>
  </si>
  <si>
    <t>https://twitter.com/partipiratevaud</t>
  </si>
  <si>
    <t>https://twitter.com/simplecorrect</t>
  </si>
  <si>
    <t>https://twitter.com/apgallego</t>
  </si>
  <si>
    <t>https://twitter.com/lexpress</t>
  </si>
  <si>
    <t>https://twitter.com/virgincapo</t>
  </si>
  <si>
    <t>https://twitter.com/fabienval</t>
  </si>
  <si>
    <t>https://twitter.com/naimabiri</t>
  </si>
  <si>
    <t>https://twitter.com/intrinsec</t>
  </si>
  <si>
    <t>https://twitter.com/certxmco</t>
  </si>
  <si>
    <t>https://twitter.com/ncsc</t>
  </si>
  <si>
    <t>https://twitter.com/bbddpp</t>
  </si>
  <si>
    <t>https://twitter.com/gendarmeriepjgn</t>
  </si>
  <si>
    <t>https://twitter.com/flschu</t>
  </si>
  <si>
    <t>https://twitter.com/lagazettefr</t>
  </si>
  <si>
    <t>https://twitter.com/froehlichert</t>
  </si>
  <si>
    <t>https://twitter.com/juliennocetti</t>
  </si>
  <si>
    <t>https://twitter.com/lo974</t>
  </si>
  <si>
    <t>https://twitter.com/derwasserspeier</t>
  </si>
  <si>
    <t>https://twitter.com/paperjam_lu</t>
  </si>
  <si>
    <t>https://twitter.com/bfuzeau</t>
  </si>
  <si>
    <t>https://twitter.com/emsarcellesl</t>
  </si>
  <si>
    <t>https://twitter.com/aubade85emilie</t>
  </si>
  <si>
    <t>https://twitter.com/amatoraphael</t>
  </si>
  <si>
    <t>https://twitter.com/danybrisson</t>
  </si>
  <si>
    <t>https://twitter.com/24heuresch</t>
  </si>
  <si>
    <t>https://twitter.com/flawdm</t>
  </si>
  <si>
    <t>https://twitter.com/stephaniearboit</t>
  </si>
  <si>
    <t>https://twitter.com/step</t>
  </si>
  <si>
    <t>https://twitter.com/helena_paiks</t>
  </si>
  <si>
    <t>https://twitter.com/coder_487</t>
  </si>
  <si>
    <t>https://twitter.com/edisonjsapps</t>
  </si>
  <si>
    <t>https://twitter.com/cont_learn</t>
  </si>
  <si>
    <t>https://twitter.com/thecuriousluke</t>
  </si>
  <si>
    <t>https://twitter.com/fredgouth</t>
  </si>
  <si>
    <t>https://twitter.com/gendarmerie_078</t>
  </si>
  <si>
    <t>https://twitter.com/pgerard4</t>
  </si>
  <si>
    <t>https://twitter.com/numrdv</t>
  </si>
  <si>
    <t>https://twitter.com/globalsign_fr</t>
  </si>
  <si>
    <t>https://twitter.com/com_tele_net</t>
  </si>
  <si>
    <t>https://twitter.com/globbsecurityfr</t>
  </si>
  <si>
    <t>https://twitter.com/marclachapelle</t>
  </si>
  <si>
    <t>https://twitter.com/atomas72</t>
  </si>
  <si>
    <t>https://twitter.com/hackfest_ca</t>
  </si>
  <si>
    <t>https://twitter.com/acetum</t>
  </si>
  <si>
    <t>https://twitter.com/dave_berg1</t>
  </si>
  <si>
    <t>https://twitter.com/ropigo16</t>
  </si>
  <si>
    <t>https://twitter.com/supben1981</t>
  </si>
  <si>
    <t>https://twitter.com/ubinox84</t>
  </si>
  <si>
    <t>https://twitter.com/pascalemasson</t>
  </si>
  <si>
    <t>https://twitter.com/linformatique</t>
  </si>
  <si>
    <t>https://twitter.com/csa_dvillamizar</t>
  </si>
  <si>
    <t>https://twitter.com/devlabs_</t>
  </si>
  <si>
    <t>https://twitter.com/mathew_osa</t>
  </si>
  <si>
    <t>https://twitter.com/jfsebastian146</t>
  </si>
  <si>
    <t>https://twitter.com/botcybersec</t>
  </si>
  <si>
    <t>https://twitter.com/stevematindi</t>
  </si>
  <si>
    <t>https://twitter.com/comidoc</t>
  </si>
  <si>
    <t>https://twitter.com/cnet</t>
  </si>
  <si>
    <t>https://twitter.com/tmobile</t>
  </si>
  <si>
    <t>https://twitter.com/forbes</t>
  </si>
  <si>
    <t>https://twitter.com/reuters</t>
  </si>
  <si>
    <t>https://twitter.com/dussolalexis</t>
  </si>
  <si>
    <t>https://twitter.com/eficiens_cdj</t>
  </si>
  <si>
    <t>https://twitter.com/ceidig_fr</t>
  </si>
  <si>
    <t>https://twitter.com/cpmenationale</t>
  </si>
  <si>
    <t>https://twitter.com/parlonsrh</t>
  </si>
  <si>
    <t>https://twitter.com/montelspascal</t>
  </si>
  <si>
    <t>https://twitter.com/adngold</t>
  </si>
  <si>
    <t>https://twitter.com/formationcisco</t>
  </si>
  <si>
    <t>https://twitter.com/isabellepiel29</t>
  </si>
  <si>
    <t>https://twitter.com/arnaultchatel</t>
  </si>
  <si>
    <t>https://twitter.com/benrudaz</t>
  </si>
  <si>
    <t>https://twitter.com/vertslausannois</t>
  </si>
  <si>
    <t>https://twitter.com/iliaspanchard</t>
  </si>
  <si>
    <t>https://twitter.com/soprasteriasecu</t>
  </si>
  <si>
    <t>https://twitter.com/soprasteria_fr</t>
  </si>
  <si>
    <t>https://twitter.com/lawign</t>
  </si>
  <si>
    <t>https://twitter.com/alfahimaya</t>
  </si>
  <si>
    <t>https://twitter.com/sbskalan</t>
  </si>
  <si>
    <t>https://twitter.com/ablogui</t>
  </si>
  <si>
    <t>https://twitter.com/djeanprost</t>
  </si>
  <si>
    <t>https://twitter.com/threatpost</t>
  </si>
  <si>
    <t>https://twitter.com/latribune</t>
  </si>
  <si>
    <t>https://twitter.com/val_cappelli</t>
  </si>
  <si>
    <t>https://twitter.com/niortnumeric</t>
  </si>
  <si>
    <t>https://twitter.com/bpifrance</t>
  </si>
  <si>
    <t>https://twitter.com/dangelstory</t>
  </si>
  <si>
    <t>https://twitter.com/basset_pro</t>
  </si>
  <si>
    <t>https://twitter.com/cnrs_centre_est</t>
  </si>
  <si>
    <t>https://twitter.com/lue_digitrust</t>
  </si>
  <si>
    <t>https://twitter.com/labo_loria</t>
  </si>
  <si>
    <t>https://twitter.com/beta_economics</t>
  </si>
  <si>
    <t>https://twitter.com/lararouyres</t>
  </si>
  <si>
    <t>https://twitter.com/gbillois</t>
  </si>
  <si>
    <t>https://twitter.com/hiscoxsmallbiz</t>
  </si>
  <si>
    <t>https://twitter.com/s</t>
  </si>
  <si>
    <t>https://twitter.com/vertsvd</t>
  </si>
  <si>
    <t>https://twitter.com/mel_economie</t>
  </si>
  <si>
    <t>https://twitter.com/maryselille</t>
  </si>
  <si>
    <t>https://twitter.com/abbakanfrance</t>
  </si>
  <si>
    <t>https://twitter.com/bitdefender</t>
  </si>
  <si>
    <t>https://twitter.com/skyboxsecurity</t>
  </si>
  <si>
    <t>https://twitter.com/kaspersky</t>
  </si>
  <si>
    <t>https://twitter.com/jmgrimaldi</t>
  </si>
  <si>
    <t>https://twitter.com/awinnovate</t>
  </si>
  <si>
    <t>https://twitter.com/franckohrel</t>
  </si>
  <si>
    <t>https://twitter.com/hubofml</t>
  </si>
  <si>
    <t>https://twitter.com/mentalurbain</t>
  </si>
  <si>
    <t>https://twitter.com/kalemachris</t>
  </si>
  <si>
    <t>https://twitter.com/zdnet</t>
  </si>
  <si>
    <t>https://twitter.com/nathcybsec</t>
  </si>
  <si>
    <t>https://twitter.com/entrepreneur</t>
  </si>
  <si>
    <t>https://twitter.com/indiatimes</t>
  </si>
  <si>
    <t>https://twitter.com/anneberguerand</t>
  </si>
  <si>
    <t>https://twitter.com/cybersec_feeds</t>
  </si>
  <si>
    <t>https://twitter.com/bluemegateam</t>
  </si>
  <si>
    <t>https://twitter.com/iamkrishnamali</t>
  </si>
  <si>
    <t>https://twitter.com/soteria_lab</t>
  </si>
  <si>
    <t>https://twitter.com/a_tenhaeff</t>
  </si>
  <si>
    <t>https://twitter.com/newsoft</t>
  </si>
  <si>
    <t>https://twitter.com/videolan</t>
  </si>
  <si>
    <t>https://twitter.com/nolimitsecu</t>
  </si>
  <si>
    <t>https://twitter.com/sandrine_pertin</t>
  </si>
  <si>
    <t>https://twitter.com/eficiens</t>
  </si>
  <si>
    <t>https://twitter.com/_magali_noe</t>
  </si>
  <si>
    <t>https://twitter.com/bolyons29</t>
  </si>
  <si>
    <t>https://twitter.com/benoitmarionpro</t>
  </si>
  <si>
    <t>https://twitter.com/flesueur</t>
  </si>
  <si>
    <t>https://twitter.com/in_machina_sana</t>
  </si>
  <si>
    <t>https://twitter.com/redazitouni</t>
  </si>
  <si>
    <t>https://twitter.com/joanfoulex</t>
  </si>
  <si>
    <t>https://twitter.com/alceesfr</t>
  </si>
  <si>
    <t>https://twitter.com/cbrocas</t>
  </si>
  <si>
    <t>https://twitter.com/hchambo</t>
  </si>
  <si>
    <t>https://twitter.com/pcrehange</t>
  </si>
  <si>
    <t>https://twitter.com/sifaris_france</t>
  </si>
  <si>
    <t>https://twitter.com/orsys</t>
  </si>
  <si>
    <t>https://twitter.com/chanperco</t>
  </si>
  <si>
    <t>https://twitter.com/michaeltalk2me</t>
  </si>
  <si>
    <t>https://twitter.com/synetis</t>
  </si>
  <si>
    <t>https://twitter.com/daraedler</t>
  </si>
  <si>
    <t>https://twitter.com/siecledigital</t>
  </si>
  <si>
    <t>https://twitter.com/potus</t>
  </si>
  <si>
    <t>https://twitter.com/3itcom</t>
  </si>
  <si>
    <t>https://twitter.com/innovalead</t>
  </si>
  <si>
    <t>https://twitter.com/hostine10</t>
  </si>
  <si>
    <t>https://twitter.com/manuelortiz95</t>
  </si>
  <si>
    <t>https://twitter.com/eucyberweek</t>
  </si>
  <si>
    <t>https://twitter.com/didiertestot</t>
  </si>
  <si>
    <t>https://twitter.com/jplarger</t>
  </si>
  <si>
    <t>https://twitter.com/it</t>
  </si>
  <si>
    <t>https://twitter.com/flavienauffret</t>
  </si>
  <si>
    <t>https://twitter.com/laurentgia</t>
  </si>
  <si>
    <t>https://twitter.com/userhq__</t>
  </si>
  <si>
    <t>https://twitter.com/apixit_france</t>
  </si>
  <si>
    <t>https://twitter.com/zdnetfr</t>
  </si>
  <si>
    <t>https://twitter.com/lucasgrumiaux</t>
  </si>
  <si>
    <t>https://twitter.com/interdatagpe</t>
  </si>
  <si>
    <t>https://twitter.com/club</t>
  </si>
  <si>
    <t>https://twitter.com/fsecure</t>
  </si>
  <si>
    <t>https://twitter.com/wasabi_cloud</t>
  </si>
  <si>
    <t>https://twitter.com/wasabi_david</t>
  </si>
  <si>
    <t>https://twitter.com/jeromeoxileo</t>
  </si>
  <si>
    <t>https://twitter.com/arnaud_marti</t>
  </si>
  <si>
    <t>https://twitter.com/squadtw</t>
  </si>
  <si>
    <t>https://twitter.com/fsorel</t>
  </si>
  <si>
    <t>https://twitter.com/secureic</t>
  </si>
  <si>
    <t>https://twitter.com/severinepicault</t>
  </si>
  <si>
    <t>https://twitter.com/globalntt_fr</t>
  </si>
  <si>
    <t>https://twitter.com/pypopihn</t>
  </si>
  <si>
    <t>https://twitter.com/advansgroup</t>
  </si>
  <si>
    <t>https://twitter.com/cci28</t>
  </si>
  <si>
    <t>https://twitter.com/pascal_carrere</t>
  </si>
  <si>
    <t>https://twitter.com/esbd_fr</t>
  </si>
  <si>
    <t>https://twitter.com/paul78627073</t>
  </si>
  <si>
    <t>https://twitter.com/espaceit</t>
  </si>
  <si>
    <t>https://twitter.com/stewofficiel</t>
  </si>
  <si>
    <t>https://twitter.com/annececilepetit</t>
  </si>
  <si>
    <t>https://twitter.com/maelsama27</t>
  </si>
  <si>
    <t>https://twitter.com/reussirenfr</t>
  </si>
  <si>
    <t>https://twitter.com/cnp_assurances</t>
  </si>
  <si>
    <t>https://twitter.com/f_innov</t>
  </si>
  <si>
    <t>https://twitter.com/sofiyan_ifren</t>
  </si>
  <si>
    <t>https://twitter.com/wakedxy1</t>
  </si>
  <si>
    <t>https://twitter.com/ssuitesoftware</t>
  </si>
  <si>
    <t>https://twitter.com/globalid3d</t>
  </si>
  <si>
    <t>https://twitter.com/benoitlessard</t>
  </si>
  <si>
    <t>https://twitter.com/fedjf</t>
  </si>
  <si>
    <t>https://twitter.com/geoffroyrdb</t>
  </si>
  <si>
    <t>https://twitter.com/gavaudanj</t>
  </si>
  <si>
    <t>https://twitter.com/cnbarreaux</t>
  </si>
  <si>
    <t>https://twitter.com/globalhrtalents</t>
  </si>
  <si>
    <t>https://twitter.com/ecoreseau</t>
  </si>
  <si>
    <t>https://twitter.com/thegreenbow</t>
  </si>
  <si>
    <t>https://twitter.com/galg_fr</t>
  </si>
  <si>
    <t>https://twitter.com/majorcorp_</t>
  </si>
  <si>
    <t>https://twitter.com/lematinch</t>
  </si>
  <si>
    <t>https://twitter.com/atheocommunity</t>
  </si>
  <si>
    <t>https://twitter.com/channelnewsfr</t>
  </si>
  <si>
    <t>https://twitter.com/yasminedouadi</t>
  </si>
  <si>
    <t>https://twitter.com/talcunningham</t>
  </si>
  <si>
    <t>https://twitter.com/lebigdata_fr</t>
  </si>
  <si>
    <t>https://twitter.com/digit_office</t>
  </si>
  <si>
    <t>https://twitter.com/infos_defense</t>
  </si>
  <si>
    <t>https://twitter.com/oxiboxfr</t>
  </si>
  <si>
    <t>https://twitter.com/groupe_onx</t>
  </si>
  <si>
    <t>https://twitter.com/investperso</t>
  </si>
  <si>
    <t>https://twitter.com/ccinordisere</t>
  </si>
  <si>
    <t>https://twitter.com/ericcambolieu</t>
  </si>
  <si>
    <t>https://twitter.com/phdieudonne</t>
  </si>
  <si>
    <t>https://twitter.com/eurotechconseil</t>
  </si>
  <si>
    <t>https://twitter.com/de_bevec</t>
  </si>
  <si>
    <t>https://twitter.com/itso</t>
  </si>
  <si>
    <t>https://twitter.com/rampar_fr</t>
  </si>
  <si>
    <t>https://twitter.com/knolinfos</t>
  </si>
  <si>
    <t>https://twitter.com/aucae1</t>
  </si>
  <si>
    <t>https://twitter.com/sdellea</t>
  </si>
  <si>
    <t>https://twitter.com/diprima_a</t>
  </si>
  <si>
    <t>https://twitter.com/francktimbert</t>
  </si>
  <si>
    <t>https://twitter.com/eni_kao</t>
  </si>
  <si>
    <t>https://twitter.com/kevinnoascone</t>
  </si>
  <si>
    <t>https://twitter.com/highnewsfrance</t>
  </si>
  <si>
    <t>https://twitter.com/websmartcode</t>
  </si>
  <si>
    <t>https://twitter.com/vigilance_fr</t>
  </si>
  <si>
    <t>https://twitter.com/minddata1</t>
  </si>
  <si>
    <t>https://twitter.com/grandsmeaulnes</t>
  </si>
  <si>
    <t>https://twitter.com/diiagecucdb</t>
  </si>
  <si>
    <t>https://twitter.com/cio_france</t>
  </si>
  <si>
    <t>https://twitter.com/sabekoumaima</t>
  </si>
  <si>
    <t>https://twitter.com/securitevflit</t>
  </si>
  <si>
    <t>https://twitter.com/catherinemoal</t>
  </si>
  <si>
    <t>https://twitter.com/it_numeric</t>
  </si>
  <si>
    <t>https://twitter.com/firefox_fr</t>
  </si>
  <si>
    <t>https://twitter.com/mac4ever</t>
  </si>
  <si>
    <t>https://twitter.com/enjoydigitall</t>
  </si>
  <si>
    <t>https://twitter.com/bunkerity</t>
  </si>
  <si>
    <t>https://twitter.com/tactis_group</t>
  </si>
  <si>
    <t>https://twitter.com/herve_schauer</t>
  </si>
  <si>
    <t>https://twitter.com/ozssisudest</t>
  </si>
  <si>
    <t>https://twitter.com/larochellenum</t>
  </si>
  <si>
    <t>https://twitter.com/bboostcon</t>
  </si>
  <si>
    <t>https://twitter.com/knocknockfr</t>
  </si>
  <si>
    <t>https://twitter.com/unitec_bdx</t>
  </si>
  <si>
    <t>https://twitter.com/ciberobs</t>
  </si>
  <si>
    <t>https://twitter.com/chanfimao</t>
  </si>
  <si>
    <t>https://twitter.com/discovertech3</t>
  </si>
  <si>
    <t>https://twitter.com/jpgaulier</t>
  </si>
  <si>
    <t>https://twitter.com/sebastienlett</t>
  </si>
  <si>
    <t>https://twitter.com/sciences_avenir</t>
  </si>
  <si>
    <t>https://twitter.com/htpros</t>
  </si>
  <si>
    <t>https://twitter.com/thedomainbot</t>
  </si>
  <si>
    <t>cath_maymard
RT @orangebusiness: #Cybersecurite
🔒 Avec Micro SOC protégez-vous
des cyber-menaces de manière proactive.
Une solution pour vous aider à
r…</t>
  </si>
  <si>
    <t>orangebusiness
Gagnez la course contre la montre
avec les hackers grâce à MicroSOC.
Découvrez comment 👉 https://t.co/mKM2p40WQL…
https://t.co/0EgMH0ulza</t>
  </si>
  <si>
    <t>vanbremeersch49
RT @FIRSTEU1: "📢""Les menaces
liées au nom de domaine"" Une conférence
animée par @christofgerard, Security
Product Manager chez Nameshield…</t>
  </si>
  <si>
    <t xml:space="preserve">christofgerard
</t>
  </si>
  <si>
    <t>firsteu1
📢"Former les équipes pour prévenir
le risque cyber" Une conférence
animée par @YasmineDouadi, Chief
Product Officer… https://t.co/3msYQc4y92</t>
  </si>
  <si>
    <t>clairedscps
RT @ABXPOfficiel: De nombreux entrepreneurs
pensent que les petites entreprises
ne sont pas la cible des cybercriminels.
Qu’il s’agisse de…</t>
  </si>
  <si>
    <t xml:space="preserve">abxpofficiel
</t>
  </si>
  <si>
    <t>haminour5
RT @orangebusiness: #Cybersecurite
🔒 Avec Micro SOC protégez-vous
des cyber-menaces de manière proactive.
Une solution pour vous aider à
r…</t>
  </si>
  <si>
    <t>thedeveloperbot
RT @ABlogiX: Pour une gestion des
risques et une hiérarchisation
des menaces efficace 👉 #ablogix
#hclswlobp #nocode #lowcode #javascript
#…</t>
  </si>
  <si>
    <t>ablogix
Pour une gestion des risques et
une hiérarchisation des menaces
efficace 👉 #ablogix #hclswlobp
#nocode #lowcode… https://t.co/vsPVJ0EB8e</t>
  </si>
  <si>
    <t>transform_sec
RT @Corix_JC: La #sécurité doit
accompagner le déploiement de la
#5G et non la suivre &amp;gt; https://t.co/i6xt18j80G
via @Alliancy_LeMag @cauber…</t>
  </si>
  <si>
    <t xml:space="preserve">cauber
</t>
  </si>
  <si>
    <t xml:space="preserve">alliancy_lemag
</t>
  </si>
  <si>
    <t xml:space="preserve">corix_jc
</t>
  </si>
  <si>
    <t>iottogether
RT @ABlogiX: Pour une gestion des
risques et une hiérarchisation
des menaces efficace 👉 #ablogix
#hclswlobp #nocode #lowcode #javascript
#…</t>
  </si>
  <si>
    <t>tcybercast
RT @Corix_JC: La #sécurité doit
accompagner le déploiement de la
#5G et non la suivre &amp;gt; https://t.co/i6xt18j80G
via @Alliancy_LeMag @cauber…</t>
  </si>
  <si>
    <t>spy89515505
RT @SwissLife_Fr: #TPE/#PME, vous
n’êtes pas à l’abri de cyberattaques.
Etat des lieux &amp;amp; bonnes pratiques
à mettre en place pour sécuriser…</t>
  </si>
  <si>
    <t xml:space="preserve">swisslife_fr
</t>
  </si>
  <si>
    <t>chris_wheel
RT @ANSSI_FR: [#VendrediLecture]
💻 Adoptez une démarche de maîtrise
du risque #numérique en 15 étapes
! Retrouvez les conseils et les
resso…</t>
  </si>
  <si>
    <t>anssi_fr
[#Recrutement] 📢 Rejoignez nos
équipes et agissons ensemble pour
la sécurité du #numérique. #cybersécurité
Retrouve… https://t.co/00Kv7DgcnY</t>
  </si>
  <si>
    <t>womeninstemsa
RT @kasperskyfrance: 🎙️Podcast
#CyberPop 👉 https://t.co/c0u0W8Ss3Q
Dans ce troisième épisode de Cyber
Pop, nous organisons une table-ronde…</t>
  </si>
  <si>
    <t>kasperskyfrance
Attention ! Le mod FMWhatsApp de
#WhatsApp peut télécharger des
virus sur les dispositifs des utilisateurs
📱☠️… https://t.co/53JvdSkZhs</t>
  </si>
  <si>
    <t>aprilorg
RT @morandim77: « La #cybersécurité
sans clichés » sujet de l'échange
entre @MaliciaRogue et @josquindebaz
@AnDaolVras transcrit par @apr…</t>
  </si>
  <si>
    <t xml:space="preserve">apr
</t>
  </si>
  <si>
    <t xml:space="preserve">andaolvras
</t>
  </si>
  <si>
    <t xml:space="preserve">josquindebaz
</t>
  </si>
  <si>
    <t xml:space="preserve">maliciarogue
</t>
  </si>
  <si>
    <t xml:space="preserve">morandim77
</t>
  </si>
  <si>
    <t>edgtslfcbngq6sk
RT @Cyberterritoir1: Les cyberattaques
prennent une tout autre dimension
lorsqu’elles touchent les hôpitaux
et par conséquent à la sécurité…</t>
  </si>
  <si>
    <t>cyberterritoir1
Le gouvernement britannique a indiqué
jeudi envisager de s’écarter de
la règlementation européenne sur
les cookies,… https://t.co/Ru8hdqeP0U</t>
  </si>
  <si>
    <t>rush_radar
NordVPN Coupon Code: 72% OFF +
3 Free Months #HolaVPN #VPN #vpn推荐
#vpnreview #vpnreviews #Review
#reviews… https://t.co/yFt5HN9Uys</t>
  </si>
  <si>
    <t>cluster_ia
RT @DGEntreprises: #FranceRelance
| Grand Défi #cybersécurité : participez
l'appel à projets « Mutualisation
et valorisation des données d’…</t>
  </si>
  <si>
    <t xml:space="preserve">dgentreprises
</t>
  </si>
  <si>
    <t>moustafa_diagne
RT @Colombe_academy: Quelle est
la différence entre la Cybersécurité
et la Cyberdefense? #cybersecurite
#cloudcomputing #hacking #academy
#…</t>
  </si>
  <si>
    <t>colombe_academy
De la théorie à la pratique, faites
un pas! #académy #school #technology
#cyberdefense #cybersecurite #hacking…
https://t.co/qZO1VcUrfP</t>
  </si>
  <si>
    <t>danverschaere
RT @Risk_Insight: #FIC2021 📅 J-15
avant le @FIC_eu 🤝 RDV sur notre
stand A5 @wavestoneFR pour échanger
avec nos experts ! 🎙️ Nous vous…</t>
  </si>
  <si>
    <t>wavestonefr
RT @Risk_Insight: #FIC2021 🗳️Vous
pourrez retrouver @gbillois et
@Lararouyres le mercredi 8 septembre
à 14h00 lors d'un FIC Talk consacré…</t>
  </si>
  <si>
    <t>fic_eu
Nous en discuterons lors du #FIC2021,
dont le thème cette année est "Pour
une #cybersécurité coopérative
et collabo… https://t.co/k6AU0MucHp</t>
  </si>
  <si>
    <t>risk_insight
#FIC2021 🗳️Vous pourrez retrouver
@gbillois et @Lararouyres le mercredi
8 septembre à 14h00 lors d'un FIC
Talk con… https://t.co/xPPyJxO7kG</t>
  </si>
  <si>
    <t>mbange
Les plus grands hackers de tous
les temps https://t.co/lUQa4Aox3I
#cybersécurité</t>
  </si>
  <si>
    <t>snowglobe_io
@LeTelegramme vous avez plusieurs
vulnérabilités remontées par @openbugbounty
depuis...trop longtemps. Il serait
pe… https://t.co/7kFDL6Qgw7</t>
  </si>
  <si>
    <t xml:space="preserve">openbugbounty
</t>
  </si>
  <si>
    <t xml:space="preserve">letelegramme
</t>
  </si>
  <si>
    <t>benoithucq
RT @helloregionalit: 10 septembre
- #CyberNight by #digitalwallonia:
infos et compétition #capturetheflag
“tous publics” sur le thème de
la…</t>
  </si>
  <si>
    <t xml:space="preserve">helloregionalit
</t>
  </si>
  <si>
    <t>cauberger
RT @Corix_JC: La #sécurité doit
accompagner le déploiement de la
#5G et non la suivre &amp;gt; https://t.co/i6xt18j80G
via @Alliancy_LeMag @cauber…</t>
  </si>
  <si>
    <t>morolswediu
RT @Mayassignment: We guarantee
the best results Pay on delivery
ESSAYS HELP EXAMS FULL COURSE RESEARCH
PAPERS PROJECT MANAGEMENT #javascr…</t>
  </si>
  <si>
    <t>mayassignment
We guarantee the best results Pay
on delivery ESSAYS HELP EXAMS FULL
COURSE RESEARCH PAPERS PROJECT
MANAGEMENT… https://t.co/1qdQLDrBQ6</t>
  </si>
  <si>
    <t>2mabz57aaf6
RT @Water_Steve: Des failles techniques
qui inquiètent à quelques jours
de l'implantation du #passeportvaccinal
à @PaulHoudeWE au @le985fm…</t>
  </si>
  <si>
    <t xml:space="preserve">le985fm
</t>
  </si>
  <si>
    <t xml:space="preserve">paulhoudewe
</t>
  </si>
  <si>
    <t>water_steve
Message d'intérêt général: Voici
une technique éprouvée avec laquelle
les #cybercriminels documentent
vos infos per… https://t.co/67cNM6cPux</t>
  </si>
  <si>
    <t>franckfrayer
A l'heure des débats autour de
la #cybersécurité, @frsilicon traite
la question de la #signature #électronique
et d… https://t.co/UmXfaFWoea</t>
  </si>
  <si>
    <t xml:space="preserve">frsilicon
</t>
  </si>
  <si>
    <t>cybersecplace
RT @_SChmielewski: .@TrendMicro
Linux Threat Report identifies
the most #vulnerable distributions
@TechRepublic #cybersecurity #cyberatta…</t>
  </si>
  <si>
    <t xml:space="preserve">techrepublic
</t>
  </si>
  <si>
    <t xml:space="preserve">trendmicro
</t>
  </si>
  <si>
    <t>_schmielewski
Google to train 100,000 Americans
to boost #cybersecurity in the
US @indiatimes #cybersecurity #cyberattacks…
https://t.co/ZIhNBD84iV</t>
  </si>
  <si>
    <t>coderretweet
RT @Mayassignment: We guarantee
the best results Pay on delivery
ESSAYS HELP EXAMS FULL COURSE RESEARCH
PAPERS PROJECT MANAGEMENT #javascr…</t>
  </si>
  <si>
    <t>_reactdev
RT @Mayassignment: We guarantee
the best results Pay on delivery
ESSAYS HELP EXAMS FULL COURSE RESEARCH
PAPERS PROJECT MANAGEMENT #javascr…</t>
  </si>
  <si>
    <t>crismanceau
#cybersecurite https://t.co/pnDS5myirf
via @Numerama</t>
  </si>
  <si>
    <t xml:space="preserve">numerama
</t>
  </si>
  <si>
    <t>flutterbyamey
RT @Mayassignment: We guarantee
the best results Pay on delivery
ESSAYS HELP EXAMS FULL COURSE RESEARCH
PAPERS PROJECT MANAGEMENT #javascr…</t>
  </si>
  <si>
    <t>mayassignment1
RT @MAYASSIGNMENT1: We guarantee
the best results Pay on delivery
ESSAYS HELP EXAMS FULL COURSE RESEARCH
PAPERS PROJECT MANAGEMENT #javasc…</t>
  </si>
  <si>
    <t>newbie_codes
RT @Mayassignment: We guarantee
the best results Pay on delivery
ESSAYS HELP EXAMS FULL COURSE RESEARCH
PAPERS PROJECT MANAGEMENT #javascr…</t>
  </si>
  <si>
    <t>botkoshur
RT @Mayassignment: We guarantee
the best results Pay on delivery
ESSAYS HELP EXAMS FULL COURSE RESEARCH
PAPERS PROJECT MANAGEMENT #javascr…</t>
  </si>
  <si>
    <t>whopcod
RT @MAYASSIGNMENT1: We guarantee
the best results Pay on delivery
ESSAYS HELP EXAMS FULL COURSE RESEARCH
PAPERS PROJECT MANAGEMENT #javasc…</t>
  </si>
  <si>
    <t>synomegao
☂ Un FireWall, c'est quoi ? 👉
https://t.co/k2yIBdwwgN 😎 Synoméga
filtre votre réseau grâce à la
technologie Fort… https://t.co/23GsuRc66w</t>
  </si>
  <si>
    <t>juliennelkin
[PRÉVENTION] Dans le train ou au
bord de la piscine de l'hôtel,
soyez vigilant si vous vous connectez
à un réseau… https://t.co/iJ4c819DVO</t>
  </si>
  <si>
    <t>guillaume_cbc
RT @JulienNelkin: [PRÉVENTION]
Dans le train ou au bord de la
piscine de l'hôtel, soyez vigilant
si vous vous connectez à un réseau
#wifi o…</t>
  </si>
  <si>
    <t>1975jmr
#zoom "Développons la #résilience
grâce à l'accès aux données" Rejoignez-nous
pour la deuxième session du forum
ce… https://t.co/ZYLmJjniTS</t>
  </si>
  <si>
    <t>jgberthomes
RT @usinenouvelle: A la Une de
l'industrie ce matin : 1⃣ Conserver
des sauvegardes, sensibiliser les
employés, cesser de payer les rançons.…</t>
  </si>
  <si>
    <t>usinenouvelle
A la Une de l'industrie ce matin
: 1⃣ Conserver des sauvegardes,
sensibiliser les employés, cesser
de payer les ran… https://t.co/4XoFWo6i3x</t>
  </si>
  <si>
    <t>passageterre
RT @usinenouvelle: A la Une de
l'industrie ce matin : 1⃣ Conserver
des sauvegardes, sensibiliser les
employés, cesser de payer les rançons.…</t>
  </si>
  <si>
    <t>cedpradel
RT @Cyberterritoir1: Au cours des
12 derniers mois, 30 % des demandes
de rançon ont dépassé les 30 millions
de dollars, mais les victimes q…</t>
  </si>
  <si>
    <t>fred_chesne
RT @orangebusiness: #Cybersecurite
🔒 Avec Micro SOC protégez-vous
des cyber-menaces de manière proactive.
Une solution pour vous aider à
r…</t>
  </si>
  <si>
    <t>adopte_co
🚀 Qui dit rentrée dit nouveau
projet, et l'opportunité d'initier
votre #transformation ! 🙌 Découvrez
nos Adoptés… https://t.co/pBRsmMRFKo</t>
  </si>
  <si>
    <t>bylalee
RT @Adopte_co: 🚀 Qui dit rentrée
dit nouveau projet, et l'opportunité
d'initier votre #transformation
! 🙌 Découvrez nos Adoptés : Une
10…</t>
  </si>
  <si>
    <t>capeldenis
RT @Parcoor1: [NEWS PARCOOR]📢
M-1 avant le SIDO Lyon - IoT, AI,
Robotics &amp;amp; XR! ⏳ 1er salon
de l'année pour Parcoor et 1er
salon dans lequ…</t>
  </si>
  <si>
    <t xml:space="preserve">parcoor1
</t>
  </si>
  <si>
    <t>developerbot_v1
RT @Parcoor1: [NEWS PARCOOR]📢
M-1 avant le SIDO Lyon - IoT, AI,
Robotics &amp;amp; XR! ⏳ 1er salon
de l'année pour Parcoor et 1er
salon dans lequ…</t>
  </si>
  <si>
    <t>jsdimi
RT @StephaneHalimi: #Hacking #cybersecurite
#CyberSecurity #hacker https://t.co/qUJ2Dnytww</t>
  </si>
  <si>
    <t>stephanehalimi
#Microsoft avertit des milliers
de clients du #Cloud que leurs
#bases de données sont exposées
à des violations ou… https://t.co/bdNDbQZYUK</t>
  </si>
  <si>
    <t>titanhq
RT @_SChmielewski: AT&amp;amp;T denies
data #breach after hacker auctions
70 million user database @BleepinComputer
#cybersecurity #cyberattacks #…</t>
  </si>
  <si>
    <t xml:space="preserve">bleepincomputer
</t>
  </si>
  <si>
    <t>nameshield
RT @FIRSTEU1: "📢""Les menaces
liées au nom de domaine"" Une conférence
animée par @christofgerard, Security
Product Manager chez Nameshield…</t>
  </si>
  <si>
    <t>allipsy
RT @FIRSTEU1: "📢""Les menaces
liées au nom de domaine"" Une conférence
animée par @christofgerard, Security
Product Manager chez Nameshield…</t>
  </si>
  <si>
    <t>cameleon3324
RT @ANSSI_FR: [#MardiConseil] 💾
Adoptez les bons réflexes ! Pour
vos usages personnels et professionnels,
faites des sauvegardes de vos don…</t>
  </si>
  <si>
    <t>ursaeminoris37
RT @ANSSI_FR: [#MardiConseil] 💾
Adoptez les bons réflexes ! Pour
vos usages personnels et professionnels,
faites des sauvegardes de vos don…</t>
  </si>
  <si>
    <t>f59276
RT @ANSSI_FR: [#MardiConseil] 💾
Adoptez les bons réflexes ! Pour
vos usages personnels et professionnels,
faites des sauvegardes de vos don…</t>
  </si>
  <si>
    <t>borzork
RT @ANSSI_FR: [#MardiConseil] 💾
Adoptez les bons réflexes ! Pour
vos usages personnels et professionnels,
faites des sauvegardes de vos don…</t>
  </si>
  <si>
    <t>duthoit92
RT @ANSSI_FR: [#MardiConseil] 💾
Adoptez les bons réflexes ! Pour
vos usages personnels et professionnels,
faites des sauvegardes de vos don…</t>
  </si>
  <si>
    <t>feodx
RT @ANSSI_FR: [#MardiConseil] 💾
Adoptez les bons réflexes ! Pour
vos usages personnels et professionnels,
faites des sauvegardes de vos don…</t>
  </si>
  <si>
    <t>flutterbot007
RT @Mayassignment: We guarantee
the best results Pay on delivery
ESSAYS HELP EXAMS FULL COURSE RESEARCH
PAPERS PROJECT MANAGEMENT #javascr…</t>
  </si>
  <si>
    <t>steelpcnews
Découvrez la trousse de premiers
soins numériques #DigitalFirstAidKit
👉 auto-diagnostic &amp;amp; solutions
face aux… https://t.co/685Vq3yzap</t>
  </si>
  <si>
    <t>garcimore228
RT @ANSSI_FR: [#MardiConseil] 💾
Adoptez les bons réflexes ! Pour
vos usages personnels et professionnels,
faites des sauvegardes de vos don…</t>
  </si>
  <si>
    <t>soultii1
RT @CyberSecura: Les fournisseurs
sont désormais une porte d'entrée
privilégiée pour les cybercriminels
qui ciblent une entreprise. 👤
👉 htt…</t>
  </si>
  <si>
    <t>cybersecura
Savez-vous quelles précautions
prendre, afin de vous préparer
à un éventuel cyber incident ?
Connaissez-vous les bo… https://t.co/AHQOHLNVuc</t>
  </si>
  <si>
    <t>pcn_securite
RT @ANSSI_FR: [#MardiConseil] 💾
Adoptez les bons réflexes ! Pour
vos usages personnels et professionnels,
faites des sauvegardes de vos don…</t>
  </si>
  <si>
    <t>heckmannlydie
RT @Siemens_France: #SaveTheDate
– RDV sur le salon Security/Safety
&amp;amp; Prevention Meetings du 31/08
au 02/09 Au programme de notre
stand J59…</t>
  </si>
  <si>
    <t xml:space="preserve">siemens_france
</t>
  </si>
  <si>
    <t>vachoti
RT @CyberSecura: Les fournisseurs
sont désormais une porte d'entrée
privilégiée pour les cybercriminels
qui ciblent une entreprise. 👤
👉 htt…</t>
  </si>
  <si>
    <t>durouirene
RT @usinenouvelle: A la Une de
l'industrie ce matin : 1⃣ Conserver
des sauvegardes, sensibiliser les
employés, cesser de payer les rançons.…</t>
  </si>
  <si>
    <t>bdekany
RT @jpierre76: Si vous pouvez installer
notre rançongiciel Demonware sur
les serveurs Windows d’une entreprise,
vous aurez 40 %, un millio…</t>
  </si>
  <si>
    <t>jpierre76
Ce qui relevait, il y a peu encore,
d'un scénario de blockbuster hollywoodien
devient réalité aujourd'hui… https://t.co/0TZE1Uw5cr</t>
  </si>
  <si>
    <t>jfmattioli
RT @thalessecurity: [#Cybersecurité]
Guillaume Poupard, directeur général
de l'@ANSSI_FR, est revenu sur
l'explosion du nombre de #cyberatt…</t>
  </si>
  <si>
    <t>thalessecurity
[#Cybersécurité] Cybersécurité
: l’#hôpital contre-attaque 📰
via @Hospitalia_Mag ➡ https://t.co/9Jlf1e5Fp4
Les hôpi… https://t.co/jDdOzz0eEv</t>
  </si>
  <si>
    <t>georgesbossert
RT @sekoia_fr: Hier midi, notre
HRBP Manon VAN DER MEY prenait
la parole sur @bfmbusiness pour
parler #jobs ! 🚀https://t.co/CIZqRDCMWD
rec…</t>
  </si>
  <si>
    <t>bfmbusiness
RT @_Techco_: #Cybersécurité :
@JoeBiden réunit les meilleurs
experts du pays pour trouver des
solutions communes. 🎙- @LelloucheNico,
jou…</t>
  </si>
  <si>
    <t>sekoia_fr
Hier midi, notre HRBP Manon VAN
DER MEY prenait la parole sur @bfmbusiness
pour parler #jobs ! 🚀… https://t.co/vJUVlnG59e</t>
  </si>
  <si>
    <t>darfeuilxav
RT @orangebusiness: #Cybersecurite
🔒 Avec Micro SOC protégez-vous
des cyber-menaces de manière proactive.
Une solution pour vous aider à
r…</t>
  </si>
  <si>
    <t>ncaproni
RT @sekoia_fr: Hier midi, notre
HRBP Manon VAN DER MEY prenait
la parole sur @bfmbusiness pour
parler #jobs ! 🚀https://t.co/CIZqRDCMWD
rec…</t>
  </si>
  <si>
    <t>zerotoexit1
As a product-first leader, Sumedh
shares his philosophies on how
to build market-leading products.
Listen to our p… https://t.co/VmDcoPw5nE</t>
  </si>
  <si>
    <t>gaellerbn
RT @Tixeo: 🗓 Retrouvez nos solutions
de vidéocollaboration sécurisée
au #FIC2021 @FIC_eu du 7⃣ au 9⃣
septembre, pavillon @Hexatrust,
stand…</t>
  </si>
  <si>
    <t xml:space="preserve">hexatrust
</t>
  </si>
  <si>
    <t>tixeo
@Tixeo : la #visioconférence à
la française ultra-sécurisée, par
@journaldunet : https://t.co/LV9MZTHFME
via… https://t.co/TCVW41X7gW</t>
  </si>
  <si>
    <t>atuncert
Dans le cadre du suivi de la stratégie
#nationale de la #cybersécurité
(https://t.co/Q50OEWMliq), principalement,
d… https://t.co/eIbhtYJk8d</t>
  </si>
  <si>
    <t xml:space="preserve">journaldunet
</t>
  </si>
  <si>
    <t>oazanjava
RT @Tixeo: @Tixeo : la #visioconférence
à la française ultra-sécurisée,
par @journaldunet : https://t.co/LV9MZTHFME
via @journaldunet #cybe…</t>
  </si>
  <si>
    <t>vscybercrime
RT @yourcyberskills: L’industrie
du jeu a connu une croissance des
cyberattaques. Le temps pour les
sociétés de jeux d’avoir les profession…</t>
  </si>
  <si>
    <t>yourcyberskills
L’industrie du jeu a connu une
croissance des cyberattaques. Le
temps pour les sociétés de jeux
d’avoir les profess… https://t.co/5gaAW13i8H</t>
  </si>
  <si>
    <t>mouhedinehab
#microsoft #misconfiguration #cybersecurite
#cybersecurity #infosec #cyberattack
#security #dataprotection… https://t.co/8Z9dAGsLwi</t>
  </si>
  <si>
    <t>fmetifeux
RT @SismiquePodcast: Si vous l'aviez
raté, vous avez une seconde chance
! On parle cyber-attaques, piraterie,
sécurité et même géopolitiq…</t>
  </si>
  <si>
    <t>sismiquepodcast
Si vous l'aviez raté, vous avez
une seconde chance ! On parle cyber-attaques,
piraterie, sécurité et même géopoli…
https://t.co/vvmrgTh5Ij</t>
  </si>
  <si>
    <t>rakeshs49971376
RT @vinayprajapati: How to Protect
Your Business from Ransomware Attacks
#ransomware #cybersecurity #CyberAttack
#Cybersecurite #cyberpunk…</t>
  </si>
  <si>
    <t xml:space="preserve">vinayprajapati
</t>
  </si>
  <si>
    <t>juliendevaureix
RT @SismiquePodcast: Si vous l'aviez
raté, vous avez une seconde chance
! On parle cyber-attaques, piraterie,
sécurité et même géopolitiq…</t>
  </si>
  <si>
    <t>fourchetchristi
RT @BretagneCyber: 👉 Rendez-vous
@FIC_eu @Hello_Lille du 7 au 9
sept. sur le stand Bretagne. Profitez
de la grande diversité des spécialist…</t>
  </si>
  <si>
    <t xml:space="preserve">hello_lille
</t>
  </si>
  <si>
    <t>bretagnecyber
Des spécialistes de la #GestionDeCrise
en #cybersécurité vous attendent
sur le Pavillon Bretagne au @FIC_eu.
🚩RDV… https://t.co/cZk0QUrni2</t>
  </si>
  <si>
    <t>epitechnancy
#Cybersécurité ou #ObjetsConnectés
? Piscine ou projets ? 🎥 Zoom
sur le Fast &amp;amp; Tech de Rafik,
étudiant à… https://t.co/WsaTj0Ub92</t>
  </si>
  <si>
    <t>secu_internet
Dans le monde de l'arnaque sur
Internet, vous avez Cash2Card sur
Twitter @cash2cardoffi et @CardCash2.
Ils prétende… https://t.co/oOYasSdmvh</t>
  </si>
  <si>
    <t xml:space="preserve">cardcash2
</t>
  </si>
  <si>
    <t xml:space="preserve">cash2cardoffi
</t>
  </si>
  <si>
    <t>chris88fr
RT @ANSSI_FR: [#MardiConseil] 💾
Adoptez les bons réflexes ! Pour
vos usages personnels et professionnels,
faites des sauvegardes de vos don…</t>
  </si>
  <si>
    <t>scotiabankhelps
RT @banquiersCDN: À la recherche
de produits d’été en solde? Voyez
comment reconnaître les applications
mobiles et les sites Web frauduleux…</t>
  </si>
  <si>
    <t>banquierscdn
La fraude qui brise les cœurs 💔!
Attention à la #FraudeSentimentale,
l’une des arnaques en ligne qui
accuse la haus… https://t.co/VCUSD6jcJc</t>
  </si>
  <si>
    <t>hacks4pancakes
RT @_SChmielewski: Internet Systems
Consortium (ISC) fixes High-Severity
#DoS flaw in BIND #DNS @securityaffairs
#cybersecurity #cyberatta…</t>
  </si>
  <si>
    <t>securityaffairs
RT @_SChmielewski: Internet Systems
Consortium (ISC) fixes High-Severity
#DoS flaw in BIND #DNS @securityaffairs
#cybersecurity #cyberatta…</t>
  </si>
  <si>
    <t>thedrpinky
RT @_SChmielewski: Internet Systems
Consortium (ISC) fixes High-Severity
#DoS flaw in BIND #DNS @securityaffairs
#cybersecurity #cyberatta…</t>
  </si>
  <si>
    <t>setsunael
RT @BretagneCyber: 👉 Rendez-vous
@FIC_eu @Hello_Lille du 7 au 9
sept. sur le stand Bretagne. Profitez
de la grande diversité des spécialist…</t>
  </si>
  <si>
    <t>darkfyrewall
RT @_SChmielewski: AT&amp;amp;T denies
data #breach after hacker auctions
70 million user database @BleepinComputer
#cybersecurity #cyberattacks #…</t>
  </si>
  <si>
    <t>rashelmedia
Bjr @LesMills Sur votre form de
connexion, vs transformez ts les
caractères en majuscules. Du coup,
impossible de s… https://t.co/PZxWLT6369</t>
  </si>
  <si>
    <t xml:space="preserve">lesmillseuromed
</t>
  </si>
  <si>
    <t xml:space="preserve">lesmills
</t>
  </si>
  <si>
    <t>flora34921110
RT @cybervictimes: [🛡️#Cybersécurité]
Des centaines de #failles de #sécurité
corrigées dans les mises à jour
d'août ⚠️Certaines de ces fai…</t>
  </si>
  <si>
    <t xml:space="preserve">cybervictimes
</t>
  </si>
  <si>
    <t>grimmo78
RT @_SChmielewski: Internet Systems
Consortium (ISC) fixes High-Severity
#DoS flaw in BIND #DNS @securityaffairs
#cybersecurity #cyberatta…</t>
  </si>
  <si>
    <t>ju_bouyer
RT @Digitemis: ☀🌈Toute l'équipe
de #Digitemis est de retour au
bureau après des vacances bien
méritées ! Nous avons fait le plein
d'énergie…</t>
  </si>
  <si>
    <t>digitemis
📆 [SAVE THE DATE] À la rentrée,
nous serons au @FIC_eu (International
#Cybersecurity Forum) à Lille sur
le stand A7… https://t.co/kwP32kqhdL</t>
  </si>
  <si>
    <t>unbanlighter
RT @BretagneCyber: 👉 Rendez-vous
@FIC_eu @Hello_Lille du 7 au 9
sept. sur le stand Bretagne. Profitez
de la grande diversité des spécialist…</t>
  </si>
  <si>
    <t>crcctoulouse
RT @CNCC_audit: Les #Cyberattaques
auraient coûté près de 1000 milliards
de dollars à l'économie en 2020.
Il est essentiel pour chaque #ent…</t>
  </si>
  <si>
    <t>cncc_audit
Les #Cyberattaques auraient coûté
près de 1000 milliards de dollars
à l'économie en 2020. Il est essentiel
pour cha… https://t.co/DlGR3C71mC</t>
  </si>
  <si>
    <t>pr_belfort
RT @ANSSI_FR: [#MardiConseil] 💾
Adoptez les bons réflexes ! Pour
vos usages personnels et professionnels,
faites des sauvegardes de vos don…</t>
  </si>
  <si>
    <t>serenicity_fr
Rien de tel qu'un témoignage de
partenaire dont les clients sont
pleinement satisfaits. Merci @UBCOMch
Retrouve… https://t.co/5xwxiTYfNa</t>
  </si>
  <si>
    <t xml:space="preserve">ubcomch
</t>
  </si>
  <si>
    <t>novipro
🛡 #CYBERSÉCURITÉ 20/20: Rejoignez
nos #experts les 26-27 octobre
prochains! Découvrez l'agenda et
les conférencie… https://t.co/lbefo5wNJY</t>
  </si>
  <si>
    <t>club_ebios
RT @ANSSI_FR: [#VendrediLecture]
💻 Adoptez une démarche de maîtrise
du risque #numérique en 15 étapes
! Retrouvez les conseils et les
resso…</t>
  </si>
  <si>
    <t>cci_du_tarn
Comment être prévenu en cas d’attaque
informatique majeure ? Le dispositif
Alertecyber, vous alerte !… https://t.co/UfPu0hAlVT</t>
  </si>
  <si>
    <t>hacktechdev
RT @ANSSI_FR: [#MardiConseil] 💾
Adoptez les bons réflexes ! Pour
vos usages personnels et professionnels,
faites des sauvegardes de vos don…</t>
  </si>
  <si>
    <t>stratechno
Participez à notre session d'information
mensuelle pour comprendre quels
bénéfices vous apportent nos services
de R… https://t.co/pJyB7Duykl</t>
  </si>
  <si>
    <t>jagostini85
RT @ANSSI_FR: [#VendrediLecture]
💻 Adoptez une démarche de maîtrise
du risque #numérique en 15 étapes
! Retrouvez les conseils et les
resso…</t>
  </si>
  <si>
    <t>monreseaudeau
#LMDE 💧💦| #Cybersécurité #IOT
| ► Rendez-vous 𝗺𝗮𝗿𝗱𝗶 𝟬𝟳
𝘀𝗲𝗽𝘁𝗲𝗺𝗯𝗿𝗲 𝟮𝟬𝟮𝟭 pour
la Matinale de l'Eau dédiée à la
cybersé… https://t.co/ZYoer3loQV</t>
  </si>
  <si>
    <t>tracid56
RT @ANSSI_FR: [#VendrediLecture]
💻 Adoptez une démarche de maîtrise
du risque #numérique en 15 étapes
! Retrouvez les conseils et les
resso…</t>
  </si>
  <si>
    <t>esnrecrutement
Pour recruter vos futurs collaborateurs
en #cybersécurité Une solution
existe - Découvrez le Conseil en…
https://t.co/v36OaDCd38</t>
  </si>
  <si>
    <t>monacocyber
Pour recruter vos futurs collaborateurs
en #cybersécurité Une solution
existe - Découvrez le Conseil en…
https://t.co/dnyKyIR19t</t>
  </si>
  <si>
    <t>factorygroup_
[#CyberSécurité] 🔎 Comment être
sûr que votre système Informatique
est suffisamment sécurisé ? Réalisez
un audit… https://t.co/FFcMYP1EwK</t>
  </si>
  <si>
    <t>martine7lnwb
#cybersécurité #BugBounty https://t.co/I56nvFSV8t</t>
  </si>
  <si>
    <t>noharintsafidy
Visite de l'Etat Major de l'armée
pour créer la #reservecyber. C'est
une base de données des jeunes
spécialisés da… https://t.co/IgO3PqFWQg</t>
  </si>
  <si>
    <t>maltrakn
RT @_SChmielewski: Why the energy
industry needs a robust cybersecurity
culture @wef #cybersecurity #cyberattacks
#infosec #infosecurity…</t>
  </si>
  <si>
    <t xml:space="preserve">cyberdefensemag
</t>
  </si>
  <si>
    <t>simonwargniez
Un bug dans CosmoDB sur Azure impacte
des milliers de clients #Microsoft
#Azure #Flaw #CosmoDB #CyberSecurity…
https://t.co/tBCwcO7r2C</t>
  </si>
  <si>
    <t xml:space="preserve">siliconangle
</t>
  </si>
  <si>
    <t xml:space="preserve">wef
</t>
  </si>
  <si>
    <t>rbaranger
Et les mots de passe 🔒 les plus
piratés en France sont… 👉https://t.co/IMl1RgopTf
via @Frandroid #motdepasse… https://t.co/RpyC8dgPXM</t>
  </si>
  <si>
    <t xml:space="preserve">frandroid
</t>
  </si>
  <si>
    <t>patbarbey
RT @SBH_France: 🔎@TrustValleyCH
@Innovaud sur le Pavillon #Suisse
F38, @FIC_eu du 7 au 9 sept ! Un
pôle d’excellence qui promeut toute
l’ex…</t>
  </si>
  <si>
    <t>innovaud
RT @SBH_France: 🔎@TrustValleyCH
@Innovaud sur le Pavillon #Suisse
F38, @FIC_eu du 7 au 9 sept ! Un
pôle d’excellence qui promeut toute
l’ex…</t>
  </si>
  <si>
    <t>trustvalleych
RT @SBH_France: 🔎@TrustValleyCH
@Innovaud sur le Pavillon #Suisse
F38, @FIC_eu du 7 au 9 sept ! Un
pôle d’excellence qui promeut toute
l’ex…</t>
  </si>
  <si>
    <t>sbh_france
🔎@TrustValleyCH @Innovaud sur
le Pavillon #Suisse F38, @FIC_eu
du 7 au 9 sept ! Un pôle d’excellence
qui promeut to… https://t.co/e63YG9R20u</t>
  </si>
  <si>
    <t>eurogroupfr
#Digital | De la sécurisation technique
à la sensibilisation des équipes,
en passant par la gestion de crise
: focu… https://t.co/Cm74VXyN0K</t>
  </si>
  <si>
    <t>taniarosilio
RT @EurogroupFR: #Digital | De
la sécurisation technique à la
sensibilisation des équipes, en
passant par la gestion de crise
: focus sur l…</t>
  </si>
  <si>
    <t>squareonech
RT @SBH_France: 🔎@TrustValleyCH
@Innovaud sur le Pavillon #Suisse
F38, @FIC_eu du 7 au 9 sept ! Un
pôle d’excellence qui promeut toute
l’ex…</t>
  </si>
  <si>
    <t>delphine_durget
La France se place dans le Top
10 des pays les plus attractifs
pour l'installation de #datacenters
avec de bonnes i… https://t.co/gfexwvbdmU</t>
  </si>
  <si>
    <t>pvynckier
RT @cybervictimes: [🛡️#Cybersécurité]
Des centaines de #failles de #sécurité
corrigées dans les mises à jour
d'août ⚠️Certaines de ces fai…</t>
  </si>
  <si>
    <t>lalettrea
Souvent présentée comme une future
licorne, la firme française de
#cybersécurité @VadeSecure vient
de perdre son br… https://t.co/iONUbBhLvy</t>
  </si>
  <si>
    <t>vadesecure
📣 Retrouvez l’équipe Vade dans
une semaine à IT and IT Security
Meetings. Notre équipe a hâte d'échanger
avec vous… https://t.co/YWXmrk3G5C</t>
  </si>
  <si>
    <t>cwilly4
RT @LaLettreA: Souvent présentée
comme une future licorne, la firme
française de #cybersécurité @VadeSecure
vient de perdre son bras de fer…</t>
  </si>
  <si>
    <t>jcdrpro
RT @ESET_France: Protéger son lieu
de travail hybride c'est possible
? La réponse est oui ! Le modèle
Zéro Trust offre un moyen de plus
e…</t>
  </si>
  <si>
    <t>eset_france
👥 C'est un total de 38 millions
d’enregistrements stockés dans
des centaines de portails #Microsoft
Power Apps qui… https://t.co/7FepSo0Vwn</t>
  </si>
  <si>
    <t>immo_si
RT @SourcitecSAS: Venez nous rencontrer
du 7 au 9 septembre à #Lille pour
le #FIC2021 Pavillon #Bretagne
stand D2 #cyber #cybersecurite
#…</t>
  </si>
  <si>
    <t>sourcitecsas
Il faut anticiper pour être prêt
Contactez-nous sourcitec@sourcitec.com
#cyber #cybersecurite #cyberprotection…
https://t.co/MGsAwiXlWD</t>
  </si>
  <si>
    <t>guiguibasset
RT @SourcitecSAS: Venez nous rencontrer
du 7 au 9 septembre à #Lille pour
le #FIC2021 Pavillon #Bretagne
stand D2 #cyber #cybersecurite
#…</t>
  </si>
  <si>
    <t>___xscd
RT @_SChmielewski: Internet Systems
Consortium (ISC) fixes High-Severity
#DoS flaw in BIND #DNS @securityaffairs
#cybersecurity #cyberatta…</t>
  </si>
  <si>
    <t>rotaryauber
RT @SourcitecSAS: Venez nous rencontrer
du 7 au 9 septembre à #Lille pour
le #FIC2021 Pavillon #Bretagne
stand D2 #cyber #cybersecurite
#…</t>
  </si>
  <si>
    <t>entrenormands
RT @SourcitecSAS: Venez nous rencontrer
du 7 au 9 septembre à #Lille pour
le #FIC2021 Pavillon #Bretagne
stand D2 #cyber #cybersecurite
#…</t>
  </si>
  <si>
    <t>ccistore
[Le chiffre du jour] @numeum_ vous
propose de découvrir les tendances,
analyses et zooms du secteur #numérique
en F… https://t.co/LT16ny0ALq</t>
  </si>
  <si>
    <t xml:space="preserve">numeum_
</t>
  </si>
  <si>
    <t>sophosfrance
🏖️ #SophosSummerTips N°6 : Naviguez
uniquement sur des sites sécurisés
! Retrouvez chaque mercredi un
nouveau conse… https://t.co/QYZCPgeeVJ</t>
  </si>
  <si>
    <t>thudao76
RT @sogeti_fr: #TechShowwithSogeti
Etat des lieux et futur de la #cybersécurité
par nos invités @barbier_bernard
et @Vince_Laurens Replay…</t>
  </si>
  <si>
    <t xml:space="preserve">vince_laurens
</t>
  </si>
  <si>
    <t xml:space="preserve">barbier_bernard
</t>
  </si>
  <si>
    <t>sogeti_fr
#TechShowwithSogeti Etat des lieux
et futur de la #cybersécurité par
nos invités @barbier_bernard et
@Vince_Laurens… https://t.co/EjUIoS4ASc</t>
  </si>
  <si>
    <t>tlrdacteur
RT @JacquesSalognon: Des données
de 700 millions de membres de LinkedIn
à vendre  #donnéepersonnelles #cybersecurite
https://t.co/UiKHpmgc7T</t>
  </si>
  <si>
    <t xml:space="preserve">jacquessalognon
</t>
  </si>
  <si>
    <t>erkenssebastien
#risques #rançongiciel #cybersécurité
Intel, AMD &amp;amp; Gigabyte https://t.co/MonkjkrAeG</t>
  </si>
  <si>
    <t>jdubois_it
Article intéressant sur @frsilicon
sur la protection des identités
et des accès : "Repenser la sécurité
d’Active Di… https://t.co/wekjBRFX79</t>
  </si>
  <si>
    <t>zhorwho
RT @PhilippeMichelK: #Cybersecurite
Heureux de me retrouver le 7/9
prochain à #Lille au #FIC2021 avec
@augouard et mes camarades #RSSI
et #…</t>
  </si>
  <si>
    <t>augouard
RT @PhilippeMichelK: #Cybersecurite
Heureux de me retrouver le 7/9
prochain à #Lille au #FIC2021 avec
@augouard et mes camarades #RSSI
et #…</t>
  </si>
  <si>
    <t>philippemichelk
#Cybersecurite Heureux de me retrouver
le 7/9 prochain à #Lille au #FIC2021
avec @augouard et mes camarades
#RSSI e… https://t.co/G74eMpOtrc</t>
  </si>
  <si>
    <t>offdecampagne
RT @PhilippeMichelK: #Cybersecurite
Heureux de me retrouver le 7/9
prochain à #Lille au #FIC2021 avec
@augouard et mes camarades #RSSI
et #…</t>
  </si>
  <si>
    <t>deputesdem
RT @PhilippeMichelK: #Cybersecurite
Heureux de me retrouver le 7/9
prochain à #Lille au #FIC2021 avec
@augouard et mes camarades #RSSI
et #…</t>
  </si>
  <si>
    <t>france_in_world
RT @PhilippeMichelK: #Cybersecurite
Heureux de me retrouver le 7/9
prochain à #Lille au #FIC2021 avec
@augouard et mes camarades #RSSI
et #…</t>
  </si>
  <si>
    <t>uniondessavoirs
🎉 C’est notre 6e rentrée ➡️ Notre
programme de visioconférences 2021/2022:
#burnout #cybersecurite #biomimétisme…
https://t.co/p0I9gExXb3</t>
  </si>
  <si>
    <t>revue2pressepm
RT @PhilippeMichelK: #Cybersecurite
Heureux de me retrouver le 7/9
prochain à #Lille au #FIC2021 avec
@augouard et mes camarades #RSSI
et #…</t>
  </si>
  <si>
    <t>modemvar
RT @PhilippeMichelK: #Cybersecurite
Heureux de me retrouver le 7/9
prochain à #Lille au #FIC2021 avec
@augouard et mes camarades #RSSI
et #…</t>
  </si>
  <si>
    <t>florentndinga
RT @AnthonyRochand: 📱WhatsApp
a toujours un problème avec la
fraude et le phishing https://t.co/xyWfZbdxmf
via @Fredzone #cybersecurite #So…</t>
  </si>
  <si>
    <t xml:space="preserve">fredzone
</t>
  </si>
  <si>
    <t>anthonyrochand
RT @AnthonyRochand: 📱WhatsApp
a toujours un problème avec la
fraude et le phishing https://t.co/xyWfZbdxmf
via @Fredzone #cybersecurite #So…</t>
  </si>
  <si>
    <t>simonismartine
RT @ajpjournalistes: Récolter,
visualiser, construire : en OSINT
(Open Source Intelligence) : "Il
faut TOUT tester." La formation
de Gaëta…</t>
  </si>
  <si>
    <t>ajpjournalistes
Récolter, visualiser, construire
: en OSINT (Open Source Intelligence)
: "Il faut TOUT tester." La formation
de Ga… https://t.co/uZMbFJkq2A</t>
  </si>
  <si>
    <t>francetablet
RT @GConnectee: #numerique #cybersecurite
🦊 comme sur #Google chrome, #firefox
annonce qu'il va bloquer des fichiers
non sécurisés sur des…</t>
  </si>
  <si>
    <t>gconnectee
#intelligenceartificielle #securite
📹 un rapport du gouvernement américain
met en lumière l'utilisation massive
de… https://t.co/YD5ZAMn34u</t>
  </si>
  <si>
    <t>hecksuzanne2
RT @BretagneCyber: 👉 Rendez-vous
@FIC_eu @Hello_Lille du 7 au 9
sept. sur le stand Bretagne. Profitez
de la grande diversité des spécialist…</t>
  </si>
  <si>
    <t>goandl
RT @mesdatasetmoi: Depuis 1 mois
on ne parle que de lui : #Pegasus,
le logiciel-espion capable de franchir
les plus solides sécurités des
#…</t>
  </si>
  <si>
    <t>mesdatasetmoi
Suite au sommet sur la #cybersécurité
organisé par @JoeBiden avec plusieurs
PDG de #GAFA, 30 milliards de dollars
d… https://t.co/z08iCoHTUy</t>
  </si>
  <si>
    <t>maxime_petit
RT @CiscoFrance: La #cybersécurité
est une priorité majeure pour 87
% des dirigeants de #PME 🔒 selon
une étude que nous avions menée
en 202…</t>
  </si>
  <si>
    <t>ciscofrance
La #cybersécurité est une priorité
majeure pour 87 % des dirigeants
de #PME 🔒 selon une étude que
nous avions menée… https://t.co/ZB8q0LOa9E</t>
  </si>
  <si>
    <t>clairel_com
RT @SocieteGenerale: [#Innovation
#Cybersécurité 💻⚡️] Le saviez-vous
? 💡 Le phishing est impliqué dans
90% des cyberattaques. @oppens_cyber…</t>
  </si>
  <si>
    <t>oppens_cyber
RT @SG_etvous: 🚀Une #cybersécurité
accessible ? @oppens_cyber propose
des solutions en freemium et plateforme
adaptée aux #PME #TPE qui ne…</t>
  </si>
  <si>
    <t>societegenerale
[#Innovation #Cybersécurité 💻⚡️]
Le saviez-vous ? 💡 Le phishing
est impliqué dans 90% des cyberattaques.…
https://t.co/n5j2mCQl2O</t>
  </si>
  <si>
    <t>matissime
@CyberGEND @cybervictimes @PorteparoleGN
@PorteParoleMI @Gendarmerie Pour
votre #cybersecurite ne faites
pas de pas… https://t.co/s8UudufzPn</t>
  </si>
  <si>
    <t xml:space="preserve">gendarmerie
</t>
  </si>
  <si>
    <t xml:space="preserve">porteparolemi
</t>
  </si>
  <si>
    <t xml:space="preserve">porteparolegn
</t>
  </si>
  <si>
    <t xml:space="preserve">cybergend
</t>
  </si>
  <si>
    <t>diamylsow
RT @CorpTkm: Des lois et réglementations
relatives à la protection des données
personnelles ont été mises en place
(RGPD ou la loi 2008-12…</t>
  </si>
  <si>
    <t xml:space="preserve">corptkm
</t>
  </si>
  <si>
    <t>h3xi0t
RT @RedAlertLabs: Red Alert Labs
- le pari gagnant de l'export des
solutions de #cybersécurité https://t.co/NEAfbSPDC6
#podcast #success_st…</t>
  </si>
  <si>
    <t>redalertlabs
Red Alert Labs - le pari gagnant
de l'export des solutions de #cybersécurité
https://t.co/NEAfbSPDC6 #podcast…
https://t.co/R72cFR8brV</t>
  </si>
  <si>
    <t>reseauspn
Vous êtes adhérent du SPN et spécialiste
sur les sujets de la #cybersécurité
? 🔐 Dès la rentrée, le SPN souhaite
me… https://t.co/U4YWn3FsMK</t>
  </si>
  <si>
    <t>christelabatut
RT @reseauSPN: Vous êtes adhérent
du SPN et spécialiste sur les sujets
de la #cybersécurité ? 🔐 Dès la
rentrée, le SPN souhaite mettre
en p…</t>
  </si>
  <si>
    <t>wekeyjob
💡Vous êtes un.e expert en #Cybersécurité
et vous recherchez une mission
longue durée ? 🌊Vous souhaitez
vivre dans u… https://t.co/rfZ5TMLj3u</t>
  </si>
  <si>
    <t>acn_secnum
RT @FIRSTEU1: "350 000 professionnels
de la cybersécurité manqueront
à l’appel en 2022" La croissance
des cyberattaques comme l'accélératio…</t>
  </si>
  <si>
    <t>iotcybersec24
RT @SandraBocciolin: #Cybersécurité
: le rapport semestriel Cyber Risk
Index (CRI) de Trend Micro confirme
la nécessité de se concentrer su…</t>
  </si>
  <si>
    <t>sandrabocciolin
#Cybersécurité : quand les géants
de la tech draguent les #talents
français ➕https://t.co/rLrWLXlFgQ
via @LEXPRESS https://t.co/LCizmULtnZ</t>
  </si>
  <si>
    <t>marmeladesweet
RT @FIRSTEU1: "350 000 professionnels
de la cybersécurité manqueront
à l’appel en 2022" La croissance
des cyberattaques comme l'accélératio…</t>
  </si>
  <si>
    <t>x19sq19f
RT @ANSSI_FR: [#Recrutement] 📢
Rejoignez nos équipes et agissons
ensemble pour la sécurité du #numérique.
#cybersécurité Retrouvez toutes
n…</t>
  </si>
  <si>
    <t>kabasanoh70
RT @ANSSI_FR: [#Recrutement] 📢
Rejoignez nos équipes et agissons
ensemble pour la sécurité du #numérique.
#cybersécurité Retrouvez toutes
n…</t>
  </si>
  <si>
    <t>a_la_campagne_
RT @ANSSI_FR: [#Recrutement] 📢
Rejoignez nos équipes et agissons
ensemble pour la sécurité du #numérique.
#cybersécurité Retrouvez toutes
n…</t>
  </si>
  <si>
    <t>gwedji
RT @zenconnect_fr: #Webinar Aujourd'hui,
la #Cybersécurité dépasse de loin
le simple #MotDePasse. La combinaison
du #SingleSignOn et d l'#a…</t>
  </si>
  <si>
    <t xml:space="preserve">zenconnect_fr
</t>
  </si>
  <si>
    <t>shinto110
RT @BretagneCyber: 👉 Rendez-vous
@FIC_eu @Hello_Lille du 7 au 9
sept. sur le stand Bretagne. Profitez
de la grande diversité des spécialist…</t>
  </si>
  <si>
    <t>fhilaireau
RT @ANSSI_FR: [#Recrutement] 📢
Rejoignez nos équipes et agissons
ensemble pour la sécurité du #numérique.
#cybersécurité Retrouvez toutes
n…</t>
  </si>
  <si>
    <t>quent1_k
RT @sogeti_fr: #TechShowwithSogeti
Etat des lieux et futur de la #cybersécurité
par nos invités @barbier_bernard
et @Vince_Laurens Replay…</t>
  </si>
  <si>
    <t>bc2gaudit
QR code : quelle sécurité et quelles
précautions prendre #cybersecurite
#covid #passsanitaire https://t.co/0pVFumuwtO</t>
  </si>
  <si>
    <t>dylan_devillers
RT @Beyondtrust_FR: Elle n’est
ni israélienne, ni américaine,
se nomme @tehtris : cette pépite
française de la #cybersécurité
est capable d…</t>
  </si>
  <si>
    <t>tehtris
🤩 On va (enfin) se revoir ! 🚀
🔜 Nous sommes heureux de vous
retrouver sur le Salon @FIC_eu
les 7, 8 et 9 Septembre… https://t.co/nkM0XxdFG3</t>
  </si>
  <si>
    <t xml:space="preserve">beyondtrust_fr
</t>
  </si>
  <si>
    <t>bouyguestel_ent
[RDV 📅] J-8 avant le salon @ITSMeetings
! Il est encore temps de vous inscrire
pour échanger avec nos experts…
https://t.co/T1sindovF5</t>
  </si>
  <si>
    <t>itsmeetings
RT @BorisLecoeur: Ravi d'être partenaire
de @ITSMeetings à Cannes du 31
août au 2 sept. Venez rencontrer
les équipes France de @Cloudflare…</t>
  </si>
  <si>
    <t>mzuppy
RT @KKuffars: #Afghanistan #USA
#TalibanTerror #Talibans #databases
#cybersecurite @KD__Kuffars https://t.co/CJOUBJH8kU</t>
  </si>
  <si>
    <t>kd__kuffars
RT @lefevreg: #Cybersécurité :
le #risque au plus haut. Mairies
et hôpitaux pris pour cible, entreprises
rançonnées, comptes bancaires pira…</t>
  </si>
  <si>
    <t>kkuffars
#Afghanistan #USA #TalibanTerror
#Talibans #databases #cybersecurite
@KD__Kuffars https://t.co/CJOUBJH8kU</t>
  </si>
  <si>
    <t>laurentoparis
RT @IT_Partners: Dans 1 mois se
tiendra la prochaine édition du
salon #ITPartners ! Vous n'avez
pas encore demandé votre badge
? Par ici 👉…</t>
  </si>
  <si>
    <t>it_partners
Dans 1 mois se tiendra la prochaine
édition du salon #ITPartners !
Vous n'avez pas encore demandé
votre badge ? Pa… https://t.co/MJDAl46epF</t>
  </si>
  <si>
    <t>gpostaire
RT @prefpolice: #CyberSécurité
| 🖥️ Pour votre sécurité sur internet
et éviter de mauvaises surprises,
il est nécessaire de changer réguliè…</t>
  </si>
  <si>
    <t>prefpolice
#CyberSécurité | 🖥️ Pour votre
sécurité sur internet et éviter
de mauvaises surprises, il est
nécessaire de changer… https://t.co/uEUkIj5FWc</t>
  </si>
  <si>
    <t>albors3
RT @ANSSI_FR: [#Recrutement] 📢
Rejoignez nos équipes et agissons
ensemble pour la sécurité du #numérique.
#cybersécurité Retrouvez toutes
n…</t>
  </si>
  <si>
    <t>arc_atlantique
RT @prefpolice: #CyberSécurité
| 🖥️ Pour votre sécurité sur internet
et éviter de mauvaises surprises,
il est nécessaire de changer réguliè…</t>
  </si>
  <si>
    <t>coudrieauf
RT @SFR_Business: SFR Business
et ses partenaires @Fortinet et
@SamsungFR vous attendent à #LaREF21.
Rejoignez-nous sur le stand #SFRBusin…</t>
  </si>
  <si>
    <t xml:space="preserve">samsungfr
</t>
  </si>
  <si>
    <t xml:space="preserve">fortinet
</t>
  </si>
  <si>
    <t>sfr_business
Le direct du plateau TV de #LaREF21
avec @LizzieC_L, VP South EMEA
@Fortinet et @EmmanuelPUG, DG SFR
Business à sui… https://t.co/tebsJ1ffMj</t>
  </si>
  <si>
    <t>francoi4
RT @ajpjournalistes: Récolter,
visualiser, construire : en OSINT
(Open Source Intelligence) : "Il
faut TOUT tester." La formation
de Gaëta…</t>
  </si>
  <si>
    <t>shakib680
This idea behind this project is
amazing and definitely this is
a project with a lot of potential
and projection to… https://t.co/ovXuCQdfv1</t>
  </si>
  <si>
    <t>thomasbousson
C'est la rentrée chez ON-X Groupe,
venez rejoindre nos équipes en
#cybersécurité. https://t.co/YsSjREoW3N</t>
  </si>
  <si>
    <t>ocssimore
RT @FIRSTEU1: "350 000 professionnels
de la cybersécurité manqueront
à l’appel en 2022" La croissance
des cyberattaques comme l'accélératio…</t>
  </si>
  <si>
    <t>cyberologue_fr
RT @francenumfr: ✅ Nouveau▶️ Guide
pratique de sécurité numérique
pour les PME-PMI, collectivités
et petites organisations 🔒 👉
A télécharg…</t>
  </si>
  <si>
    <t>francenumfr
RT @francenumfr: ✅ Nouveau▶️ Guide
pratique de sécurité numérique
pour les PME-PMI, collectivités
et petites organisations 🔒 👉
A télécharg…</t>
  </si>
  <si>
    <t>pie_ferrari
RT @ANSSI_FR: [#VendrediLecture]
💻 Adoptez une démarche de maîtrise
du risque #numérique en 15 étapes
! Retrouvez les conseils et les
resso…</t>
  </si>
  <si>
    <t xml:space="preserve">societegen
</t>
  </si>
  <si>
    <t>xaelbot
RT @MAYASSIGNMENT1: We guarantee
the best results Pay on delivery
ESSAYS HELP EXAMS FULL COURSE RESEARCH
PAPERS PROJECT MANAGEMENT #javasc…</t>
  </si>
  <si>
    <t>codeattbot
RT @MAYASSIGNMENT1: We guarantee
the best results Pay on delivery
ESSAYS HELP EXAMS FULL COURSE RESEARCH
PAPERS PROJECT MANAGEMENT #javasc…</t>
  </si>
  <si>
    <t>valerieammirati
RT @francenumfr: ✅ Nouveau▶️ Guide
pratique de sécurité numérique
pour les PME-PMI, collectivités
et petites organisations 🔒 👉
A télécharg…</t>
  </si>
  <si>
    <t>ccideuxsevres
RT @francenumfr: ✅ Nouveau▶️ Guide
pratique de sécurité numérique
pour les PME-PMI, collectivités
et petites organisations 🔒 👉
A télécharg…</t>
  </si>
  <si>
    <t>the404code
RT @MAYASSIGNMENT1: We guarantee
the best results Pay on delivery
ESSAYS HELP EXAMS FULL COURSE RESEARCH
PAPERS PROJECT MANAGEMENT #javasc…</t>
  </si>
  <si>
    <t>_oliviabot
RT @MAYASSIGNMENT1: We guarantee
the best results Pay on delivery
ESSAYS HELP EXAMS FULL COURSE RESEARCH
PAPERS PROJECT MANAGEMENT #javasc…</t>
  </si>
  <si>
    <t>mondedartisans
RT @francenumfr: ✅ Nouveau▶️ Guide
pratique de sécurité numérique
pour les PME-PMI, collectivités
et petites organisations 🔒 👉
A télécharg…</t>
  </si>
  <si>
    <t>l_lambourdiere
RT @francenumfr: ✅ Nouveau▶️ Guide
pratique de sécurité numérique
pour les PME-PMI, collectivités
et petites organisations 🔒 👉
A télécharg…</t>
  </si>
  <si>
    <t>inc_tys
Il est d’autant plus urgent de
sensibiliser les usagers aux bonnes
pratiques #formation #cybersecurite
#prevention… https://t.co/uAofKsnBal</t>
  </si>
  <si>
    <t>cmafrance_
RT @francenumfr: ✅ Nouveau▶️ Guide
pratique de sécurité numérique
pour les PME-PMI, collectivités
et petites organisations 🔒 👉
A télécharg…</t>
  </si>
  <si>
    <t>oliviergafa
RT @PhilippeMichelK: #Cybersecurite
Heureux de me retrouver le 7/9
prochain à #Lille au #FIC2021 avec
@augouard et mes camarades #RSSI
et #…</t>
  </si>
  <si>
    <t>tjmanadyflhj
RT @SandraBocciolin: #IoT &amp;amp;
#Cybersécurité : l'alliance FIDO
propose une nouvelle norme IoT
ouverte pour la connexion sécurisée
des apparei…</t>
  </si>
  <si>
    <t>comandigital
RT @francenumfr: ✅ Nouveau▶️ Guide
pratique de sécurité numérique
pour les PME-PMI, collectivités
et petites organisations 🔒 👉
A télécharg…</t>
  </si>
  <si>
    <t>erwan_bonnet
RT @BF_TechServices: Les #levées
de fonds 2021 en #cybersécurité
atteignent un nouveau record dans
le 🌏 et particulièrement aux #EtatsUnis…</t>
  </si>
  <si>
    <t>bf_techservices
#Cybersecurite au #Danemark #Finlande:
un marché aux nombreux enjeux,
ouvert aux sociétés🇫🇷 qui jouissent
d’une bon… https://t.co/z35jjoTlOT</t>
  </si>
  <si>
    <t>doccedef
RT @francenumfr: ✅ Nouveau▶️ Guide
pratique de sécurité numérique
pour les PME-PMI, collectivités
et petites organisations 🔒 👉
A télécharg…</t>
  </si>
  <si>
    <t>sikkasaibersec
RT @CyberCercle: #cybersecurite -
Les #GAFAM et Washington s'allient
pour protéger les infrastructures
critiques https://t.co/nLOZD8JSui
vi…</t>
  </si>
  <si>
    <t>cybercercle
#cyberassurance - Face aux #ransomwares,
les prix augmentent et les professionnels
s'inquiètent. Alors que le risq…
https://t.co/sFPJcFnH4Q</t>
  </si>
  <si>
    <t>tilkaltech
Au Forum International de la #Cybersécurité,
retrouvez notre CEO @matthieuhug
pour une table ronde "Rétablir
la con… https://t.co/C4MibdOjf4</t>
  </si>
  <si>
    <t>matthieuhug
RT @tilkaltech: Au Forum International
de la #Cybersécurité, retrouvez
notre CEO @matthieuhug pour une
table ronde "Rétablir la confiance
p…</t>
  </si>
  <si>
    <t>jesappellecrucq
RT @J3st3rNRD: Je recherche toujours
une #alternance en #cybersécurité
dans le Nord (59) proche de #Cambrai
#Valenciennes #Maubeuge #Lille…</t>
  </si>
  <si>
    <t>j3st3rnrd
Je recherche toujours une #alternance
en #cybersécurité dans le Nord
(59) proche de #Cambrai #Valenciennes…
https://t.co/VoIMmvk0wG</t>
  </si>
  <si>
    <t>dle_so
RT @J3st3rNRD: Je recherche toujours
une #alternance en #cybersécurité
dans le Nord (59) proche de #Cambrai
#Valenciennes #Maubeuge #Lille…</t>
  </si>
  <si>
    <t>aurelienbossy
RT @prefpolice: #CyberSécurité
| 🖥️ Pour votre sécurité sur internet
et éviter de mauvaises surprises,
il est nécessaire de changer réguliè…</t>
  </si>
  <si>
    <t>dadideo
RT @ANSSI_FR: [#Recrutement] 📢
Rejoignez nos équipes et agissons
ensemble pour la sécurité du #numérique.
#cybersécurité Retrouvez toutes
n…</t>
  </si>
  <si>
    <t>bot_flutter
RT @Mayassignment: We guarantee
the best results Pay on delivery
ESSAYS HELP EXAMS FULL COURSE RESEARCH
PAPERS PROJECT MANAGEMENT #javascr…</t>
  </si>
  <si>
    <t>1000dayscodingb
RT @MAYASSIGNMENT1: We guarantee
the best results Pay on delivery
ESSAYS HELP EXAMS FULL COURSE RESEARCH
PAPERS PROJECT MANAGEMENT #javasc…</t>
  </si>
  <si>
    <t>abachirniang
RT @francenumfr: ✅ Nouveau▶️ Guide
pratique de sécurité numérique
pour les PME-PMI, collectivités
et petites organisations 🔒 👉
A télécharg…</t>
  </si>
  <si>
    <t>lienhardantoin1
RT @BorisLecoeur: Ravi d'être partenaire
de @ITSMeetings à Cannes du 31
août au 2 sept. Venez rencontrer
les équipes France de @Cloudflare…</t>
  </si>
  <si>
    <t xml:space="preserve">cloudflare
</t>
  </si>
  <si>
    <t>borislecoeur
Ravi d'être partenaire de @ITSMeetings
à Cannes du 31 août au 2 sept.
Venez rencontrer les équipes France
de… https://t.co/nsBqINCXrP</t>
  </si>
  <si>
    <t>bills_bot
RT @Mayassignment: We guarantee
the best results Pay on delivery
ESSAYS HELP EXAMS FULL COURSE RESEARCH
PAPERS PROJECT MANAGEMENT #javascr…</t>
  </si>
  <si>
    <t>hikvisioncanada
Faire des choix judicieux de #cybersécurité
vous aidera à #protéger plus efficacement
les #biensdevaleur que vous p…
https://t.co/WXyyYeUrbj</t>
  </si>
  <si>
    <t>betoobe6
📢 J-6 avant le salon IT &amp;amp;
IT Security Meetings à Cannes !
Venez rencontrer nous rencontrer
au stand H50 afin d’éch… https://t.co/SO3UUdkbJm</t>
  </si>
  <si>
    <t>kakiesseaurelie
RT @ANSSI_FR: [#Recrutement] 📢
Rejoignez nos équipes et agissons
ensemble pour la sécurité du #numérique.
#cybersécurité Retrouvez toutes
n…</t>
  </si>
  <si>
    <t>alainassouline
RT @francenumfr: ✅ Nouveau▶️ Guide
pratique de sécurité numérique
pour les PME-PMI, collectivités
et petites organisations 🔒 👉
A télécharg…</t>
  </si>
  <si>
    <t>powerplatfrmbot
RT @simonwargniez: 38 Million Records
Exposed from Microsoft Power Apps
of Dozens of Organisations #Microsoft
#PowerApps #CyberSecurity #…</t>
  </si>
  <si>
    <t>boumediane
RT @httpcs: Utiliser L’OSINT Et
Le SOCMINT Pour Se Protéger Des
Pirates Informatiques #cybersecurite
#OSINT https://t.co/JJHzykYlTO</t>
  </si>
  <si>
    <t>httpcs
Utiliser L’OSINT Et Le SOCMINT
Pour Se Protéger Des Pirates Informatiques
#cybersecurite #OSINT https://t.co/JJHzykYlTO</t>
  </si>
  <si>
    <t>ziwit
RT @httpcs: Utiliser L’OSINT Et
Le SOCMINT Pour Se Protéger Des
Pirates Informatiques #cybersecurite
#OSINT https://t.co/JJHzykYlTO</t>
  </si>
  <si>
    <t>codailychalleng
RT @MAYASSIGNMENT1: We guarantee
the best results Pay on delivery
ESSAYS HELP EXAMS FULL COURSE RESEARCH
PAPERS PROJECT MANAGEMENT #javasc…</t>
  </si>
  <si>
    <t>ouasselb
RT @SocieteGenerale: [#Innovation
#Cybersécurité 💻⚡️] Le saviez-vous
? 💡 Le phishing est impliqué dans
90% des cyberattaques. @oppens_cyber…</t>
  </si>
  <si>
    <t>94_lxn
RT @J3st3rNRD: Je recherche toujours
une #alternance en #cybersécurité
dans le Nord (59) proche de #Cambrai
#Valenciennes #Maubeuge #Lille…</t>
  </si>
  <si>
    <t>mikybsn
RT @J3st3rNRD: Je recherche toujours
une #alternance en #cybersécurité
dans le Nord (59) proche de #Cambrai
#Valenciennes #Maubeuge #Lille…</t>
  </si>
  <si>
    <t>tomtenshichauve
RT @J3st3rNRD: Je recherche toujours
une #alternance en #cybersécurité
dans le Nord (59) proche de #Cambrai
#Valenciennes #Maubeuge #Lille…</t>
  </si>
  <si>
    <t>leblogduhacker
RT @itsjustmelucien: Se défendre
contre les spams et sécuriser votre
adresse e-mail devrait être un
prérequis pour utiliser Internet
serein…</t>
  </si>
  <si>
    <t>itsjustmelucien
Se défendre contre les spams et
sécuriser votre adresse e-mail
devrait être un prérequis pour
utiliser Internet ser… https://t.co/eSJViN3QfG</t>
  </si>
  <si>
    <t>bfm_tech
RT @_Techco_: #Cybersécurité :
@JoeBiden réunit les meilleurs
experts du pays pour trouver des
solutions communes. 🎙- @LelloucheNico,
jou…</t>
  </si>
  <si>
    <t xml:space="preserve">lellouchenico
</t>
  </si>
  <si>
    <t xml:space="preserve">joebiden
</t>
  </si>
  <si>
    <t>_techco_
#Cybersécurité : @JoeBiden réunit
les meilleurs experts du pays pour
trouver des solutions communes.
🎙-… https://t.co/imUh9yedGY</t>
  </si>
  <si>
    <t>01nettv
RT @_Techco_: #Cybersécurité :
@JoeBiden réunit les meilleurs
experts du pays pour trouver des
solutions communes. 🎙- @LelloucheNico,
jou…</t>
  </si>
  <si>
    <t>rougesgorges
RT @_Techco_: #Cybersécurité :
@JoeBiden réunit les meilleurs
experts du pays pour trouver des
solutions communes. 🎙- @LelloucheNico,
jou…</t>
  </si>
  <si>
    <t>maxenceb24
RT @J3st3rNRD: Je recherche toujours
une #alternance en #cybersécurité
dans le Nord (59) proche de #Cambrai
#Valenciennes #Maubeuge #Lille…</t>
  </si>
  <si>
    <t>dewolf_dirk
L'édition Power+ du mois d’août
est consacrée aux véhicules électriques
(VE) et aux batteries domestiques.…
https://t.co/JDqTwzjrOL</t>
  </si>
  <si>
    <t>hellparadyse
RT @J3st3rNRD: Je recherche toujours
une #alternance en #cybersécurité
dans le Nord (59) proche de #Cambrai
#Valenciennes #Maubeuge #Lille…</t>
  </si>
  <si>
    <t>marionduez3
RT @J3st3rNRD: Je recherche toujours
une #alternance en #cybersécurité
dans le Nord (59) proche de #Cambrai
#Valenciennes #Maubeuge #Lille…</t>
  </si>
  <si>
    <t>gencoulomb
Clasrüm Formation, notre nouvelle
compagnie, est en campagne de socio
financement. On a besoin de vous!
#formation… https://t.co/U7F7qP0PVt</t>
  </si>
  <si>
    <t>duke_unreal
RT @_SChmielewski: When #ransomware
gets deadly: Attack brings down
hospital system #cybersecurity
#cyberattacks #infosec #infosecurity…</t>
  </si>
  <si>
    <t>rtsinfo
Un #centre de compétence pour tester
la sécurité des produits numériques
voit le jour dans le canton de
#Zoug. Le g… https://t.co/fG854EXncg</t>
  </si>
  <si>
    <t>decio_o_o
RT @RTSinfo: Un #centre de compétence
pour tester la sécurité des produits
numériques voit le jour dans le
canton de #Zoug. Le gouvernement…</t>
  </si>
  <si>
    <t>d3vcode88
RT @itsjustmelucien: Se défendre
contre les spams et sécuriser votre
adresse e-mail devrait être un
prérequis pour utiliser Internet
serein…</t>
  </si>
  <si>
    <t>davidvienne31
RT @_Techco_: #Cybersécurité :
@JoeBiden réunit les meilleurs
experts du pays pour trouver des
solutions communes. 🎙- @LelloucheNico,
jou…</t>
  </si>
  <si>
    <t>gaellecadot
#cloud #cybersécurité https://t.co/sNBSgwJ7ip</t>
  </si>
  <si>
    <t>mathieuisaia
Rendez-vous à Lille dans deux semaines
sur le stand TheGreenBow A7-4 (Pavillon
HEXATRUST) pour échanger sur vos…
https://t.co/oVZdHrbM10</t>
  </si>
  <si>
    <t>tdmaverick_fr
RT @IT_Partners: Dans 1 mois se
tiendra la prochaine édition du
salon #ITPartners ! Vous n'avez
pas encore demandé votre badge
? Par ici 👉…</t>
  </si>
  <si>
    <t>sophiefillet
RT @SocieteGenerale: [#Innovation
#Cybersécurité 💻⚡️] Le saviez-vous
? 💡 Le phishing est impliqué dans
90% des cyberattaques. @oppens_cyber…</t>
  </si>
  <si>
    <t>tnpdataprotect
👉 Les équipes de TNP Data protection
et TNP IT Security vous attendent
du 7 au 9 septembre au Forum International
d… https://t.co/QpFChsnenR</t>
  </si>
  <si>
    <t>arisbee_cloud
RT @ArisBee_Cloud: Btw, as this
got retweeted, if you're looking
for a new #infosecjobs in #Amsterdam
with low amount of spreadsheets.
Get…</t>
  </si>
  <si>
    <t>avdrst
La technologie #Iot s'étend aux
campagnes avec l'adaptation du
logiciel #FuelIt, afin de contrôler
les niveaux des… https://t.co/rz6Pt9UCjq</t>
  </si>
  <si>
    <t>nacirasalvan
RT @_Techco_: #Cybersécurité :
@JoeBiden réunit les meilleurs
experts du pays pour trouver des
solutions communes. 🎙- @LelloucheNico,
jou…</t>
  </si>
  <si>
    <t>ptitchou_9575
RT @prefpolice: #CyberSécurité
| 🖥️ Pour votre sécurité sur internet
et éviter de mauvaises surprises,
il est nécessaire de changer réguliè…</t>
  </si>
  <si>
    <t>costeslioneler
RT @_Techco_: #Cybersécurité :
@JoeBiden réunit les meilleurs
experts du pays pour trouver des
solutions communes. 🎙- @LelloucheNico,
jou…</t>
  </si>
  <si>
    <t>azuerbot
RT @MAYASSIGNMENT1: We guarantee
the best results Pay on delivery
ESSAYS HELP EXAMS FULL COURSE RESEARCH
PAPERS PROJECT MANAGEMENT #javasc…</t>
  </si>
  <si>
    <t>nvsdata
RT @MAYASSIGNMENT1: We guarantee
the best results Pay on delivery
ESSAYS HELP EXAMS FULL COURSE RESEARCH
PAPERS PROJECT MANAGEMENT #javasc…</t>
  </si>
  <si>
    <t>leetcodeb
RT @MAYASSIGNMENT1: We guarantee
the best results Pay on delivery
ESSAYS HELP EXAMS FULL COURSE RESEARCH
PAPERS PROJECT MANAGEMENT #javasc…</t>
  </si>
  <si>
    <t>e_nterdiscipl
RT @MAYASSIGNMENT1: We guarantee
the best results Pay on delivery
ESSAYS HELP EXAMS FULL COURSE RESEARCH
PAPERS PROJECT MANAGEMENT #javasc…</t>
  </si>
  <si>
    <t>theangularbot
RT @MAYASSIGNMENT1: We guarantee
the best results Pay on delivery
ESSAYS HELP EXAMS FULL COURSE RESEARCH
PAPERS PROJECT MANAGEMENT #javasc…</t>
  </si>
  <si>
    <t>lio26769061
RT @prefpolice: #CyberSécurité
| 🖥️ Pour votre sécurité sur internet
et éviter de mauvaises surprises,
il est nécessaire de changer réguliè…</t>
  </si>
  <si>
    <t>datasciencebot_
RT @MAYASSIGNMENT1: We guarantee
the best results Pay on delivery
ESSAYS HELP EXAMS FULL COURSE RESEARCH
PAPERS PROJECT MANAGEMENT #javasc…</t>
  </si>
  <si>
    <t>fabriciosx
RT @MAYASSIGNMENT1: We guarantee
the best results Pay on delivery
ESSAYS HELP EXAMS FULL COURSE RESEARCH
PAPERS PROJECT MANAGEMENT #javasc…</t>
  </si>
  <si>
    <t xml:space="preserve">techradar
</t>
  </si>
  <si>
    <t>didiergal
Problèmes de #cybersécurité : Biden
et les patrons de la tech cherchent
des « solutions concrètes » https://t.co/nsVrSTaOgY
via @lemondefr</t>
  </si>
  <si>
    <t xml:space="preserve">lemondefr
</t>
  </si>
  <si>
    <t>girolles36
RT @girolles36: @BretagneCyber
@FIC_eu @Hello_Lille c'est plutôt
red cap pour la #cybersécurité
bretonne... https://t.co/6186bcgvrr</t>
  </si>
  <si>
    <t>angopascal
RT @LeGuideDuSysOps: Découverte
et installation guidée du VPN Wireguard
https://t.co/Alcq8MsoEp #cybersécurité
#debian #linux #networks #sy…</t>
  </si>
  <si>
    <t>leguidedusysops
Cryptographie moderne (Chiffrement
symétrique) – Théorie et mise en
place https://t.co/ztrBZvYiMN #cybersécurité
#horsséries</t>
  </si>
  <si>
    <t>cloud_cio_
RT @SecCoffeeTime: Le dernier Security
Coffee Time est disponible ! https://t.co/Kn7TLPdv5A
#cyber #cybersecurite Merci à @MalizenSecurity…</t>
  </si>
  <si>
    <t>ikoula
#cybersecurity 🔒 : le marché européen
de la #cybersécurité devrait croître
de plus de 8% par an en moyenne,
pour f… https://t.co/SxnVpb53Ep</t>
  </si>
  <si>
    <t>huaweirdc
Le saviez-vous? Chez #Huawei, la
#cybersécurité est une de nos priorités.
Nous devons à nos clients de nous
assure… https://t.co/3KobqEecfz</t>
  </si>
  <si>
    <t>telecomevol
[#Formation] Maîtrisez les fondamentaux
de #RétroIngénierie et acquérez
les compétences en analyse statique
et dyna… https://t.co/Py6Yk9wsNz</t>
  </si>
  <si>
    <t>cybersecurite_m
RT @soteria_lab: ⚠ Le nombre d'individus
susceptibles d'être attaqués atteindra
6 milliards d'ici 2022 [ #CyberSecurity
#cybersecurite #se…</t>
  </si>
  <si>
    <t xml:space="preserve">malizensecurity
</t>
  </si>
  <si>
    <t>seccoffeetime
Le dernier Security Coffee Time
est disponible ! https://t.co/nUYi2CLR8I
#cyber #cybersecurite Merci à @PhCourcier…
https://t.co/z8e6GqRJ9H</t>
  </si>
  <si>
    <t>jeromekulling
RT @francenumfr: ✅ Nouveau▶️ Guide
pratique de sécurité numérique
pour les PME-PMI, collectivités
et petites organisations 🔒 👉
A télécharg…</t>
  </si>
  <si>
    <t>delabyyves
RT @GConnectee: #numerique #cybersecurite
🦊 comme sur #Google chrome, #firefox
annonce qu'il va bloquer des fichiers
non sécurisés sur des…</t>
  </si>
  <si>
    <t>titrespresse
(L'express): #ENQUÊTE. #Cybersécurité
: quand les géants de la tech draguent
les talents français : Les cyber-exper…
https://t.co/AxeO0QouOI</t>
  </si>
  <si>
    <t>jilou99
RT @ISSAfricaFR: ISS Today &amp;gt;
#Blanchiment #Cybersécurité #Cybercriminalité
https://t.co/5itwdaKeYQ https://t.co/mOHspWfgib</t>
  </si>
  <si>
    <t>issafricafr
ISS Today &amp;gt; #Blanchiment #Cybersécurité
#Cybercriminalité https://t.co/g4VyhwIQLy
https://t.co/3vryx87ePo</t>
  </si>
  <si>
    <t>j_fk
RT @CyberCercle: #cybersecurite -
Les #GAFAM et Washington s'allient
pour protéger les infrastructures
critiques https://t.co/nLOZD8JSui
vi…</t>
  </si>
  <si>
    <t>ometiers_num
Un plaisir de contribuer aux enjeux
de la #cybersecurité en Afrique
à travers #AdopteSYNI Vous souhaitez
vous form… https://t.co/TGbJhiB2hu</t>
  </si>
  <si>
    <t>sunustartup
RT @Aazimath: #LaMétéoDuNumériqueEnAfrique
présente l'état des lieux de la
Protection du Cyberespace Africain.
Plus de détails ici: https:/…</t>
  </si>
  <si>
    <t>aazimath
RT @Lawign: Formation bien reçu
en #cybersécurité #Ô_métiers_du_numérique
Merci beaucoup @ablogui @Aazimath
@sbskalan @alfahimaya https://…</t>
  </si>
  <si>
    <t>sm_sylviemady
RT @Aazimath: #LaMétéoDuNumériqueEnAfrique
présente l'état des lieux de la
Protection du Cyberespace Africain.
Plus de détails ici: https:/…</t>
  </si>
  <si>
    <t>westconfr
[ 🆕 Produit ] @paloaltontwks lance
Cortex XDR 3.0 #Cybersecurité</t>
  </si>
  <si>
    <t xml:space="preserve">paloaltontwks
</t>
  </si>
  <si>
    <t>noutfutur
RT @francenumfr: ✅ Nouveau▶️ Guide
pratique de sécurité numérique
pour les PME-PMI, collectivités
et petites organisations 🔒 👉
A télécharg…</t>
  </si>
  <si>
    <t>gerardlebihan
RT @imagesreseaux: [📣Webinaire]
La #cybersécurité est devenue incontournable
dans le secteur de l'#énergie.
En partenariat avec @TENERRDIS…</t>
  </si>
  <si>
    <t xml:space="preserve">tenerrdis
</t>
  </si>
  <si>
    <t>imagesreseaux
[📣Webinaire] La #cybersécurité
est devenue incontournable dans
le secteur de l'#énergie. En partenariat
avec… https://t.co/WxvBQK1bIO</t>
  </si>
  <si>
    <t>simplongdo
Dans quelques mois nos Analystes
en #Cybersécurité de #Rennes auront
fini leur #formation intensive
! Ils sont to… https://t.co/1K9zUGAJ01</t>
  </si>
  <si>
    <t>oodriveofficiel
Le Latium, la région où se situe
Rome, est touché par une #cyberattaque
de grande ampleur qui paralyse
ses services… https://t.co/KWL6EVYMTl</t>
  </si>
  <si>
    <t>beatricelbb
Problèmes de #cybersécurité : Biden
et les patrons de la tech cherchent
des « solutions concrètes » https://t.co/ELxoE7l6Xc</t>
  </si>
  <si>
    <t>rique01900716
RT @beatriceLBB: Problèmes de #cybersécurité
: Biden et les patrons de la tech
cherchent des « solutions concrètes »
https://t.co/ELxoE7l6Xc</t>
  </si>
  <si>
    <t>dimotransgroup
Supply chain et RGPD : un enjeu
de taille : Le RGPD oblige à mieux
prendre en compte le risque cyber
notamment pour… https://t.co/JnkSZI0t8h</t>
  </si>
  <si>
    <t>pole_scs
RT @imagesreseaux: [📣Webinaire]
La #cybersécurité est devenue incontournable
dans le secteur de l'#énergie.
En partenariat avec @TENERRDIS…</t>
  </si>
  <si>
    <t>franceprianto
- Contre la fuite ou le vol des
données. - Protections contre les
ransomware et afin de récupérer
les plus récentes… https://t.co/TbKAhNyQ45</t>
  </si>
  <si>
    <t>madoungou1er
RT @SocieteGenerale: [#Innovation
#Cybersécurité 💻⚡️] Le saviez-vous
? 💡 Le phishing est impliqué dans
90% des cyberattaques. @oppens_cyber…</t>
  </si>
  <si>
    <t>extremefrance
La sécurité est l'une des principales
préoccupations des entreprises
qui souhaitent migrer leurs infrastructures
ve… https://t.co/f64MfjiaKZ</t>
  </si>
  <si>
    <t>elipluquet
À penser pour la #cybersécurité...
Via Siècle Digital https://t.co/K4K4pyExfJ</t>
  </si>
  <si>
    <t>cfhonegger
RT @SFR_Business: SFR Business
et ses partenaires @Fortinet et
@SamsungFR vous attendent à #LaREF21.
Rejoignez-nous sur le stand #SFRBusin…</t>
  </si>
  <si>
    <t>david_planchet
RT @TeamDLS_: Après SPIE ICS et
@sibsante, @yeswehack rejoint l'aventure
#TeamDLS ! 🟣⚫ La plateforme de
Bug Bounty nous accompagne dans
no…</t>
  </si>
  <si>
    <t xml:space="preserve">lyceedelasalle
</t>
  </si>
  <si>
    <t xml:space="preserve">yeswehack
</t>
  </si>
  <si>
    <t xml:space="preserve">sibsante
</t>
  </si>
  <si>
    <t xml:space="preserve">teamdls_
</t>
  </si>
  <si>
    <t>labordeolivier
RT @pascal_baratoux: #CyberSécurité
: Une solution simple et économique
pour sécuriser vos accès à des
services internet critiques. https:…</t>
  </si>
  <si>
    <t>pascal_baratoux
RT @Innovalead: #CyberSécurité
: 60 % des victimes de logiciels
malveillants sont des #TPE et #PME.
Et vous, où en êtes-vous ? Vos
données…</t>
  </si>
  <si>
    <t>bra70um
RT @itsjustmelucien: Se défendre
contre les spams et sécuriser votre
adresse e-mail devrait être un
prérequis pour utiliser Internet
serein…</t>
  </si>
  <si>
    <t>stephanevast
RT @ANSSI_FR: [#Recrutement] 📢
Rejoignez nos équipes et agissons
ensemble pour la sécurité du #numérique.
#cybersécurité Retrouvez toutes
n…</t>
  </si>
  <si>
    <t>investinbx
#cybersécurité Une nouvelle agence
à #Bordeaux à la Cité Numérique
! https://t.co/jUPuhkDx1W</t>
  </si>
  <si>
    <t>echosjg
RT @InvestinBx: #cybersécurité
Une nouvelle agence à #Bordeaux
à la Cité Numérique !</t>
  </si>
  <si>
    <t>nxofrance
👉 L’utilisateur est au cœur des
enjeux de la #Cybersécurité. Sensibiliser
vos #collaborateurs est une 1ère
barrière… https://t.co/hftsTLBYkr</t>
  </si>
  <si>
    <t>herozenda
RT @_Techco_: #Cybersécurité :
@JoeBiden réunit les meilleurs
experts du pays pour trouver des
solutions communes. 🎙- @LelloucheNico,
jou…</t>
  </si>
  <si>
    <t>anissa_bf95
RT @CapCdi: [#Cybersecurite #Hameconnage]
#Phishing au colis, attention aux
"frais de douane", "frais de reprogrammation"...
/@CyberguerreF…</t>
  </si>
  <si>
    <t>capcdi
[#Cybersécurité] Les #GAFAM sortent
le chéquier pour défendre les #EtatsUnis,
Google et Microsoft se sont engagés…
https://t.co/MY0IhNNJmX</t>
  </si>
  <si>
    <t>beainformatique
États-Unis - Réunion d’urgence
sur la cybersécurité à la Maison-Blanche
https://t.co/2EQ8NYPCxa #cybersécurité</t>
  </si>
  <si>
    <t>dane_clermont
RT @francenumfr: ✅ Nouveau▶️ Guide
pratique de sécurité numérique
pour les PME-PMI, collectivités
et petites organisations 🔒 👉
A télécharg…</t>
  </si>
  <si>
    <t>benim_jbweb
#cybersecurite Comment la pandémie
a transformé le paysage mondial
des cyberattaques https://t.co/9RQ2bGUuyf</t>
  </si>
  <si>
    <t>gipsilpc
📅Retrouvez nos équipes au @FIC_eu
sur le stand E2-8 avec @ADI_N_A
@NvelleAquitaine les 7, 8, 9 sept
à Lille pour pa… https://t.co/OYfDBHiWQ1</t>
  </si>
  <si>
    <t xml:space="preserve">nvelleaquitaine
</t>
  </si>
  <si>
    <t>gloupin
RT @GipSilpc: 📅Retrouvez nos équipes
au @FIC_eu sur le stand E2-8 avec
@ADI_N_A @NvelleAquitaine les 7,
8, 9 sept à Lille pour parler #cybe…</t>
  </si>
  <si>
    <t xml:space="preserve">adi_n_a
</t>
  </si>
  <si>
    <t>fanchguirriec
RT @IBM_France: 🔒La #cybersécurité
sera l'enjeu de cette décennie.
🔥📣Notre CEO, Arvind Krishna,
s'est engagé hier sur 5 initiatives
clés s…</t>
  </si>
  <si>
    <t>ibm_france
🔒La #cybersécurité sera l'enjeu
de cette décennie. 🔥📣Notre CEO,
Arvind Krishna, s'est engagé hier
sur 5 initiative… https://t.co/Ce56bFxzZo</t>
  </si>
  <si>
    <t>oceanettechno
[#EVENT] Rencontrez nos experts
@nbs_system au Forum International
de la #Cybersécurité (@FIC_eu)
2021 à Lille, du… https://t.co/WOsBR9hAXU</t>
  </si>
  <si>
    <t>nbs_system
[#EVENT] Nous sommes fiers de vous
annoncer notre retour au Forum
International de la #Cybersécurité
(@FIC_eu), à L… https://t.co/vnEIxQh97n</t>
  </si>
  <si>
    <t xml:space="preserve">brunodelas
</t>
  </si>
  <si>
    <t>martine_f_pro
[#CyberSécurité] ⚠️ Quelle que
soit leur taille, les #entreprises
sont de plus en plus souvent confrontées
à des… https://t.co/dEOq0Fdbhg</t>
  </si>
  <si>
    <t>alycscageorges
RT @Cyberterritoir1: Au cours des
12 derniers mois, 30 % des demandes
de rançon ont dépassé les 30 millions
de dollars, mais les victimes q…</t>
  </si>
  <si>
    <t>krbkaisav
гарно так йобнули по фінсектору
#cybersécurité а у нас й не треба,
в нас зелені вилупки зроблять все
без кібератак,… https://t.co/qKFS35NmNy</t>
  </si>
  <si>
    <t>helene_wiart
RT @J3st3rNRD: Je recherche toujours
une #alternance en #cybersécurité
dans le Nord (59) proche de #Cambrai
#Valenciennes #Maubeuge #Lille…</t>
  </si>
  <si>
    <t>arsouyes
RT @CorinneHenin: Heureuse d'avoir
contribué à l'article spécial #rentrée
de @BeuginHamon (@usinenouvelle)
sur le thème de la #cybersécuri…</t>
  </si>
  <si>
    <t xml:space="preserve">beuginhamon
</t>
  </si>
  <si>
    <t>corinnehenin
Heureuse d'avoir contribué à l'article
spécial #rentrée de @BeuginHamon
(@usinenouvelle) sur le thème de
la… https://t.co/qJrhhlq1xu</t>
  </si>
  <si>
    <t>buildeuseslyon
RT @ANSSI_FR: [#Recrutement] 📢
Rejoignez nos équipes et agissons
ensemble pour la sécurité du #numérique.
#cybersécurité Retrouvez toutes
n…</t>
  </si>
  <si>
    <t>nicolasdegrotte
RT @IBM_France: 🔒La #cybersécurité
sera l'enjeu de cette décennie.
🔥📣Notre CEO, Arvind Krishna,
s'est engagé hier sur 5 initiatives
clés s…</t>
  </si>
  <si>
    <t>michaelpagefr
[#Emploi IT] Conséquence de la
crise sanitaire, les experts #cloud,
#cybersécurité et #data sur-sollicités
sont enc… https://t.co/DtsYE3HmxW</t>
  </si>
  <si>
    <t>cutyowl
RT @GP_Tonnelier: #CyberSecurity
#CyberSécurité #virus</t>
  </si>
  <si>
    <t>gp_tonnelier
Des escrocs usurpent l’identité
de la présidente d’Europol #CyberSecurity
#CyberSécurité https://t.co/uuzcGoIYZm
via @lavenir_net</t>
  </si>
  <si>
    <t>eecs_versailles
#cybersécurité #actualité https://t.co/mph6p5alXp</t>
  </si>
  <si>
    <t>digorablog
Comment sécuriser vos accès dans
le cloud 𝗔𝗪𝗦, 𝗔𝘇𝘂𝗿𝗲 𝗼𝘂
𝗢𝗖𝗜 ? 🔒 📅 RDV le 21/9pour
notre webinaravec de véritables…
https://t.co/BRVAmU7Qgv</t>
  </si>
  <si>
    <t>zoph_io
RT @DigoraBlog: Comment sécuriser
vos accès dans le cloud 𝗔𝗪𝗦,
𝗔𝘇𝘂𝗿𝗲 𝗼𝘂 𝗢𝗖𝗜 ? 🔒 📅
RDV le 21/9pour notre webinaravec
de véritables cas d'us…</t>
  </si>
  <si>
    <t>regisleguennec
RT @BretagneCyber: 👉 Rendez-vous
@FIC_eu @Hello_Lille du 7 au 9
sept. sur le stand Bretagne. Profitez
de la grande diversité des spécialist…</t>
  </si>
  <si>
    <t>risingsud
RT @Capenergies: 🗓RDV le 16/09
pour décrypter les enjeux de la
#cybersécurité🌐et de l'#énergie⚡️Programme
: témoignages d'entreprises et
pr…</t>
  </si>
  <si>
    <t>capenergies
🗓RDV le 16/09 pour décrypter les
enjeux de la #cybersécurité🌐et
de l'#énergie⚡️Programme : témoignages
d'entreprise… https://t.co/RBrR7BkXdP</t>
  </si>
  <si>
    <t>vatesfr
RT @FIRSTEU1: 📢"Maîtriser la sécurité
des machines virtuelles" Une conférence
animée par @OlivierLamber12, CEO
de @vatesfr pour le centre d…</t>
  </si>
  <si>
    <t xml:space="preserve">olivierlamber12
</t>
  </si>
  <si>
    <t>vallesmaxime
RT @ITforB: ▶[REPLAY] Revivez l'intervention
de @thalesgroup "Chiffrement et
identité, les deux clefs de la
protection du SI", lors de notr…</t>
  </si>
  <si>
    <t xml:space="preserve">thalesgroup
</t>
  </si>
  <si>
    <t>itforb
▶[REPLAY] "Cybersécurité : quelle
réaction au niveau de l'Etat ?"
Revivez la keynote de Xavier Leonetti,
Substitut… https://t.co/8lggic6f6s</t>
  </si>
  <si>
    <t>lauuhqt
RT @J3st3rNRD: Je recherche toujours
une #alternance en #cybersécurité
dans le Nord (59) proche de #Cambrai
#Valenciennes #Maubeuge #Lille…</t>
  </si>
  <si>
    <t>elodarm
RT @J3st3rNRD: Je recherche toujours
une #alternance en #cybersécurité
dans le Nord (59) proche de #Cambrai
#Valenciennes #Maubeuge #Lille…</t>
  </si>
  <si>
    <t>z4chburris
RT @VeilleCyber3: When to Use #OneHot
#Encoding in #DeepLearning? https://t.co/EaQDeTk1uB
#fintech #insurtech #insurance
#ArtificialIntel…</t>
  </si>
  <si>
    <t>veillecyber3
L'étrange histoire du #hacker qui
aurait piraté les données de 60
millions de clients de T-Mobile…
https://t.co/XOIr3B32Sf</t>
  </si>
  <si>
    <t>pyleguen
RT @Deveryware: 📅 Deveryware,
#Crisotech, @OakbranchD, @TRACIP_SAS
et @MagnetForensics seront présents
au @FIC_eu du 7 au 9 septembre
à Lil…</t>
  </si>
  <si>
    <t xml:space="preserve">magnetforensics
</t>
  </si>
  <si>
    <t xml:space="preserve">tracip_sas
</t>
  </si>
  <si>
    <t xml:space="preserve">oakbranchd
</t>
  </si>
  <si>
    <t>deveryware
📅 Deveryware, #Crisotech, @OakbranchD,
@TRACIP_SAS et @MagnetForensics
seront présents au @FIC_eu du 7
au 9 septemb… https://t.co/CvFUrpNMma</t>
  </si>
  <si>
    <t>calcaware
RT @VeilleCyber3: When to Use #OneHot
#Encoding in #DeepLearning? https://t.co/EaQDeTk1uB
#fintech #insurtech #insurance
#ArtificialIntel…</t>
  </si>
  <si>
    <t>jmousqueton
[Blog] Rapport VMware sur la cybersécurité
en 2021 https://t.co/5C2dArfeiM
#cybersecurite</t>
  </si>
  <si>
    <t>insurtrek
RT @VeilleCyber3: When to Use #OneHot
#Encoding in #DeepLearning? https://t.co/EaQDeTk1uB
#fintech #insurtech #insurance
#ArtificialIntel…</t>
  </si>
  <si>
    <t>magnifintech
RT @VeilleCyber3: When to Use #OneHot
#Encoding in #DeepLearning? https://t.co/EaQDeTk1uB
#fintech #insurtech #insurance
#ArtificialIntel…</t>
  </si>
  <si>
    <t>fhalbrey
RT @Deveryware: 📅 Deveryware,
#Crisotech, @OakbranchD, @TRACIP_SAS
et @MagnetForensics seront présents
au @FIC_eu du 7 au 9 septembre
à Lil…</t>
  </si>
  <si>
    <t>tamikofficiel
RT @VeilleCyber3: When to Use #OneHot
#Encoding in #DeepLearning? https://t.co/EaQDeTk1uB
#fintech #insurtech #insurance
#ArtificialIntel…</t>
  </si>
  <si>
    <t>aaubin
RT @Oracle_France: 🚨Nous sommes
sponsor du #FIC2021 les 7,8 et
9 septembre prochains à Lille Grand
Palais ! 👥Retrouvez nos experts
et équi…</t>
  </si>
  <si>
    <t>oracle_france
🚨Nous sommes sponsor du #FIC2021
les 7,8 et 9 septembre prochains
à Lille Grand Palais ! 👥Retrouvez
nos experts et… https://t.co/Kru1Ak6HDY</t>
  </si>
  <si>
    <t>capucinecouly
RT @Oracle_France: 🚨Nous sommes
sponsor du #FIC2021 les 7,8 et
9 septembre prochains à Lille Grand
Palais ! 👥Retrouvez nos experts
et équi…</t>
  </si>
  <si>
    <t>sergerocchi
RT @ANSSI_FR: [#MardiConseil] 💾
Adoptez les bons réflexes ! Pour
vos usages personnels et professionnels,
faites des sauvegardes de vos don…</t>
  </si>
  <si>
    <t>don_oroni
RT @ILV_Formations: «Jamais un
pays allié n'a espionné la France
ainsi.» Suite à l'affaire #Pegasus,
@drissaityoussef, Président @ILV_Form…</t>
  </si>
  <si>
    <t>drissaityoussef
RT @ILV_Formations: «Jamais un
pays allié n'a espionné la France
ainsi.» Suite à l'affaire #Pegasus,
@drissaityoussef, Président @ILV_Form…</t>
  </si>
  <si>
    <t>ilv_formations
«Jamais un pays allié n'a espionné
la France ainsi.» Suite à l'affaire
#Pegasus, @drissaityoussef, Président…
https://t.co/MXm5JTXyZA</t>
  </si>
  <si>
    <t>aragonesjj
RT @SouveraineTech: "En témoigne,
cet analyste senior en #cybersécurité,
rémunéré 60 000 euros brut par
an à Paris, et débauché pour 500
00…</t>
  </si>
  <si>
    <t>souverainetech
RT @pascal_baratoux: #CyberSécurité:
Les bases de données de milliers
de clients du "cloud" de #Microsoft
exposées https://t.co/95C3moyx95…</t>
  </si>
  <si>
    <t>virginiejollois
RT @Oracle_France: 🚨Nous sommes
sponsor du #FIC2021 les 7,8 et
9 septembre prochains à Lille Grand
Palais ! 👥Retrouvez nos experts
et équi…</t>
  </si>
  <si>
    <t>vonbrucken
RT @SouveraineTech: "En témoigne,
cet analyste senior en #cybersécurité,
rémunéré 60 000 euros brut par
an à Paris, et débauché pour 500
00…</t>
  </si>
  <si>
    <t>animaiart
RT @tehtris: 🤩 On va (enfin) se
revoir ! 🚀 🔜 Nous sommes heureux
de vous retrouver sur le Salon
@FIC_eu les 7, 8 et 9 Septembre
prochain à…</t>
  </si>
  <si>
    <t>lallao_o
RT @TV5MONDEINFO: 🌐#Cybersécurité
: La population entière d'une petite
ville suisse🇨🇭a vu ses données
personnelles exposées suite à une
cyb…</t>
  </si>
  <si>
    <t>tv5mondeinfo
🌐#Cybersécurité : La population
entière d'une petite ville suisse🇨🇭a
vu ses données personnelles exposées
suite à u… https://t.co/nTmp9HND8c</t>
  </si>
  <si>
    <t>mmeadamskhs
RT @TV5MONDEINFO: 🌐#Cybersécurité
: La population entière d'une petite
ville suisse🇨🇭a vu ses données
personnelles exposées suite à une
cyb…</t>
  </si>
  <si>
    <t>glemsteph
[Cybersécurité] - Arvind Krishna,
Chairman et CEO d'IBM a participé
hier au sommet de la Maison Blanche
sur la… https://t.co/L0cCeybzy1</t>
  </si>
  <si>
    <t>menachem_225
RT @cybervictimes: [🛡️#Cybersécurité]
Des centaines de #failles de #sécurité
corrigées dans les mises à jour
d'août ⚠️Certaines de ces fai…</t>
  </si>
  <si>
    <t>nestazvc
RT @tehtris: 🤩 On va (enfin) se
revoir ! 🚀 🔜 Nous sommes heureux
de vous retrouver sur le Salon
@FIC_eu les 7, 8 et 9 Septembre
prochain à…</t>
  </si>
  <si>
    <t>junjudapi
RT @VeilleCyber3: When to Use #OneHot
#Encoding in #DeepLearning? https://t.co/EaQDeTk1uB
#fintech #insurtech #insurance
#ArtificialIntel…</t>
  </si>
  <si>
    <t>sattse_
RT @Capenergies: 🗓RDV le 16/09
pour décrypter les enjeux de la
#cybersécurité🌐et de l'#énergie⚡️Programme
: témoignages d'entreprises et
pr…</t>
  </si>
  <si>
    <t>encorse1
RT @numerique_corse: [Offre d'emploi]
L'@ARSCORSE1 recrute un(e) chef
de projet #eSanté #Cybersécurité
! Details du poste : https://t.co/Y…</t>
  </si>
  <si>
    <t>arscorse1
RT @numerique_corse: [Offre d'emploi]
L'@ARSCORSE1 recrute un(e) chef
de projet #eSanté #Cybersécurité
! Details du poste : https://t.co/Y…</t>
  </si>
  <si>
    <t>numerique_corse
[Offre d'emploi] L'@ARSCORSE1 recrute
un(e) chef de projet #eSanté #Cybersécurité
! Details du poste :… https://t.co/1OOiqA0Cz6</t>
  </si>
  <si>
    <t>identos_inc
RT @InvestirOntario: Dix entreprises
de #cybersécurité à surveiller
en 2021 : @1Password, @AWNetworks,
@MongolCyber, @CydefCorp, @DigitalBo…</t>
  </si>
  <si>
    <t xml:space="preserve">cydefcorp
</t>
  </si>
  <si>
    <t xml:space="preserve">mongolcyber
</t>
  </si>
  <si>
    <t xml:space="preserve">awnetworks
</t>
  </si>
  <si>
    <t xml:space="preserve">1password
</t>
  </si>
  <si>
    <t>investirontario
Dix entreprises de #cybersécurité
à surveiller en 2021 : @1Password,
@AWNetworks, @MongolCyber, @CydefCorp,…
https://t.co/aVWUH1nLje</t>
  </si>
  <si>
    <t>rmaziere_85
Cybersécurité : pénurie mondiale
de talents. Il manquerait près
de 3,5 millions de professionnels
dans le monde en… https://t.co/mERUv4CdAr</t>
  </si>
  <si>
    <t>sylvain_ferriol
Combien c'est sensé durée dans
le Temps, un Canular, plus gros
que moi?... que je prévienne ma
prévention obsèques… https://t.co/hbGe1Fei2v</t>
  </si>
  <si>
    <t>medef
RT @SFR_Business: SFR Business
et ses partenaires @Fortinet et
@SamsungFR vous attendent à #LaREF21.
Rejoignez-nous sur le stand #SFRBusin…</t>
  </si>
  <si>
    <t>monlio
RT @SFR_Business: Le direct du
plateau TV de #LaREF21 avec @LizzieC_L,
VP South EMEA @Fortinet et @EmmanuelPUG,
DG SFR Business à suivre ic…</t>
  </si>
  <si>
    <t>emmanuelpug
RT @SFR_Business: Le direct du
plateau TV de #LaREF21 avec @LizzieC_L,
VP South EMEA @Fortinet et @EmmanuelPUG,
DG SFR Business à suivre ic…</t>
  </si>
  <si>
    <t xml:space="preserve">lizziec_l
</t>
  </si>
  <si>
    <t>swapnil5979
Global #automotive #cybersecurity
#market (2020-2025) https://t.co/kXpx4RYdCD
#AutomotiveIndustry #Cybersecurite…
https://t.co/3RBBCdOD4W</t>
  </si>
  <si>
    <t>megajulien
https://t.co/wMbMpOU3rU #dns #cybersecurite</t>
  </si>
  <si>
    <t>hassonthierry
@GPeliks @LinkedIn Pour tous ceux
intéressés par la #cybersecurite
ne manquez pas l’évènement de la
rentrée, la con… https://t.co/UzIwYpn0gL</t>
  </si>
  <si>
    <t xml:space="preserve">linkedin
</t>
  </si>
  <si>
    <t xml:space="preserve">gpeliks
</t>
  </si>
  <si>
    <t>scocquet
RT @IBM_France: 🔒La #cybersécurité
sera l'enjeu de cette décennie.
🔥📣Notre CEO, Arvind Krishna,
s'est engagé hier sur 5 initiatives
clés s…</t>
  </si>
  <si>
    <t>letscode15
RT @VeilleCyber3: Fintech veteran
gears #neobank toward #musicians
https://t.co/iAMvqD5bN0 #fintech
#insurtech #insurance #ArtificialInte…</t>
  </si>
  <si>
    <t>lebotpython
RT @VeilleCyber3: Fintech veteran
gears #neobank toward #musicians
https://t.co/iAMvqD5bN0 #fintech
#insurtech #insurance #ArtificialInte…</t>
  </si>
  <si>
    <t>jfkarcher
RT @SFR_Business: Le direct du
plateau TV de #LaREF21 avec @LizzieC_L,
VP South EMEA @Fortinet et @EmmanuelPUG,
DG SFR Business à suivre ic…</t>
  </si>
  <si>
    <t>mobillhome28
RT @CoffeeCoachingF: Une solution
évolutive pour du #télétravail
productif et sécurisé. #HPE #TransfoNum
#PME #cybersécurité https://t.co/Z…</t>
  </si>
  <si>
    <t>coffeecoachingf
Des solutions pour gagner en résilience
dans un monde d’incertitudes. #DSI
#cybersécurité #hyperautomation…
https://t.co/Chh2zYk6F8</t>
  </si>
  <si>
    <t>sg_etvous
🚀Une #cybersécurité accessible
? @oppens_cyber propose des solutions
en freemium et plateforme adaptée
aux #PME… https://t.co/MIiXWyifDT</t>
  </si>
  <si>
    <t>altij_avocats
RT @francenumfr: ✅ Nouveau▶️ Guide
pratique de sécurité numérique
pour les PME-PMI, collectivités
et petites organisations 🔒 👉
A télécharg…</t>
  </si>
  <si>
    <t>mathieucandes
RT @francenumfr: ✅ Nouveau▶️ Guide
pratique de sécurité numérique
pour les PME-PMI, collectivités
et petites organisations 🔒 👉
A télécharg…</t>
  </si>
  <si>
    <t>finnfrance
#Cybersecurite : Le président des
Etats-Unis @JoeBiden a reçu à la
Maison Blanche les #GAFAM afin
de discuter les n… https://t.co/6Cn6pOvgMi</t>
  </si>
  <si>
    <t xml:space="preserve">gitlab
</t>
  </si>
  <si>
    <t xml:space="preserve">idc
</t>
  </si>
  <si>
    <t xml:space="preserve">proofpoint
</t>
  </si>
  <si>
    <t>frumenceboroto
RT @TV5MONDEINFO: 🌐#Cybersécurité
: La population entière d'une petite
ville suisse🇨🇭a vu ses données
personnelles exposées suite à une
cyb…</t>
  </si>
  <si>
    <t>robinthierry15
RT @Akerva_FR: [ #EVENT J-12 ]
: Toute notre équipe sera présente
au @FIC_eu à #Lille pour échanger
sur votre actualité #cybersécurité
et v…</t>
  </si>
  <si>
    <t>akerva_fr
[ #EVENT J-12 ] : Toute notre équipe
sera présente au @FIC_eu à #Lille
pour échanger sur votre actualité…
https://t.co/M95Rtlcgk5</t>
  </si>
  <si>
    <t>dojoshield
➡️ Une grande chaîne de supermarchés
a été condamnée à 2 250 000 pour
non-respect des règles du RGPD
! #cyberdojo… https://t.co/8ZwiQ2Aasd</t>
  </si>
  <si>
    <t>robertlassise
RT @tehtris: 🤩 On va (enfin) se
revoir ! 🚀 🔜 Nous sommes heureux
de vous retrouver sur le Salon
@FIC_eu les 7, 8 et 9 Septembre
prochain à…</t>
  </si>
  <si>
    <t>olivier_brcn
RT @tehtris: 🤩 On va (enfin) se
revoir ! 🚀 🔜 Nous sommes heureux
de vous retrouver sur le Salon
@FIC_eu les 7, 8 et 9 Septembre
prochain à…</t>
  </si>
  <si>
    <t>telecomsudparis
Salaire, disponibilité des emplois
et coût de la vie, découvrez les
10 villes où il fait le mieux vivre
lorsqu'on e… https://t.co/GKYHOhMWEO</t>
  </si>
  <si>
    <t>riskandme
RT @ANSSI_FR: [#MardiConseil] 💾
Adoptez les bons réflexes ! Pour
vos usages personnels et professionnels,
faites des sauvegardes de vos don…</t>
  </si>
  <si>
    <t>appleretweetbot
RT @iTrackr_fr: iPhonote : Apple
prévoit des améliorations dans
la sécurité de la chaîne d’approvisionnement
et au-delà #Apple #News #cyber…</t>
  </si>
  <si>
    <t>itrackr_fr
Presse-Citron : Pegasus : une nouvelle
faille de sécurité majeure découverte
dans les iPhone #cybersécurité
#iphone… https://t.co/Poqbzg4F9g</t>
  </si>
  <si>
    <t>epicrelevance
RT @_SChmielewski: #Hackers Could
Increase Medication Doses Through
Infusion Pump Flaws @WIRED #cybersecurity
#cyberattacks #infosec #inf…</t>
  </si>
  <si>
    <t xml:space="preserve">wired
</t>
  </si>
  <si>
    <t>senatorenathal1
RT @Capenergies: 🗓RDV le 16/09
pour décrypter les enjeux de la
#cybersécurité🌐et de l'#énergie⚡️Programme
: témoignages d'entreprises et
pr…</t>
  </si>
  <si>
    <t>dray_tek
RT @IT_Partners: Dans 1 mois se
tiendra la prochaine édition du
salon #ITPartners ! Vous n'avez
pas encore demandé votre badge
? Par ici 👉…</t>
  </si>
  <si>
    <t>platombe
RT @tehtris_elena: Je serai présente
au @FIC_eu 😉. Heureuse de retrouver
physiquement l'écosystème #cybersecurite
et de vous y rencontrer,…</t>
  </si>
  <si>
    <t>tehtris_elena
Je serai présente au @FIC_eu 😉.
Heureuse de retrouver physiquement
l'écosystème #cybersecurite et
de vous y rencont… https://t.co/0cchqtsQOk</t>
  </si>
  <si>
    <t>pierre2c
RT @Digitemis: 📆 [SAVE THE DATE]
À la rentrée, nous serons au @FIC_eu
(International #Cybersecurity Forum)
à Lille sur le stand A7-12 dans…</t>
  </si>
  <si>
    <t xml:space="preserve">mypierrebillet
</t>
  </si>
  <si>
    <t>djangobot_
RT @VeilleCyber3: When to Use #OneHot
#Encoding in #DeepLearning? https://t.co/EaQDeTk1uB
#fintech #insurtech #insurance
#ArtificialIntel…</t>
  </si>
  <si>
    <t>cluster_africa
Nos membres du #ClusterDigitalAfrica
@AmadouDiawaraMl et @douglasmbiandou
ont participé à la journée portes
ouverte… https://t.co/l6iTuK6XwC</t>
  </si>
  <si>
    <t xml:space="preserve">douglasmbiandou
</t>
  </si>
  <si>
    <t xml:space="preserve">amadoudiawaraml
</t>
  </si>
  <si>
    <t>sflouzat
RT @IBM_France: 🔒La #cybersécurité
sera l'enjeu de cette décennie.
🔥📣Notre CEO, Arvind Krishna,
s'est engagé hier sur 5 initiatives
clés s…</t>
  </si>
  <si>
    <t>ollissya
#Cybersécurité: #Apple, #Amazon
et #Microsoft annoncent d'importants
investissements: https://t.co/Rpucj7JY5S
via @sputnik_fr</t>
  </si>
  <si>
    <t xml:space="preserve">sputnik_fr
</t>
  </si>
  <si>
    <t>hs2formation
📆 30 septembre-1er octobre 2021
en 100% Distanciel | Prochaine
@HS2formation SECUPROJET - Security
by Design 👉… https://t.co/5ZqJRqe4F6</t>
  </si>
  <si>
    <t>uvm_uppkingui
Ce jeudi 26 août, le président
de #uvm M. @AmadouDiawaraMl a participé
à la journée portes ouvertes organisée
par l… https://t.co/EgfAVfA2pl</t>
  </si>
  <si>
    <t>cschoolrennes
RT @FIC_eu: Nous en discuterons
lors du #FIC2021, dont le thème
cette année est "Pour une #cybersécurité
coopérative et collaborative".
RD…</t>
  </si>
  <si>
    <t>instantrp
SentinelOne la plateforme autonome
de #Cybersecurite dévoile SentinelOne
Storyline Active Response (STAR)™,
son m… https://t.co/iimBE6iRX7</t>
  </si>
  <si>
    <t>proustnicolas
RT @Oracle_France: 🚨Nous sommes
sponsor du #FIC2021 les 7,8 et
9 septembre prochains à Lille Grand
Palais ! 👥Retrouvez nos experts
et équi…</t>
  </si>
  <si>
    <t>rosiaxbot
RT @MAYASSIGNMENT1: We guarantee
the best results Pay on delivery
ESSAYS HELP EXAMS FULL COURSE RESEARCH
PAPERS PROJECT MANAGEMENT #javasc…</t>
  </si>
  <si>
    <t>fluttbot
RT @MAYASSIGNMENT1: We guarantee
the best results Pay on delivery
ESSAYS HELP EXAMS FULL COURSE RESEARCH
PAPERS PROJECT MANAGEMENT #javasc…</t>
  </si>
  <si>
    <t>satyajit1910
RT @VeilleCyber3: The #AI #Revolution
Is Happening Now https://t.co/LyxUhXWlqb
#fintech #insurtech #insurance
#ArtificialIntelligence #Ma…</t>
  </si>
  <si>
    <t>devvibesbot
RT @VeilleCyber3: The #AI #Revolution
Is Happening Now https://t.co/LyxUhXWlqb
#fintech #insurtech #insurance
#ArtificialIntelligence #Ma…</t>
  </si>
  <si>
    <t>gopalpr34038467
RT @VeilleCyber3: The #AI #Revolution
Is Happening Now https://t.co/LyxUhXWlqb
#fintech #insurtech #insurance
#ArtificialIntelligence #Ma…</t>
  </si>
  <si>
    <t>processlenz
RT CoffeeCoachingF: Des solutions
pour gagner en résilience dans
un monde d’incertitudes. #DSI #cybersécurité
#hyperautomation #EdgeComput…</t>
  </si>
  <si>
    <t>lila_vtu
RT @SNS__SECURITY: Notre partenaire
@sekoia_fr est à l’honneur du nouvel
épisode de notre chronique PAROLE
D’#EXPERT. Pour ce premier volet…</t>
  </si>
  <si>
    <t>sns__security
Notre partenaire @sekoia_fr est
à l’honneur du nouvel épisode de
notre chronique PAROLE D’#EXPERT.
Pour ce premier… https://t.co/Uu3qWywYUg</t>
  </si>
  <si>
    <t>pemasson
RT @niguilloux: La communauté cyber
du Grand Ouest sera-t-elle présente
en nombre au @FIC_eu ? J'y serai
les mardi 7 et mercredi 8 septemb…</t>
  </si>
  <si>
    <t>niguilloux
La communauté cyber du Grand Ouest
sera-t-elle présente en nombre
au @FIC_eu ? J'y serai les mardi
7 et mercredi 8… https://t.co/v9EQJuDYbx</t>
  </si>
  <si>
    <t>roritto
RT @BF_TechServices: [#Podcast]
🎙️Les Chroniques de l'#Export,
by @businessfrance #Tech &amp;amp;
Services innovants. 🆕Nouvel épisode:
@RedAlertLa…</t>
  </si>
  <si>
    <t>businessfrance
RT @BF_TechServices: [#Podcast]
🎙️Les Chroniques de l'#Export,
by @businessfrance #Tech &amp;amp;
Services innovants. 🆕Nouvel épisode:
@RedAlertLa…</t>
  </si>
  <si>
    <t>fafie95
RT @BretagneCyber: 👉 Rendez-vous
@FIC_eu @Hello_Lille du 7 au 9
sept. sur le stand Bretagne. Profitez
de la grande diversité des spécialist…</t>
  </si>
  <si>
    <t>belhadj_fadwa
RT @BF_TechServices: [#Podcast]
🎙️Les Chroniques de l'#Export,
by @businessfrance #Tech &amp;amp;
Services innovants. 🆕Nouvel épisode:
@RedAlertLa…</t>
  </si>
  <si>
    <t>menarama
#cybersecurité: Apple, Amazon et
Microsoft annoncent d'importants
investissements https://t.co/TtZ41DcHU7
via @menarama</t>
  </si>
  <si>
    <t>white_kingpin
RT @VeilleCyber3: When to Use #OneHot
#Encoding in #DeepLearning? https://t.co/EaQDeTk1uB
#fintech #insurtech #insurance
#ArtificialIntel…</t>
  </si>
  <si>
    <t>blf_paris
Pensez-vous que l’Europe devrait
prendre exemple sur les Etats-Unis
en matière de cybersécurité pour
les entreprise… https://t.co/1qCynBoUcf</t>
  </si>
  <si>
    <t>derutyf
RT @SNS__SECURITY: Notre partenaire
@sekoia_fr est à l’honneur du nouvel
épisode de notre chronique PAROLE
D’#EXPERT. Pour ce premier volet…</t>
  </si>
  <si>
    <t>m___________56
RT @bernycraze: #cybersecurite
La fuite des données c'est hélas
aussi la fuite des talents.</t>
  </si>
  <si>
    <t>bernycraze
#cybersecurite La fuite des données
c'est hélas aussi la fuite des
talents. https://t.co/nePuPSVOxg</t>
  </si>
  <si>
    <t>vendeefrtech
RT @Digitemis: 📆 [SAVE THE DATE]
À la rentrée, nous serons au @FIC_eu
(International #Cybersecurity Forum)
à Lille sur le stand A7-12 dans…</t>
  </si>
  <si>
    <t>4tchat
RT @NTDTVFrance: Les Européens
s’empressent d'évacuer Kaboul ;
Des experts s'inquiètent de la
menace du PCC #Europe #Kaboul #Allemagne
#Bel…</t>
  </si>
  <si>
    <t>ntdtvfrance
Les Européens s’empressent d'évacuer
Kaboul ; Des experts s'inquiètent
de la menace du PCC #Europe #Kaboul…
https://t.co/Ta7B4f7FZn</t>
  </si>
  <si>
    <t>dbatut
RT @IBM_France: 🔒La #cybersécurité
sera l'enjeu de cette décennie.
🔥📣Notre CEO, Arvind Krishna,
s'est engagé hier sur 5 initiatives
clés s…</t>
  </si>
  <si>
    <t>christiantiga
RT @ISSAfricaFR: L’économie relativement
restreinte des #cryptomonnaies
en #Afrique n’empêche pas les criminels
d’escroquer des investisseu…</t>
  </si>
  <si>
    <t>workationland
RT @VeilleCyber3: When to Use #OneHot
#Encoding in #DeepLearning? https://t.co/EaQDeTk1uB
#fintech #insurtech #insurance
#ArtificialIntel…</t>
  </si>
  <si>
    <t>cephalopodluke2
RT @tehtris: 🤩 On va (enfin) se
revoir ! 🚀 🔜 Nous sommes heureux
de vous retrouver sur le Salon
@FIC_eu les 7, 8 et 9 Septembre
prochain à…</t>
  </si>
  <si>
    <t>mdsarr
Mais l'affaire là montre la légèreté
de Sénac pour passer des commandes.
Comment on peut valider une commande
à par… https://t.co/TrS8wRCPLV</t>
  </si>
  <si>
    <t>anon22258
RT @CyberGEND: [#Prévention] Pour
votre #Cybersécurité ne partagez
pas vos attestations de vaccination
et vos QR code anti #COVID19 sur
I…</t>
  </si>
  <si>
    <t>homme_trouble
RT @L_Guillet: #cybersécurité #cyberdéfense
Cyber coercition à l’ordre du jour
du Lundi de la cybersécurité de
la rentrée, le 20 septembre…</t>
  </si>
  <si>
    <t>l_guillet
Les collectivités, cheffes d’orchestre
de la #cybersécurité @Lagazettefr
https://t.co/yHMyeCdepJ</t>
  </si>
  <si>
    <t xml:space="preserve">phcourcier
</t>
  </si>
  <si>
    <t>shalomelohim7
RT @StephaneHalimi: Le sommet de
la #cybersecurite aux #USA débouche
sur 30 milliards de dollars d’investissements
https://t.co/FwJdpqoXaY</t>
  </si>
  <si>
    <t>sebastienfanti
Zoug ouvre un centre de compétence
pour tester la cybersécurité. Superbe
initiative. #cybersecurity #cybersecurite
https://t.co/YDrMcK5k9V</t>
  </si>
  <si>
    <t>tursiops
RT @sebastienfanti: Zoug ouvre
un centre de compétence pour tester
la cybersécurité. Superbe initiative.
#cybersecurity #cybersecurite htt…</t>
  </si>
  <si>
    <t>maazou2017
RT @ISSAfricaFR: L’économie relativement
restreinte des #cryptomonnaies
en #Afrique n’empêche pas les criminels
d’escroquer des investisseu…</t>
  </si>
  <si>
    <t>prontoreunion
Pour les grandes sociétés, détecter
un #cryptojacking est encore plus
complexe. https://t.co/8yzNKdsHou…
https://t.co/NFLZ262ZpV</t>
  </si>
  <si>
    <t>le_vpn_france
Ne manquez pas notre promotion
d'été : 72% de réduction pour 2
ans + 1 mois gratuit ! 😲🧳 👉
https://t.co/mmNI8q4fcD… https://t.co/P3Je6GRPpu</t>
  </si>
  <si>
    <t>drambaldini
En quête du Graal : la sécurité
par défaut. Reçus par Biden, les
leaders de la tech annoncent des
formations et de… https://t.co/nA2FQ10YFr</t>
  </si>
  <si>
    <t>pascalray1
RT @CampusRegion: Lors du @DigitalSummR,
@yannickneuder , VP @auvergnerhalpes
était sur le @CampusRegion pour
évoquer les grands sujets de…</t>
  </si>
  <si>
    <t>auvergnerhalpes
RT @CampusRegion: Lors du @DigitalSummR,
@yannickneuder , VP @auvergnerhalpes
était sur le @CampusRegion pour
évoquer les grands sujets de…</t>
  </si>
  <si>
    <t>yannickneuder
RT @CampusRegion: Lors du @DigitalSummR,
@yannickneuder , VP @auvergnerhalpes
était sur le @CampusRegion pour
évoquer les grands sujets de…</t>
  </si>
  <si>
    <t>digitalsummr
RT @Digitaleague: #Atelier #Hacklihood
Le jeu qui sensibilise sur la #cybersecurite
avec David Noury @BSSI_Conseil
La sensibilisation pa…</t>
  </si>
  <si>
    <t>campusregion
Lors du @DigitalSummR, @yannickneuder
, VP @auvergnerhalpes était sur
le @CampusRegion pour évoquer les
grands suje… https://t.co/YA6j2qnxLf</t>
  </si>
  <si>
    <t>nicolasvivant
RT @pascal_baratoux: #CyberSécurité:
Les bases de données de milliers
de clients du "cloud" de #Microsoft
exposées https://t.co/95C3moyx95…</t>
  </si>
  <si>
    <t>cmemertens
RT @GConnectee: #intelligenceartificielle
#securite 📹 un rapport du gouvernement
américain met en lumière l'utilisation
massive de la recon…</t>
  </si>
  <si>
    <t>amelzenati
RT @pascal_baratoux: #CyberSécurité:
Les bases de données de milliers
de clients du "cloud" de #Microsoft
exposées https://t.co/95C3moyx95…</t>
  </si>
  <si>
    <t>infol4t
Faille critique dans Confluence
d'Atlassian #Cybersécurité #Atlassian
#Confluence #Alerte #Faille #Sécurité
https://t.co/SddeQezjy2</t>
  </si>
  <si>
    <t>geekbecois
(Rappel) .@terranova_isa et @SecInnovation
s'allient pour offrir des formations
en cybersécurité répondant aux
enje… https://t.co/czEamN7mkk</t>
  </si>
  <si>
    <t xml:space="preserve">secinnovation
</t>
  </si>
  <si>
    <t>terranova_isa
La saison du #phishing est officiellement
ouverte ! 🐠🐟Co-présenté par @Microsoft,
cet événement de #cybersécurité
a… https://t.co/fn2CpomyXZ</t>
  </si>
  <si>
    <t>benoitfremont
RT @Oracle_France: 🚨Nous sommes
sponsor du #FIC2021 les 7,8 et
9 septembre prochains à Lille Grand
Palais ! 👥Retrouvez nos experts
et équi…</t>
  </si>
  <si>
    <t>cnegrier
RT @Oracle_France: 🚨Nous sommes
sponsor du #FIC2021 les 7,8 et
9 septembre prochains à Lille Grand
Palais ! 👥Retrouvez nos experts
et équi…</t>
  </si>
  <si>
    <t>laveilleweb
Sept bonnes résolutions cybersécurité
à adopter en entreprise dès la
rentrée https://t.co/wfwEJHfgjO
#resolutions… https://t.co/YnGKrHQmjN</t>
  </si>
  <si>
    <t>brunorey16
RT @Oracle_France: 🚨Nous sommes
sponsor du #FIC2021 les 7,8 et
9 septembre prochains à Lille Grand
Palais ! 👥Retrouvez nos experts
et équi…</t>
  </si>
  <si>
    <t>franck_hovha
RT @Oracle_France: 🚨Nous sommes
sponsor du #FIC2021 les 7,8 et
9 septembre prochains à Lille Grand
Palais ! 👥Retrouvez nos experts
et équi…</t>
  </si>
  <si>
    <t>gchampeau
RT @pascal_baratoux: #CyberSécurité:
Les bases de données de milliers
de clients du "cloud" de #Microsoft
exposées https://t.co/95C3moyx95…</t>
  </si>
  <si>
    <t xml:space="preserve">hospitalia_mag
</t>
  </si>
  <si>
    <t>antanof
RT @thalessecurity: [#Cybersécurité]
Cybersécurité : l’#hôpital contre-attaque
📰 via @Hospitalia_Mag ➡ https://t.co/9Jlf1e5Fp4
Les hôpitaux…</t>
  </si>
  <si>
    <t>exmergere
RT @pascal_baratoux: #CyberSécurité:
Les bases de données de milliers
de clients du "cloud" de #Microsoft
exposées https://t.co/95C3moyx95…</t>
  </si>
  <si>
    <t>benottodavid
RT @itsocial_fr: #Cybersécurité
: les dangers de la #gestion défaillante
des #identités et des #privilèges
https://t.co/TpRTzjbI1Y https://…</t>
  </si>
  <si>
    <t>itsocial_fr
Comprendre les avantages et limites
du #SIEM https://t.co/a6qVh8nhMU
#Cybersécurité @Netwrix https://t.co/9UPem2klyI</t>
  </si>
  <si>
    <t>alixcaz
RT @pascal_baratoux: #CyberSécurité:
Les bases de données de milliers
de clients du "cloud" de #Microsoft
exposées https://t.co/95C3moyx95…</t>
  </si>
  <si>
    <t>inesrechid
RT @Oracle_France: 🚨Nous sommes
sponsor du #FIC2021 les 7,8 et
9 septembre prochains à Lille Grand
Palais ! 👥Retrouvez nos experts
et équi…</t>
  </si>
  <si>
    <t>choiseulmag
Avec une croissance de 30% par
an, le leader français de la #cybersécurité
@advens accélère son développement
en Eu… https://t.co/RMRSc8Wn3s</t>
  </si>
  <si>
    <t xml:space="preserve">advens
</t>
  </si>
  <si>
    <t>delbreil_am
RT @lindependant: Cybersécurité
- Les bases de données de milliers
de clients du "cloud" de Microsoft
exposées https://t.co/fX3jnAGaYv
#cyb…</t>
  </si>
  <si>
    <t>lindependant
Cybersécurité - Les bases de données
de milliers de clients du "cloud"
de Microsoft exposées… https://t.co/QOV4XzdSmM</t>
  </si>
  <si>
    <t>olivierdmr
RT @vloquet: Espionnage, la menace
est colossale — APT31 sont partout
où on les cherche, ils exploitent
tous les angles morts. Guillaume
P…</t>
  </si>
  <si>
    <t>vloquet
Espionnage, la menace est colossale
— APT31 sont partout où on les
cherche, ils exploitent tous les
angles morts.… https://t.co/nobJOXwyLO</t>
  </si>
  <si>
    <t>nath_malicet
RT @vloquet: Espionnage, la menace
est colossale — APT31 sont partout
où on les cherche, ils exploitent
tous les angles morts. Guillaume
P…</t>
  </si>
  <si>
    <t>stephane_ne
Microsoft et Google vont investir
30 milliards de dollars dans la
#cybersecurite sur 5 ans https://t.co/2pqxFKPlu5
via @LUsineDigitale</t>
  </si>
  <si>
    <t xml:space="preserve">lusinedigitale
</t>
  </si>
  <si>
    <t>ahugla
RT @vloquet: Espionnage, la menace
est colossale — APT31 sont partout
où on les cherche, ils exploitent
tous les angles morts. Guillaume
P…</t>
  </si>
  <si>
    <t>ipgarde
📰 💥🔐 Sept bonnes résolutions
#cybersécurité à adopter en #entreprise
dès la rentrée ! via L'Usine Nouvelle
Afin d'… https://t.co/AYnkOw1LYG</t>
  </si>
  <si>
    <t>sonia_perso
RT @ipgarde: 📰 💥🔐 Sept bonnes
résolutions #cybersécurité à adopter
en #entreprise dès la rentrée !
via L'Usine Nouvelle Afin d'entamer
la…</t>
  </si>
  <si>
    <t>jmdarrigol
RT @CyberCercle: 📚#VendrediLecture
Retrouvez dans notre ouvrage «#securitenumerique
&amp;amp; #collectivites» la contribution
de @lguezo de @proofp…</t>
  </si>
  <si>
    <t xml:space="preserve">proofp
</t>
  </si>
  <si>
    <t>lguezo
RT @BretagneCyber: 👉 Rendez-vous
@FIC_eu @Hello_Lille du 7 au 9
sept. sur le stand Bretagne. Profitez
de la grande diversité des spécialist…</t>
  </si>
  <si>
    <t>krimmourad
RT @itsocial_fr: Comprendre les
avantages et limites du #SIEM https://t.co/a6qVh8nhMU
#Cybersécurité @Netwrix https://t.co/9UPem2klyI</t>
  </si>
  <si>
    <t xml:space="preserve">netwrix
</t>
  </si>
  <si>
    <t>leafaure_
RT @itsocial_fr: Comprendre les
avantages et limites du #SIEM https://t.co/a6qVh8nhMU
#Cybersécurité @Netwrix https://t.co/9UPem2klyI</t>
  </si>
  <si>
    <t>jusnumerium
RT @StPrevost: Joe Biden presse
les géants de la tech et de la
finance d’investir dans la cybersécurité
https://t.co/9OLt83xnK7 via @Le_Fig…</t>
  </si>
  <si>
    <t xml:space="preserve">le_fig
</t>
  </si>
  <si>
    <t>stprevost
RT @KoenigStephane: ENQUÊTE #cybersécurité
: quand les géants de la tech draguent
les talents français cc @NxoExperts
#recrutement https://…</t>
  </si>
  <si>
    <t>ecommercemag_fr
[Etude] 51% des détaillants constatent
une augmentation des tentatives
de #fraude #cybersecurite #ecommerce
https://t.co/YAakYKT9NS</t>
  </si>
  <si>
    <t>hj751
RT @CESIN_France: Guillaume Poupard
⁦@ANSSI_FR⁩ ouvre l’université
d’été du CESIN sur les menaces
: « si un hôpital peut être attaqué,
tout…</t>
  </si>
  <si>
    <t>cesin_france
« La coopération internationale
et la réglementation aident à lutter
contre les groupes criminels, ce
n’est pas suf… https://t.co/qWc0LrWXRn</t>
  </si>
  <si>
    <t>fredopeaud
RT @ArchimagRedac: Découvrez un
dossier en ligne complet dédié
aux tendances de la gouvernance
de l'information, ainsi que 6 fiches
détaill…</t>
  </si>
  <si>
    <t>archimagredac
Découvrez un dossier en ligne complet
dédié aux tendances de la gouvernance
de l'information, ainsi que 6 fiches
dé… https://t.co/5cfjQ1O0FM</t>
  </si>
  <si>
    <t>innosecgr
Η InnoSec παρέχει υπηρεσίες ασφάλειας
πληροφοριακών συστημάτων και προτείνει
αντίστοιχες τεχνολογικές λύσεις
για τη… https://t.co/n8k7DTYxry</t>
  </si>
  <si>
    <t>huyghefb
RT @vloquet: Espionnage, la menace
est colossale — APT31 sont partout
où on les cherche, ils exploitent
tous les angles morts. Guillaume
P…</t>
  </si>
  <si>
    <t>lsamain
RT @Les_Assises: RSSI, DSI, Directeur
technique, Responsable infrastructure
/ réseaux / télécom, Risk manager...
Chaque année, les top déc…</t>
  </si>
  <si>
    <t>les_assises
RSSI, DSI, Directeur technique,
Responsable infrastructure / réseaux
/ télécom, Risk manager... Chaque
année, les… https://t.co/SK6C52jcjN</t>
  </si>
  <si>
    <t>pierres_it
RT @Les_Assises: RSSI, DSI, Directeur
technique, Responsable infrastructure
/ réseaux / télécom, Risk manager...
Chaque année, les top déc…</t>
  </si>
  <si>
    <t>magikitkat1
RT @vloquet: Espionnage, la menace
est colossale — APT31 sont partout
où on les cherche, ils exploitent
tous les angles morts. Guillaume
P…</t>
  </si>
  <si>
    <t>fcorrard
RT @BretagneCyber: Des spécialistes
de la #GestionDeCrise en #cybersécurité
vous attendent sur le Pavillon
Bretagne au @FIC_eu. 🚩RDV stand…</t>
  </si>
  <si>
    <t>jlaribaud
RT @nivasintes: Quand les entreprises
jouent leur survie en cas de cyberattaque
https://t.co/QEv9qCuttt v/ @MondeInformatiq
#Cybersécurité…</t>
  </si>
  <si>
    <t xml:space="preserve">mondeinformatiq
</t>
  </si>
  <si>
    <t>nivasintes
Quand les entreprises jouent leur
survie en cas de cyberattaque https://t.co/QEv9qCuttt
v/ @MondeInformatiq… https://t.co/nj2XUTdaIL</t>
  </si>
  <si>
    <t>ingras01
RT @Docapost: #Evénement 📅|Retrouvez
notre expert W. Sampietro, RSSI
Docaposte, le 01.09 lors de cette
2ème édition digitale sur la #Cybers…</t>
  </si>
  <si>
    <t>docapost
#CyberSécurité 🔐| L'informatique
#quantique augure un grand bouleversement.
Comment gérer ce virage post-quantique…
https://t.co/UzBw4PB33J</t>
  </si>
  <si>
    <t>eurekavox
Dans le milieu de la #cybersécurité
les talents sont rares et les #BigTech
sont prêtes à tout pour les récupérer
!… https://t.co/fRMiw1DyLv</t>
  </si>
  <si>
    <t>tardiffviolet
RT @CESIN_France: Guillaume Poupard
⁦@ANSSI_FR⁩ ouvre l’université
d’été du CESIN sur les menaces
: « si un hôpital peut être attaqué,
tout…</t>
  </si>
  <si>
    <t>shevabam
Le sommet de la #cybersécurité
américain débouche sur 30 milliards
de dollars d’investissements https://t.co/mLJGG03GK0</t>
  </si>
  <si>
    <t>fsamsarah
RT @SandraBocciolin: IT&amp;amp; IT
Security Meetings, le salon dédié
à l’#informatique, aux #données
et à la #cybersécurité, se tiendra
au @Canne…</t>
  </si>
  <si>
    <t xml:space="preserve">lavenir_net
</t>
  </si>
  <si>
    <t>storiesout
Microsoft et Google vont investir
30 milliards de dollars dans la
#cybersecurite sur 5 ans https://t.co/q1Pau8f4v6
via @LUsineDigitale</t>
  </si>
  <si>
    <t>bwasexo
RT @AfricaCyberMag: #Cybersécurité🇧🇯
: De sources officielles, la #Chine
et le #Bénin ont renforcé leurs
liens sur le plan de la cybersécur…</t>
  </si>
  <si>
    <t>africacybermag
#Cybersécurité🇧🇯 : De sources
officielles, la #Chine et le #Bénin
ont renforcé leurs liens sur le
plan de la cybers… https://t.co/kwlm7eruaU</t>
  </si>
  <si>
    <t>arcad_software
[Webinar] Données personnelles
: attention aux échanges clients/fournisseurs
! 📆 Jeudi 2 Septembre ⌚ à 11h
Inscri… https://t.co/WOY7rKjHj7</t>
  </si>
  <si>
    <t>ltregoures
RT @CESIN_France: Guillaume Poupard
⁦@ANSSI_FR⁩ ouvre l’université
d’été du CESIN sur les menaces
: « si un hôpital peut être attaqué,
tout…</t>
  </si>
  <si>
    <t>ylou_
RT @CESIN_France: Guillaume Poupard
⁦@ANSSI_FR⁩ ouvre l’université
d’été du CESIN sur les menaces
: « si un hôpital peut être attaqué,
tout…</t>
  </si>
  <si>
    <t>numik47
RT @ArchimagRedac: Découvrez un
dossier en ligne complet dédié
aux tendances de la gouvernance
de l'information, ainsi que 6 fiches
détaill…</t>
  </si>
  <si>
    <t>archoad
RT @CyberCercle: 📚#VendrediLecture
Retrouvez dans notre ouvrage «#securitenumerique
&amp;amp; #collectivites» la contribution
de @lguezo de @proofp…</t>
  </si>
  <si>
    <t>jblefevre60
RT @Oracle_France: 🚨Nous sommes
sponsor du #FIC2021 les 7,8 et
9 septembre prochains à Lille Grand
Palais ! 👥Retrouvez nos experts
et équi…</t>
  </si>
  <si>
    <t>olivierhassid
RT @vloquet: Espionnage, la menace
est colossale — APT31 sont partout
où on les cherche, ils exploitent
tous les angles morts. Guillaume
P…</t>
  </si>
  <si>
    <t>dinabassiri
RT @vloquet: Espionnage, la menace
est colossale — APT31 sont partout
où on les cherche, ils exploitent
tous les angles morts. Guillaume
P…</t>
  </si>
  <si>
    <t>michaelbellon
RT @JBourdelin: 🌐 "Par rapport
à l’année dernière, les investissements
dans des sociétés de cybersécurité
ont connu des chiffres records
du…</t>
  </si>
  <si>
    <t>jbourdelin
🌐 "Par rapport à l’année dernière,
les investissements dans des sociétés
de cybersécurité ont connu des
chiffres re… https://t.co/MWtYYuktJm</t>
  </si>
  <si>
    <t>surrocahenri
RT @lindependant: Cybersécurité
- Les bases de données de milliers
de clients du "cloud" de Microsoft
exposées https://t.co/fX3jnAGaYv
#cyb…</t>
  </si>
  <si>
    <t>rafbe
RT @Oracle_France: 🚨Nous sommes
sponsor du #FIC2021 les 7,8 et
9 septembre prochains à Lille Grand
Palais ! 👥Retrouvez nos experts
et équi…</t>
  </si>
  <si>
    <t>sylv1langlois
RT @GConnectee: #intelligenceartificielle
#securite 📹 un rapport du gouvernement
américain met en lumière l'utilisation
massive de la recon…</t>
  </si>
  <si>
    <t>transcripsi
Un jeu gratuit pour sensibiliser
à la #cybersécurité… en #espagnol
pour aussi travailler ses langues
en s'amusant. https://t.co/2Gm90qdmTk</t>
  </si>
  <si>
    <t>fchasteland
RT @RLDI_Lamy: Les investissements
dans les #startups spécialisées
en #cybersécurité ont plus que
doublé lors du 1er semestre 2021
: https:…</t>
  </si>
  <si>
    <t>rldi_lamy
RT @Innovalead: #CyberSécurité
: 60 % des victimes de logiciels
malveillants sont des #TPE et #PME.
Et vous, où en êtes-vous ? Vos
données…</t>
  </si>
  <si>
    <t>pac1515
RT @jpierre76: 30 ans déjà et on
continue d'avoir "A Lot Of Fun"
https://t.co/DdssS1MfRo #NUI #rouen
#cybersecurite #CIPA #Pharos #HautLesA…</t>
  </si>
  <si>
    <t>manuelmoragues
Comment CIARA, de @RadiflowSec,
offre aux industriels un moyen
non-invasif de tester la robustesse
de leurs système… https://t.co/yX8SV0oced</t>
  </si>
  <si>
    <t xml:space="preserve">radiflowsec
</t>
  </si>
  <si>
    <t>mjhn0711
#Microsoft a corrigé la faille
et pense qu'elle n'a pas été exploitée.
🤡😂😉 🙏🌞 2/2 #Sécurité #Cybersécurité
#Failles #Alertes .</t>
  </si>
  <si>
    <t>wandabarquin
RT @BF_TechServices: [#Podcast]
🎙️Les Chroniques de l'#Export,
by @businessfrance #Tech &amp;amp;
Services innovants. 🆕Nouvel épisode:
@RedAlertLa…</t>
  </si>
  <si>
    <t>seurin_patrice
#Cybersécurité : des mails frauduleux
circulent au nom d'un organisme
inexistant de la police -… https://t.co/3wh62x0gtc</t>
  </si>
  <si>
    <t>jerome_herbinet
RT @pascal_baratoux: #CyberSécurité:
Les bases de données de milliers
de clients du "cloud" de #Microsoft
exposées https://t.co/95C3moyx95…</t>
  </si>
  <si>
    <t>expertime
#Microsoft poursuit ses emplettes
dans la #cybersécurité et s'offre
#CloudKnox https://t.co/1byzC5tGNR</t>
  </si>
  <si>
    <t>arfecformation
🖥️🔐 [ Découvrir et maitriser
les fondamentaux de l’informatique
et de la cybersécurité ] #formationcac
Séminaire… https://t.co/IgPS0ArFWa</t>
  </si>
  <si>
    <t>cnccformation
📢 Dernières sessions du programme
d’été ! #cybersécurité #risques
professionnels continuité d’#exploitation
et audi… https://t.co/sQ5gqcX9kW</t>
  </si>
  <si>
    <t>tristana_illes
RT @CEA_List: 🗓Retrouvez-nous
au @FIC_eu (Forum international
de la #cybersécurité), l'#événement
de référence en Europe sur la confiance…</t>
  </si>
  <si>
    <t>cea_list
🗓Retrouvez-nous au @FIC_eu (Forum
international de la #cybersécurité),
l'#événement de référence en Europe
sur la… https://t.co/GlryViDyKn</t>
  </si>
  <si>
    <t>littlesysterapp
A noter dans vos agendas : le Club
Confiance &amp;amp; Date de l'@AcselDigital
organise une réunion de réflexion
le 1er sep… https://t.co/JdD0lrynpR</t>
  </si>
  <si>
    <t>acseldigital
RT @LittleSysterApp: A noter dans
vos agendas : le Club Confiance
&amp;amp; Date de l'@AcselDigital organise
une réunion de réflexion le 1er
septem…</t>
  </si>
  <si>
    <t>matthieumorang1
RT @LittleSysterApp: A noter dans
vos agendas : le Club Confiance
&amp;amp; Date de l'@AcselDigital organise
une réunion de réflexion le 1er
septem…</t>
  </si>
  <si>
    <t>hebersenegal
RT @vloquet: Espionnage, la menace
est colossale — APT31 sont partout
où on les cherche, ils exploitent
tous les angles morts. Guillaume
P…</t>
  </si>
  <si>
    <t>iamabot53933004
RT @VeilleCyber3: Why #CentralBanks
need to go slow on #DigitalCurrencies
https://t.co/gSjWDw8cWr #fintech
#insurtech #insurance #Artifici…</t>
  </si>
  <si>
    <t>abhibisht89
RT @VeilleCyber3: Why #CentralBanks
need to go slow on #DigitalCurrencies
https://t.co/gSjWDw8cWr #fintech
#insurtech #insurance #Artifici…</t>
  </si>
  <si>
    <t>radwarefr
❓ Les secteurs les plus ciblés
par les #DDoSAttacks étaient la
technologie, la santé et la finance
au dernier trime… https://t.co/QNRGX8EGA7</t>
  </si>
  <si>
    <t>redactendances
@Microsoft a dû avertir jeudi des
milliers d'entreprises clientes
de son service d'informatique à
distance, d'une f… https://t.co/qC6a7V4rPW</t>
  </si>
  <si>
    <t xml:space="preserve">microsoft
</t>
  </si>
  <si>
    <t>jdequebec
#cybersecurite Des hackers ont
facilement réussi à télécharger
les codes QR d’au moins six politiciens,
dont… https://t.co/a1axJJZXFh</t>
  </si>
  <si>
    <t>apsici
🎯 OBJECTIF 5 🎯 Au plan national
comme au plan régional, nous voulons
développer une culture de la cybersécurité
a… https://t.co/bhZazgeAst</t>
  </si>
  <si>
    <t>juanizza
RT @actualites_nrv: Les investissements
dans les #startups spécialisées
en #cybersécurité ont plus que
doublé lors du 1er semestre 2021
: h…</t>
  </si>
  <si>
    <t>actualites_nrv
@CollecCitoyen06 Parce que la sécurité
des villes par la techno est une
illusion comme la #cybersecurité
de nos sys… https://t.co/wP07ZAhfUa</t>
  </si>
  <si>
    <t>__ftk
RT @CEA_List: 🗓Retrouvez-nous
au @FIC_eu (Forum international
de la #cybersécurité), l'#événement
de référence en Europe sur la confiance…</t>
  </si>
  <si>
    <t>harvesterify
RT @CEA_List: 🗓Retrouvez-nous
au @FIC_eu (Forum international
de la #cybersécurité), l'#événement
de référence en Europe sur la confiance…</t>
  </si>
  <si>
    <t>cbultel_ecole
RT @mesdatasetmoi: Suite au sommet
sur la #cybersécurité organisé
par @JoeBiden avec plusieurs PDG
de #GAFA, 30 milliards de dollars
d'inve…</t>
  </si>
  <si>
    <t>vincentbach_
RT @VERIDIK_off: 🔻🚨 #Microsoft
découvre une faille informatique
sur son #cloud. Des milliers d'entreprises
prévenues depuis jeudi soir. C'e…</t>
  </si>
  <si>
    <t>veridik_off
🔻🚨 #Microsoft découvre une faille
informatique sur son #cloud. Des
milliers d'entreprises prévenues
depuis jeudi so… https://t.co/Sp2nYasjOX</t>
  </si>
  <si>
    <t>itw_officiel
RT @VERIDIK_off: 🔻🚨 #Microsoft
découvre une faille informatique
sur son #cloud. Des milliers d'entreprises
prévenues depuis jeudi soir. C'e…</t>
  </si>
  <si>
    <t>scibot6
RT @AdaliddaFRA: Appel à projets:
Améliorer la sécurité des #AppareilsConnectés
#OpenSource et à #SpécificationOuverte
#IoT #IdO #Cybersécu…</t>
  </si>
  <si>
    <t>adaliddafra
Appel à projets: Améliorer la sécurité
des #AppareilsConnectés #OpenSource
et à #SpécificationOuverte #IoT
#IdO… https://t.co/GSowqYghdm</t>
  </si>
  <si>
    <t>benin_retweet
RT @AfricaCyberMag: #Cybersécurité🇧🇯
: De sources officielles, la #Chine
et le #Bénin ont renforcé leurs
liens sur le plan de la cybersécur…</t>
  </si>
  <si>
    <t>allezlombcit
$IRNT $DFNS August 27, 2021 7:30
AM "IronNet Completes Business
Combination with LGL Systems Acquisition
Corp."… https://t.co/jWMaXiN6Tp</t>
  </si>
  <si>
    <t>egu_philippe
RT @Tisseringendarm: #Cybersécurité
: des #mails frauduleux circulent
au nom d'un organisme inexistant
de la #police #PhishingScam #Emails…</t>
  </si>
  <si>
    <t>tisseringendarm
RT @GlobalSign_FR: Deux cabinets
comptables auraient été piraté
et leur données mises à disposition
par le groupe Lockbit 2.0 Apprenez
à pr…</t>
  </si>
  <si>
    <t>ppierra
RT @InfoBrefQc: #Biden a demandé
aux dirigeants des grandes entreprises
d'augmenter leurs efforts pour
répondre aux menaces de #cybersecuri…</t>
  </si>
  <si>
    <t>infobrefqc
#Biden a demandé aux dirigeants
des grandes entreprises d'augmenter
leurs efforts pour répondre aux
menaces de… https://t.co/mbH5ZdrGmC</t>
  </si>
  <si>
    <t>apbahuon
RT @CNCCFormation: 📢 Dernières
sessions du programme d’été ! #cybersécurité
#risques professionnels continuité
d’#exploitation et audit des…</t>
  </si>
  <si>
    <t>infraservicesfr
Plus de 38 millions de données
personnelles exposées ! La cause
? Un défaut de configuration dans
le #logiciel… https://t.co/eWAkdWAQsZ</t>
  </si>
  <si>
    <t>bincybersafe1
RT @AfricaCyberMag: #Cybersécurité🇧🇯
: De sources officielles, la #Chine
et le #Bénin ont renforcé leurs
liens sur le plan de la cybersécur…</t>
  </si>
  <si>
    <t xml:space="preserve">knowbe4
</t>
  </si>
  <si>
    <t>madiopjoob
RT @LeGuideDuSysOps: Cryptographie
moderne (Chiffrement symétrique)
– Théorie et mise en place https://t.co/ztrBZvYiMN
#cybersécurité #hors…</t>
  </si>
  <si>
    <t>johanna_sabys
RT @InfoBrefQc: #Biden a demandé
aux dirigeants des grandes entreprises
d'augmenter leurs efforts pour
répondre aux menaces de #cybersecuri…</t>
  </si>
  <si>
    <t>adec_corse
RT @Capenergies: 🗓RDV le 16/09
pour décrypter les enjeux de la
#cybersécurité🌐et de l'#énergie⚡️Programme
: témoignages d'entreprises et
pr…</t>
  </si>
  <si>
    <t>bilbon98083596
RT @CNCCFormation: 📢 Dernières
sessions du programme d’été ! #cybersécurité
#risques professionnels continuité
d’#exploitation et audit des…</t>
  </si>
  <si>
    <t>innopolisexpo
📆 Mercredi 22 septembre 2021 🕓
10h15 - 11h05 Pour assister à son
intervention: https://t.co/MWy3Dm6iMR…
https://t.co/vQitwMOO4l</t>
  </si>
  <si>
    <t>carolinedelato1
RT @francenumfr: ✅ Nouveau▶️ Guide
pratique de sécurité numérique
pour les PME-PMI, collectivités
et petites organisations 🔒 👉
A télécharg…</t>
  </si>
  <si>
    <t>beyondtrust_d
RT @Beyondtrust_FR: Nous vous donnons
RDV au salon @Les_Assises de la
#Cybersécurité 2021 à Monaco du
14 au 17 octobre 2021 https://t.co/DB…</t>
  </si>
  <si>
    <t>clubfreelance
RT @itsocial_fr: Comprendre les
avantages et limites du #SIEM https://t.co/a6qVh8nhMU
#Cybersécurité @Netwrix https://t.co/9UPem2klyI</t>
  </si>
  <si>
    <t>almond_consult
Microsoft et Google vont investir
30 milliards de dollars dans la
cybersécurité sur 5 ans https://t.co/yBMuMcAXU0
v… https://t.co/Xl6jKliZet</t>
  </si>
  <si>
    <t xml:space="preserve">clubic
</t>
  </si>
  <si>
    <t>exn_na
🇨🇦🇫🇷 Voici une vue en profondeur
des défis en #cybersécurité des
PME en 2021. https://t.co/0FdPBEUtlk…
https://t.co/iKJ04pOtL6</t>
  </si>
  <si>
    <t>elizabot9
RT @VeilleCyber3: Why #CentralBanks
need to go slow on #DigitalCurrencies
https://t.co/gSjWDw8cWr #fintech
#insurtech #insurance #Artifici…</t>
  </si>
  <si>
    <t>thomas_jacobsen
RT @pascal_baratoux: #CyberSécurité:
Les bases de données de milliers
de clients du "cloud" de #Microsoft
exposées https://t.co/95C3moyx95…</t>
  </si>
  <si>
    <t>udem_cpu
RT @SERENE_RISC: Découvrez le contenu
du cours "La cybersécurité en milieu
universitaire" avec Benoît Dupont,
professeur en criminologie de…</t>
  </si>
  <si>
    <t xml:space="preserve">umontreal
</t>
  </si>
  <si>
    <t>serene_risc
🗣️Dévoilement des conférenciers.ières
@SERENE_RISC Workshop 2021 INFO
➡️https://t.co/VoCUzaWnAT #Serene2021
: 20 o… https://t.co/eBVJ1uapNl</t>
  </si>
  <si>
    <t>bretagnebdi
RT @BretagneCyber: Des spécialistes
de la #GestionDeCrise en #cybersécurité
vous attendent sur le Pavillon
Bretagne au @FIC_eu. 🚩RDV stand…</t>
  </si>
  <si>
    <t>eorlando83
RT @CESIN_France: Guillaume Poupard
⁦@ANSSI_FR⁩ ouvre l’université
d’été du CESIN sur les menaces
: « si un hôpital peut être attaqué,
tout…</t>
  </si>
  <si>
    <t>quentin_h_b
RT @CampusCyberFr: @cedric_o officialise
ce 6 juillet 2021, l’entrée de
l’Etat au capital du Campus Cyber
avec @VanDenBergheOCD. 🇫🇷#CampusC…</t>
  </si>
  <si>
    <t xml:space="preserve">vandenbergheocd
</t>
  </si>
  <si>
    <t xml:space="preserve">cedric_o
</t>
  </si>
  <si>
    <t xml:space="preserve">campuscyberfr
</t>
  </si>
  <si>
    <t>cs85164491
RT @vloquet: Espionnage, la menace
est colossale — APT31 sont partout
où on les cherche, ils exploitent
tous les angles morts. Guillaume
P…</t>
  </si>
  <si>
    <t>cybersec221
RT @BlaaDiallo: mais également
impliquer les utilisateurs et leur
apprendre à manipuler l’outil informatique
avec vigilance. #cybersecurite…</t>
  </si>
  <si>
    <t>blaadiallo
mais également impliquer les utilisateurs
et leur apprendre à manipuler l’outil
informatique avec vigilance.… https://t.co/ZC9cV3xrS4</t>
  </si>
  <si>
    <t>qc_sec
RT @Water_Steve: Beau travail de
Julien Teste-Harnois ! Présenté
à @salutbonjour https://t.co/xCu3AjEFMh
#infosec #cybersecurite #medias…</t>
  </si>
  <si>
    <t xml:space="preserve">salutbonjour
</t>
  </si>
  <si>
    <t>bssi_conseil
BSSI - EVA Group c’est une équipe
de 300 consultants spécialisés
en #cybersécurité et #performanceduSI.
C’est la… https://t.co/ebuxU4MtBe</t>
  </si>
  <si>
    <t>digitaleague
[@DigitalSummR c'était hier] Parce
que votre avis nous intéresse :
quelle a été votre conférence préférée
? 📣 6 co… https://t.co/mJp3ldB14V</t>
  </si>
  <si>
    <t>devmy_fr
RT @StedyFrance: 📺Merci @bfmbusiness
@LorraineGoumot &amp;amp; @GuillaumPAUL
d’avoir mis en lumière notre approche
innovante du métier de #conseil…</t>
  </si>
  <si>
    <t>stedyfrance
📺Merci @bfmbusiness @LorraineGoumot
&amp;amp; @GuillaumPAUL d’avoir mis
en lumière notre approche innovante
du métier de… https://t.co/t5AAxJSSZc</t>
  </si>
  <si>
    <t xml:space="preserve">guillaumpaul
</t>
  </si>
  <si>
    <t xml:space="preserve">lorrainegoumot
</t>
  </si>
  <si>
    <t>parnasse
RT @nivasintes: Quand les entreprises
jouent leur survie en cas de cyberattaque
https://t.co/QEv9qCuttt v/ @MondeInformatiq
#Cybersécurité…</t>
  </si>
  <si>
    <t>bpelliercuit
RT @nivasintes: Quand les entreprises
jouent leur survie en cas de cyberattaque
https://t.co/QEv9qCuttt v/ @MondeInformatiq
#Cybersécurité…</t>
  </si>
  <si>
    <t>philippe_bonnin
RT @CNCC_audit: Les #Cyberattaques
auraient coûté près de 1000 milliards
de dollars à l'économie en 2020.
Il est essentiel pour chaque #ent…</t>
  </si>
  <si>
    <t>__dibah
RT @CEA_List: 🗓Retrouvez-nous
au @FIC_eu (Forum international
de la #cybersécurité), l'#événement
de référence en Europe sur la confiance…</t>
  </si>
  <si>
    <t>jdquien
RT @InWeboTech: 📅 Voici enfin
venu le temps de se retrouver au
@FIC_eu ! #FIC inWebo sera présent
stand A7-5 pour vous rencontrer
du 7 au 9…</t>
  </si>
  <si>
    <t>inwebotech
📅 Voici enfin venu le temps de
se retrouver au @FIC_eu ! #FIC
inWebo sera présent stand A7-5
pour vous rencontrer d… https://t.co/wrWMx2ObZW</t>
  </si>
  <si>
    <t>poleai
RT @Stormshield: Le @FBI vient
de publier une alerte sur le #ransomware
#Hive, après deux #cyberattaques
virulentes menées par le groupe
su…</t>
  </si>
  <si>
    <t xml:space="preserve">fbi
</t>
  </si>
  <si>
    <t>stormshield
Le @FBI vient de publier une alerte
sur le #ransomware #Hive, après
deux #cyberattaques virulentes
menées par le gr… https://t.co/UKUz2a86E7</t>
  </si>
  <si>
    <t>reseausatt
RT @OuestValo: [Webinaire] Vous
êtes chercheur dans le domaine
de la #Cybersécurité ? dans un
laboratoire en Bretagne/Pays de
la Loire ? D…</t>
  </si>
  <si>
    <t>ouestvalo
[Webinaire] Vous êtes chercheur
dans le domaine de la #Cybersécurité
? dans un laboratoire en Bretagne/Pays
de la L… https://t.co/e4CmyZftnu</t>
  </si>
  <si>
    <t>mathildemuratt
#cybersécurité #CyberSecurity #VMware
@ITforB https://t.co/5iPobAv2Ar</t>
  </si>
  <si>
    <t xml:space="preserve">actuiafr
</t>
  </si>
  <si>
    <t>manika_consult
[Job] Et si votre meilleure décision
de 2021 vous la preniez maintenant
? MANIKA recherche un(e) Consultant(e)
Sen… https://t.co/7tH17jZFFv</t>
  </si>
  <si>
    <t xml:space="preserve">riskntic
</t>
  </si>
  <si>
    <t>cyberterritoire
RT @CyberCercle: 📚#VendrediLecture
Retrouvez dans notre ouvrage «#securitenumerique
&amp;amp; #collectivites» la contribution
de @lguezo de @proofp…</t>
  </si>
  <si>
    <t>proxi_numerique
RT @ModisFrance: 97% : C'est le
% des entreprises 🇫🇷 qui ont
souffert d’au moins une brèche
de sécurité sur les 12 derniers
mois selon l'en…</t>
  </si>
  <si>
    <t>modisfrance
RT @ModisFrance: #Industry40 :
Les défis de la sécurité des environnements
IoT industriels (#IIoT) ⤵️ 📚 6
axes de réflexion vous permettan…</t>
  </si>
  <si>
    <t>datalegaldrive
#Monde #GDPR #privacy #fuite #piratage
#Europe #USA #DataCenter #Exchange
#outlook #faille #Banque #autorités
#data… https://t.co/t4LH0rqwFo</t>
  </si>
  <si>
    <t>amossys_labs
RT @Amossys: Comment optimiser
la veille des #vulnérabilités affectant
les produits de vos infrastructures
IT ? RDV au @FIC_eu Stand D1 po…</t>
  </si>
  <si>
    <t>amossys
Comment optimiser la veille des
#vulnérabilités affectant les produits
de vos infrastructures IT ? RDV
au @FIC_eu… https://t.co/6KssL9x64N</t>
  </si>
  <si>
    <t>_funbot
RT @VeilleCyber3: Weary of #passwords,
#MobileBanking users warm to #biometrics
https://t.co/Ge0A737Zxh #fintech
#insurtech #insurance #Ar…</t>
  </si>
  <si>
    <t>phifla65
RT @BretagneCyber: 👉 Rendez-vous
@FIC_eu @Hello_Lille du 7 au 9
sept. sur le stand Bretagne. Profitez
de la grande diversité des spécialist…</t>
  </si>
  <si>
    <t>varonisfr
Les équipes Varonis étaient présentes
aux Universités du @CESIN_France
2021 ! Merci à l'organisation et
aux partici… https://t.co/tYUtttG9IU</t>
  </si>
  <si>
    <t>itego8
RT @OuestValo: [Webinaire] Vous
êtes chercheur dans le domaine
de la #Cybersécurité ? dans un
laboratoire en Bretagne/Pays de
la Loire ? D…</t>
  </si>
  <si>
    <t xml:space="preserve">uttroyes
</t>
  </si>
  <si>
    <t xml:space="preserve">grandenov
</t>
  </si>
  <si>
    <t>garancemathias
RT @CESIN_France: Guillaume Poupard
⁦@ANSSI_FR⁩ ouvre l’université
d’été du CESIN sur les menaces
: « si un hôpital peut être attaqué,
tout…</t>
  </si>
  <si>
    <t>rocsy01
RT @CRiP_asso: [#Cybersécurité]
Découvrez comment le @CHU_Montpellier
lutte contre les #ransomwares en
sécurisant ses données à la conféren…</t>
  </si>
  <si>
    <t xml:space="preserve">chu_montpellier
</t>
  </si>
  <si>
    <t>crip_asso
[#Cybersécurité] Découvrez comment
le @CHU_Montpellier lutte contre
les #ransomwares en sécurisant
ses données à la… https://t.co/kdpfUKqYlr</t>
  </si>
  <si>
    <t>vafc76
RT @gendarmerie_076: #cybersecurite
La Gendarmerie n’envoie pas de
mails 💻 Soit on vous convoque
📜 Soit on tape à votre porte 🏠
à 6h du ma…</t>
  </si>
  <si>
    <t>gendarmerie_076
#cybersecurite La Gendarmerie n’envoie
pas de mails 💻 Soit on vous convoque
📜 Soit on tape à votre porte 🏠
à 6h du… https://t.co/WVyghtH8Ip</t>
  </si>
  <si>
    <t>michlebourgeoi2
RT @CESIN_France: « La coopération
internationale et la réglementation
aident à lutter contre les groupes
criminels, ce n’est pas suffisant…</t>
  </si>
  <si>
    <t>digitalxc
Accelerate Digitization &amp;amp; enable
Catalog Centric Delivery through
#DigitalXC Service Cloud https://t.co/9itzq4XijD…
https://t.co/EAbRsybR5a</t>
  </si>
  <si>
    <t>guim
RT @Docapost: #CyberSécurité 🔐|
L'informatique #quantique augure
un grand bouleversement. Comment
gérer ce virage post-quantique
? @Olivier…</t>
  </si>
  <si>
    <t xml:space="preserve">olivier
</t>
  </si>
  <si>
    <t>botosynthesis
RT @VeilleCyber3: Bringing #People
Back To #Life With The Power Of
#AI #Chatbots https://t.co/JzvJuDFvWN
#fintech #insurtech #insurance
#…</t>
  </si>
  <si>
    <t>rlerignier
RT @fourmeux: Avis aux #bibliothèques
: faisons des sauvegardes ! Nous
ne sommes pas à l'abri d'une cyberattaque
! #cybersecurite</t>
  </si>
  <si>
    <t>fourmeux
Avis aux #bibliothèques : faisons
des sauvegardes ! Nous ne sommes
pas à l'abri d'une cyberattaque
! #cybersecurite https://t.co/D4kpmqd6oC</t>
  </si>
  <si>
    <t>metal_pou
RT @fourmeux: Avis aux #bibliothèques
: faisons des sauvegardes ! Nous
ne sommes pas à l'abri d'une cyberattaque
! #cybersecurite https://…</t>
  </si>
  <si>
    <t>fsecurite78
#cybersecurite ⚠️Attention ⚠️ La
Gendarmerie n’envoie pas de mails
Soit on vous convoque ,Soit on
tape à votre port… https://t.co/1sjvB3GxNb</t>
  </si>
  <si>
    <t>fx_vincent
RT @vloquet: Espionnage, la menace
est colossale — APT31 sont partout
où on les cherche, ils exploitent
tous les angles morts. Guillaume
P…</t>
  </si>
  <si>
    <t>kidaas
#Google et #Microsoft promettent
des milliards pour aider à renforcer
la #cybersécurité américaine, #Apple,
#Amazon… https://t.co/vWSn80tOdO</t>
  </si>
  <si>
    <t>phone12s_i
RT @Kidaas: #Google et #Microsoft
promettent des milliards pour aider
à renforcer la #cybersécurité américaine,
#Apple, #Amazon et #IBM ont…</t>
  </si>
  <si>
    <t>papediaw
RT @Colombe_academy: De la théorie
à la pratique, faites un pas! #académy
#school #technology #cyberdefense
#cybersecurite #hacking #cloudc…</t>
  </si>
  <si>
    <t>laloidesours
RT @fourmeux: Avis aux #bibliothèques
: faisons des sauvegardes ! Nous
ne sommes pas à l'abri d'une cyberattaque
! #cybersecurite</t>
  </si>
  <si>
    <t>_redfrog
RT @fourmeux: Avis aux #bibliothèques
: faisons des sauvegardes ! Nous
ne sommes pas à l'abri d'une cyberattaque
! #cybersecurite</t>
  </si>
  <si>
    <t>cefcys_officiel
RT @AcselDigital: RDV 0️⃣1️⃣/0️⃣9️⃣
à 9️⃣H @AcselDigital #cybersecurité
#Confiance #Data Le Club Confiance
&amp;amp; Data poursuit son cycle de
r…</t>
  </si>
  <si>
    <t>fintechna
RT @VeilleCyber3: When to Use #OneHot
#Encoding in #DeepLearning? https://t.co/EaQDeTk1uB
#fintech #insurtech #insurance
#ArtificialIntel…</t>
  </si>
  <si>
    <t>emmanuellehoche
RT @gendarmerie_076: #cybersecurite
La Gendarmerie n’envoie pas de
mails 💻 Soit on vous convoque
📜 Soit on tape à votre porte 🏠
à 6h du ma…</t>
  </si>
  <si>
    <t>secdevb
RT @simonwargniez: Kaseya Issues
Patches for Two New 0-Day Flaws
Affecting Unitrends Servers #Kaseya
#ZeroDay #Flaws #CyberSecurity
#Cybe…</t>
  </si>
  <si>
    <t xml:space="preserve">undernews_fr
</t>
  </si>
  <si>
    <t>blglaw
La Commission des institutions
de l’Assemblée nationale du Québec
a terminé l’étude détaillée du
projet de loi n° 6… https://t.co/P8fH7iMy96</t>
  </si>
  <si>
    <t>prometheus_bot
RT @VeilleCyber3: The #AI #Revolution
Is Happening Now https://t.co/LyxUhXWlqb
#fintech #insurtech #insurance
#ArtificialIntelligence #Ma…</t>
  </si>
  <si>
    <t>godfrey_g_
RT @VeilleCyber3: The #AI #Revolution
Is Happening Now https://t.co/LyxUhXWlqb
#fintech #insurtech #insurance
#ArtificialIntelligence #Ma…</t>
  </si>
  <si>
    <t>ipsteel
L'utilisation de la suite Office
365 n'a fait qu'augmenter avec
la pratique du télétravail. Toutefois,
peu d'entrep… https://t.co/xD4GD5zTwz</t>
  </si>
  <si>
    <t>uvugroup
{IDF ou 44} Recrute pour grand
acteur du E-Commerce un(e) #Data
#Security #Officer (F/H) Participer
à un projet… https://t.co/Ll1AVXidrj</t>
  </si>
  <si>
    <t>crazyaboutcloud
RT @simonwargniez: Un bug dans
CosmoDB sur Azure impacte des milliers
de clients #Microsoft #Azure #Flaw
#CosmoDB #CyberSecurity #CyberSec…</t>
  </si>
  <si>
    <t>kiroloszakher
Oups 🤷🏻‍♂️ A votre avis, combien
d'entreprises utilisent Microsoft
Azure ? #Microsoft #Azure #cybersecurite…
https://t.co/Ic6PZ7j8IG</t>
  </si>
  <si>
    <t>deboissy_sylvie
RT @CRiP_asso: [#Cybersécurité]
Découvrez comment le @CHU_Montpellier
lutte contre les #ransomwares en
sécurisant ses données à la conféren…</t>
  </si>
  <si>
    <t>egea_blog
RT @fourmeux: Avis aux #bibliothèques
: faisons des sauvegardes ! Nous
ne sommes pas à l'abri d'une cyberattaque
! #cybersecurite</t>
  </si>
  <si>
    <t>fccagou
RT @vloquet: Espionnage, la menace
est colossale — APT31 sont partout
où on les cherche, ils exploitent
tous les angles morts. Guillaume
P…</t>
  </si>
  <si>
    <t>yosoyavemaia
RT @mcken: L'application #VaxiCode
et son code QR attestent de la
vaccination contre la Covid-19.
Ils attestent aussi d'un vilain
syndrome…</t>
  </si>
  <si>
    <t>mcken
L'application #VaxiCode et son
code QR attestent de la vaccination
contre la Covid-19. Ils attestent
aussi d'un vi… https://t.co/R3VoyiYlES</t>
  </si>
  <si>
    <t>estelle_cheval
RT @BF_TechServices: [#Podcast]
🎙️Les Chroniques de l'#Export,
by @businessfrance #Tech &amp;amp;
Services innovants. 🆕Nouvel épisode:
@RedAlertLa…</t>
  </si>
  <si>
    <t>lovetru92414944
La Cyber sécurité compromise par
les hackers #cybersecurite #QRCode
https://t.co/VO5ajO9t94</t>
  </si>
  <si>
    <t>tylerjeanpierr7
RT @LoveTru92414944: La Cyber sécurité
compromise par les hackers #cybersecurite
#QRCode https://t.co/VO5ajO9t94</t>
  </si>
  <si>
    <t>jmarzola1
RT @tehtris: 🤩 On va (enfin) se
revoir ! 🚀 🔜 Nous sommes heureux
de vous retrouver sur le Salon
@FIC_eu les 7, 8 et 9 Septembre
prochain à…</t>
  </si>
  <si>
    <t>andremarcq
#Cybercriminalité #Cybersécurité
: Le saviez-vous ? parfois on doit
se faire humble et écouter « plus
malin que so… https://t.co/NsR7Yw78l2</t>
  </si>
  <si>
    <t>ramanoub
RT @AfricaCyberMag: #Cybersécurité🇧🇯
: De sources officielles, la #Chine
et le #Bénin ont renforcé leurs
liens sur le plan de la cybersécur…</t>
  </si>
  <si>
    <t>titi_socrate
RT @lefevreg: #Cybersécurité :
le #risque au plus haut. Mairies
et hôpitaux pris pour cible, entreprises
rançonnées, comptes bancaires pira…</t>
  </si>
  <si>
    <t>lefevreg
#Cybersécurité : le #risque au
plus haut. Mairies et hôpitaux
pris pour cible, entreprises rançonnées,
comptes banc… https://t.co/oNfx3EAM8E</t>
  </si>
  <si>
    <t>numericatous
RT @pascal_baratoux: #CyberSécurité:
Les bases de données de milliers
de clients du "cloud" de #Microsoft
exposées https://t.co/95C3moyx95…</t>
  </si>
  <si>
    <t>andre0ani
RT @pascal_baratoux: #CyberSécurité:
Les bases de données de milliers
de clients du "cloud" de #Microsoft
exposées https://t.co/95C3moyx95…</t>
  </si>
  <si>
    <t>beviereboyer
RT @pascal_baratoux: #CyberSécurité:
Les bases de données de milliers
de clients du "cloud" de #Microsoft
exposées https://t.co/95C3moyx95…</t>
  </si>
  <si>
    <t>iamfresnel
RT @vloquet: Espionnage, la menace
est colossale — APT31 sont partout
où on les cherche, ils exploitent
tous les angles morts. Guillaume
P…</t>
  </si>
  <si>
    <t>ericbarenzung
Un récent rapport d’ AllegisCyber
Capital, Momentum Cyber, ​​et NightDragon
, vient de dévoiler que le… https://t.co/5UaO62wD7d</t>
  </si>
  <si>
    <t>shirste06
RT @gendarmerie_076: #cybersecurite
La Gendarmerie n’envoie pas de
mails 💻 Soit on vous convoque
📜 Soit on tape à votre porte 🏠
à 6h du ma…</t>
  </si>
  <si>
    <t>haadi313
RT @KoenigStephane: ENQUÊTE #cybersécurité
: quand les géants de la tech draguent
les talents français cc @NxoExperts
#recrutement https://…</t>
  </si>
  <si>
    <t xml:space="preserve">nxoexperts
</t>
  </si>
  <si>
    <t>koenigstephane
#cybersécurité : Les GAFAM et Washington
s'allient pour protéger les infrastructures
critiques cc @NxoExperts… https://t.co/nQo1YF1VT8</t>
  </si>
  <si>
    <t>minmorfr
RT @gendarmerie_076: #cybersecurite
La Gendarmerie n’envoie pas de
mails 💻 Soit on vous convoque
📜 Soit on tape à votre porte 🏠
à 6h du ma…</t>
  </si>
  <si>
    <t>frederi69172648
RT @vloquet: Espionnage, la menace
est colossale — APT31 sont partout
où on les cherche, ils exploitent
tous les angles morts. Guillaume
P…</t>
  </si>
  <si>
    <t>backthebluefr
RT @gendarmerie_076: #cybersecurite
La Gendarmerie n’envoie pas de
mails 💻 Soit on vous convoque
📜 Soit on tape à votre porte 🏠
à 6h du ma…</t>
  </si>
  <si>
    <t>merlingeek1
RT @AcselDigital: RDV 0️⃣1️⃣/0️⃣9️⃣
à 9️⃣H @AcselDigital #cybersecurité
#Confiance #Data Le Club Confiance
&amp;amp; Data poursuit son cycle de
r…</t>
  </si>
  <si>
    <t>jeannelorrayn
RT @gendarmerie_076: #cybersecurite
La Gendarmerie n’envoie pas de
mails 💻 Soit on vous convoque
📜 Soit on tape à votre porte 🏠
à 6h du ma…</t>
  </si>
  <si>
    <t>erictixador
RT @ModisFrance: #Industry40 :
Les défis de la sécurité des environnements
IoT industriels (#IIoT) ⤵️ 📚 6
axes de réflexion vous permettan…</t>
  </si>
  <si>
    <t>tech38731
RT @ModisFrance: #Industry40 :
Les défis de la sécurité des environnements
IoT industriels (#IIoT) ⤵️ 📚 6
axes de réflexion vous permettan…</t>
  </si>
  <si>
    <t>thomassimon471
RT @ModisFrance: #Industry40 :
Les défis de la sécurité des environnements
IoT industriels (#IIoT) ⤵️ 📚 6
axes de réflexion vous permettan…</t>
  </si>
  <si>
    <t>appthisway
RT @ModisFrance: #Industry40 :
Les défis de la sécurité des environnements
IoT industriels (#IIoT) ⤵️ 📚 6
axes de réflexion vous permettan…</t>
  </si>
  <si>
    <t>peg21240
RT @ModisFrance: #Industry40 :
Les défis de la sécurité des environnements
IoT industriels (#IIoT) ⤵️ 📚 6
axes de réflexion vous permettan…</t>
  </si>
  <si>
    <t>guypgoldstein
RT @Cyberterritoir1: Cyberassurances
: Face aux ransomwares, les prix
augmentent et les professionnels
s'inquiètent #Cyberfront2021 #INCRT…</t>
  </si>
  <si>
    <t>ronandbernard
RT @ModisFrance: #Industry40 :
Les défis de la sécurité des environnements
IoT industriels (#IIoT) ⤵️ 📚 6
axes de réflexion vous permettan…</t>
  </si>
  <si>
    <t>isabellemalher4
RT @ModisFrance: #Industry40 :
Les défis de la sécurité des environnements
IoT industriels (#IIoT) ⤵️ 📚 6
axes de réflexion vous permettan…</t>
  </si>
  <si>
    <t>audreyleroy19
RT @ModisFrance: #Industry40 :
Les défis de la sécurité des environnements
IoT industriels (#IIoT) ⤵️ 📚 6
axes de réflexion vous permettan…</t>
  </si>
  <si>
    <t>techninjaglobal
RT @_SChmielewski: Fake #DMCA complaints,
#DDoS threats lead to BazaLoader
#malware #cybersecurity #cyberattacks
#infosec #infosecurity…</t>
  </si>
  <si>
    <t>ninalora87
RT @esante_gouv_fr: #TousCybervigilants
En France, la #esanté, ça avance…
La #cybersécurité est indispensable
pour transformer notre systèm…</t>
  </si>
  <si>
    <t>esante_gouv_fr
#TousCybervigilants En France,
la #esanté, ça avance… La #cybersécurité
est indispensable pour transformer
notre sy… https://t.co/Jg1Gd50ZPa</t>
  </si>
  <si>
    <t>diez_95
RT @pascal_baratoux: #CyberSécurité:
Les bases de données de milliers
de clients du "cloud" de #Microsoft
exposées https://t.co/95C3moyx95…</t>
  </si>
  <si>
    <t>chboursin
RT @chboursin: Les investissements
dans les startups spécialisées
en cybersécurité ont plus que doublé
lors du 1er semestre 2021 https://t.…</t>
  </si>
  <si>
    <t>kevinpolizzi
RT @fred_clemente: Il ne manquait
plus que ça... #cybersecurité #anssi
#microsoft #azure #cloudsecurity
https://t.co/Y2x61i3IED</t>
  </si>
  <si>
    <t>fred_clemente
Il ne manquait plus que ça... #cybersecurité
#anssi #microsoft #azure #cloudsecurity
https://t.co/Y2x61i3IED</t>
  </si>
  <si>
    <t>modisrecrutefr
RT @ModisFrance: #Industry40 :
Les défis de la sécurité des environnements
IoT industriels (#IIoT) ⤵️ 📚 6
axes de réflexion vous permettan…</t>
  </si>
  <si>
    <t>damien_jugie
En exploitant les #deeptechs comme
l’#IntelligenceArtificielle, le #BigData et
la #Cybersécurité, Thales innove
dan… https://t.co/XztCCmm7RP</t>
  </si>
  <si>
    <t>chidambara09
RT @ModisFrance: #Industry40 :
Les défis de la sécurité des environnements
IoT industriels (#IIoT) ⤵️ 📚 6
axes de réflexion vous permettan…</t>
  </si>
  <si>
    <t xml:space="preserve">ti
</t>
  </si>
  <si>
    <t xml:space="preserve">jerome_ntech
</t>
  </si>
  <si>
    <t>verinite
Here is how Verinite helps organizations
ensure their #IT systems and #operations
are functioning securely and opti…
https://t.co/AVqgUyP5xR</t>
  </si>
  <si>
    <t>prevention_web
RT @CyberCercle: #cyberassurance
- Face aux #ransomwares, les prix
augmentent et les professionnels
s'inquiètent. Alors que le risque
est…</t>
  </si>
  <si>
    <t>webbienat
RT @pascal_baratoux: #CyberSécurité:
Les bases de données de milliers
de clients du "cloud" de #Microsoft
exposées https://t.co/95C3moyx95…</t>
  </si>
  <si>
    <t>mlepargneux
RT @tehtris: 🤩 On va (enfin) se
revoir ! 🚀 🔜 Nous sommes heureux
de vous retrouver sur le Salon
@FIC_eu les 7, 8 et 9 Septembre
prochain à…</t>
  </si>
  <si>
    <t>tetunicois
RT @actualites_nrv: @CollecCitoyen06
Parce que la sécurité des villes
par la techno est une illusion
comme la #cybersecurité de nos
système…</t>
  </si>
  <si>
    <t xml:space="preserve">colleccitoyen06
</t>
  </si>
  <si>
    <t>nocodepediaa
RT @VeilleCyber3: L'étrange histoire
du #hacker qui aurait piraté les
données de 60 millions de clients
de T-Mobile https://t.co/5MvVamvjwm…</t>
  </si>
  <si>
    <t>jeandoobs
RT @VeilleCyber3: L'étrange histoire
du #hacker qui aurait piraté les
données de 60 millions de clients
de T-Mobile https://t.co/5MvVamvjwm…</t>
  </si>
  <si>
    <t>beefyspace
RT @_SChmielewski: Academics bypass
PINs for #Mastercard and #Maestro
contactless #payments #cybersecurity
#cyberattacks #infosec #infosec…</t>
  </si>
  <si>
    <t xml:space="preserve">gbhackers_news
</t>
  </si>
  <si>
    <t xml:space="preserve">csoonline
</t>
  </si>
  <si>
    <t>securityxtv
RT @_SChmielewski: Academics bypass
PINs for #Mastercard and #Maestro
contactless #payments #cybersecurity
#cyberattacks #infosec #infosec…</t>
  </si>
  <si>
    <t>cybsecbot
RT @_SChmielewski: Academics bypass
PINs for #Mastercard and #Maestro
contactless #payments #cybersecurity
#cyberattacks #infosec #infosec…</t>
  </si>
  <si>
    <t>troph_licornes
Quelles actions pour se prémunir
face à la multiplication des cyberattaques
? #Tech #Cybersécurité Merci @LesEchos…
https://t.co/BUd3PymFgx</t>
  </si>
  <si>
    <t xml:space="preserve">lesechos
</t>
  </si>
  <si>
    <t>laveilletechno
RT @GabrielFoffano: Hep pas si
vite ! Tu as loupé ce sujet 👇
Microsoft et Google investissent
30 milliards de dollars pour la
cybersécurit…</t>
  </si>
  <si>
    <t>gabrielfoffano
Hep pas si vite ! Tu as loupé ce
sujet 👇 Microsoft et Google investissent
30 milliards de dollars pour la
cyberséc… https://t.co/POdoXnCMNT</t>
  </si>
  <si>
    <t>emmanuelbethoux
RT @GabrielFoffano: Hep pas si
vite ! Tu as loupé ce sujet 👇
Microsoft et Google investissent
30 milliards de dollars pour la
cybersécurit…</t>
  </si>
  <si>
    <t>medfangar
RT @actualites_nrv: @CollecCitoyen06
Parce que la sécurité des villes
par la techno est une illusion
comme la #cybersecurité de nos
système…</t>
  </si>
  <si>
    <t>p_lartigue
RT @gendarmerie_076: #cybersecurite
La Gendarmerie n’envoie pas de
mails 💻 Soit on vous convoque
📜 Soit on tape à votre porte 🏠
à 6h du ma…</t>
  </si>
  <si>
    <t>iotcert
[#BARBHACK21 🛡️🍽️] Rendez-vous
dans 2 jours à @_barbhack_ ! Barbecue
et conférences vous attendent nombreux
!… https://t.co/AKA6pwG6o7</t>
  </si>
  <si>
    <t xml:space="preserve">_barbhack_
</t>
  </si>
  <si>
    <t>atos_security
[#FIC2021🛡] 😷 N'oubliez pas de
vous inscrire au @FIC_eu c'est
bientôt ! Rendez-vous du 7 au 9
septembre sur le stan… https://t.co/kcXe1jzvgX</t>
  </si>
  <si>
    <t>startupideabot
RT @Negonetech: #DomainNameForSale
@Sedo @Undeveloped @afternic For
#CyberSecurity #startupideas. #cyber
#CyberSec #startup #CybersecurityP…</t>
  </si>
  <si>
    <t>negonetech
#DomainNameForSale @Sedo @Undeveloped
@afternic For #CyberSecurity #startupideas.
#cyber #CyberSec #startup… https://t.co/6VoXWUEhgq</t>
  </si>
  <si>
    <t xml:space="preserve">afternic
</t>
  </si>
  <si>
    <t xml:space="preserve">undeveloped
</t>
  </si>
  <si>
    <t xml:space="preserve">sedo
</t>
  </si>
  <si>
    <t>crsi_paris
RT @lefevreg: #Cybersécurité :
le #risque au plus haut. Mairies
et hôpitaux pris pour cible, entreprises
rançonnées, comptes bancaires pira…</t>
  </si>
  <si>
    <t>gdprai
RT @_SChmielewski: #Scammers impersonate
@Europol chief in an effort to
defraud Belgians @CyberScoopNews
#cybersecurity #cyberattacks #in…</t>
  </si>
  <si>
    <t xml:space="preserve">cyberscoopnews
</t>
  </si>
  <si>
    <t xml:space="preserve">europol
</t>
  </si>
  <si>
    <t>chomel78066335
RT @lefevreg: #Cybersécurité :
le #risque au plus haut. Mairies
et hôpitaux pris pour cible, entreprises
rançonnées, comptes bancaires pira…</t>
  </si>
  <si>
    <t>watadenergy
We just launched #CTF Competition
we wish all the best for all teams
Check the scoreboard and Support
your team… https://t.co/aJADcvp8N4</t>
  </si>
  <si>
    <t>saad_al_fozan
RT @watadenergy: We just launched
#CTF Competition we wish all the
best for all teams Check the scoreboard
and Support your team https://…</t>
  </si>
  <si>
    <t>p_effantin
RT @OuestValo: [Webinaire] Vous
êtes chercheur dans le domaine
de la #Cybersécurité ? dans un
laboratoire en Bretagne/Pays de
la Loire ? D…</t>
  </si>
  <si>
    <t>coesteve1
RT @AcselDigital: RDV 0️⃣1️⃣/0️⃣9️⃣
à 9️⃣H @AcselDigital #cybersecurité
#Confiance #Data Le Club Confiance
&amp;amp; Data poursuit son cycle de
r…</t>
  </si>
  <si>
    <t>vernierb
RT @Atos_Security: [#FIC2021🛡]
😷 N'oubliez pas de vous inscrire
au @FIC_eu c'est bientôt ! Rendez-vous
du 7 au 9 septembre sur le stand
B2…</t>
  </si>
  <si>
    <t>mahuasflorence
RT @fourmeux: Avis aux #bibliothèques
: faisons des sauvegardes ! Nous
ne sommes pas à l'abri d'une cyberattaque
! #cybersecurite</t>
  </si>
  <si>
    <t>phantom_finance
RT @amanciojsilvjr: In response
to cyber attacks #CyberSecurity
#cyberbug2077 #CyberAttack #cybercrime
#cybersecurite https://t.co/2TOgEB…</t>
  </si>
  <si>
    <t>amanciojsilvjr
In response to cyber attacks #CyberSecurity
#cyberbug2077 #CyberAttack #cybercrime
#cybersecurite https://t.co/2TOgEBFlhD</t>
  </si>
  <si>
    <t>partiliberal
RT @lefevreg: #Cybersécurité :
le #risque au plus haut. Mairies
et hôpitaux pris pour cible, entreprises
rançonnées, comptes bancaires pira…</t>
  </si>
  <si>
    <t>sylvestrecedric
RT @argevise: #cybersecurite @olvid_io
vs. #Pegasus Via @Cyber_DueDil
éclairage sur ce sujet et plus
généralement sur les risques liés
à l…</t>
  </si>
  <si>
    <t xml:space="preserve">olvid
</t>
  </si>
  <si>
    <t xml:space="preserve">thomasbaigneres
</t>
  </si>
  <si>
    <t xml:space="preserve">cyber_duedil
</t>
  </si>
  <si>
    <t xml:space="preserve">olvid_io
</t>
  </si>
  <si>
    <t xml:space="preserve">argevise
</t>
  </si>
  <si>
    <t>gregoirebarbey
Face à la hausse des cyberattaques,
sommes-nous condamnés à travailler
avec toujours plus de contraintes?
Mon édito… https://t.co/q3ywRs9NRr</t>
  </si>
  <si>
    <t>heidi_news
RT @GregoireBarbey: Face à la hausse
des cyberattaques, sommes-nous
condamnés à travailler avec toujours
plus de contraintes? Mon édito
pou…</t>
  </si>
  <si>
    <t>mplus93705382
RT @BretagneCyber: 👉 Rendez-vous
@FIC_eu @Hello_Lille du 7 au 9
sept. sur le stand Bretagne. Profitez
de la grande diversité des spécialist…</t>
  </si>
  <si>
    <t>parenthesemag
#psychologie : Vers la fin de Facebook
pour les enfants ? Lire l’article
➡️https://t.co/N7t1dFvZ4C #famille…
https://t.co/txeYB2JkQs</t>
  </si>
  <si>
    <t>filippimichel
RT @KoenigStephane: #cybersécurité
: Les GAFAM et Washington s'allient
pour protéger les infrastructures
critiques cc @NxoExperts #siliconv…</t>
  </si>
  <si>
    <t>adjanijimmy
RT @KoenigStephane: ENQUÊTE #cybersécurité
: quand les géants de la tech draguent
les talents français cc @NxoExperts
#recrutement https://…</t>
  </si>
  <si>
    <t>paulbardin14
RT @CyberGEND: [#Prévention] Pour
votre #Cybersécurité ne partagez
pas vos attestations de vaccination
et vos QR code anti #COVID19 sur
I…</t>
  </si>
  <si>
    <t>s4msecurity
RT @amanciojsilvjr: In response
to cyber attacks #CyberSecurity
#cyberbug2077 #CyberAttack #cybercrime
#cybersecurite https://t.co/2TOgEB…</t>
  </si>
  <si>
    <t>patricelopez83
Un #malware a été repéré dans une
copie non officielle de #WhatsApp
sur #Android. Disponible sur des
boutiques alte… https://t.co/kTC93yIq8P</t>
  </si>
  <si>
    <t xml:space="preserve">auth0
</t>
  </si>
  <si>
    <t xml:space="preserve">github
</t>
  </si>
  <si>
    <t>nourrycd
RT @MediaFrance24: 📱🌐 Des experts
en #cybersécurité ont découvert
une faille dans les cartes #SIM
qui permet de prendre le contrôle
d'un #s…</t>
  </si>
  <si>
    <t>mediafrance24
📱🌐 Des experts en #cybersécurité
ont découvert une faille dans les
cartes #SIM qui permet de prendre
le contrôle d'… https://t.co/3oYvuQLhxN</t>
  </si>
  <si>
    <t>nolnolnol
RT @KoenigStephane: #cybersécurité
: Les GAFAM et Washington s'allient
pour protéger les infrastructures
critiques cc @NxoExperts #siliconv…</t>
  </si>
  <si>
    <t>elraf67
RT @MediaFrance24: 📱🌐 Des experts
en #cybersécurité ont découvert
une faille dans les cartes #SIM
qui permet de prendre le contrôle
d'un #s…</t>
  </si>
  <si>
    <t>blessedkfm
RT @KoenigStephane: #cybersécurité
: Les GAFAM et Washington s'allient
pour protéger les infrastructures
critiques cc @NxoExperts #siliconv…</t>
  </si>
  <si>
    <t>hernangraffe
RT @VeilleCyber3: L'étrange histoire
du #hacker qui aurait piraté les
données de 60 millions de clients
de T-Mobile https://t.co/5MvVamvjwm…</t>
  </si>
  <si>
    <t>puthonm
RT @KoenigStephane: ENQUÊTE #cybersécurité
: quand les géants de la tech draguent
les talents français cc @NxoExperts
#recrutement https://…</t>
  </si>
  <si>
    <t>just1nedoc
RT @MediaEduca: Des capsules vidéo
créatives d’éducation aux médias
à visionner partout sont élaborées
et produites en Suisse romande.
Voye…</t>
  </si>
  <si>
    <t xml:space="preserve">mediaeduca
</t>
  </si>
  <si>
    <t>robmay70
RT @_SChmielewski: #Scammers impersonate
@Europol chief in an effort to
defraud Belgians @CyberScoopNews
#cybersecurity #cyberattacks #in…</t>
  </si>
  <si>
    <t>womencodersbot
RT @_ArifChaudhary: Sleep not found,
Error 404. #DEVCommunity #WomenWhoCode
#100DaysOfCode #javascript #Java
#csharp #Python #OpenSource…</t>
  </si>
  <si>
    <t>_arifchaudhary
Sleep not found, Error 404. #DEVCommunity
#WomenWhoCode #100DaysOfCode #javascript
#Java #csharp #Python… https://t.co/yIk6OMFdzP</t>
  </si>
  <si>
    <t>javageekbot
RT @_ArifChaudhary: Sleep not found,
Error 404. #DEVCommunity #WomenWhoCode
#100DaysOfCode #javascript #Java
#csharp #Python #OpenSource…</t>
  </si>
  <si>
    <t>thesecretjunio1
RT @_ArifChaudhary: Sleep not found,
Error 404. #DEVCommunity #WomenWhoCode
#100DaysOfCode #javascript #Java
#csharp #Python #OpenSource…</t>
  </si>
  <si>
    <t>sandstormdev
RT @_ArifChaudhary: Sleep not found,
Error 404. #DEVCommunity #WomenWhoCode
#100DaysOfCode #javascript #Java
#csharp #Python #OpenSource…</t>
  </si>
  <si>
    <t>pythonexpertbot
RT @_ArifChaudhary: Sleep not found,
Error 404. #DEVCommunity #WomenWhoCode
#100DaysOfCode #javascript #Java
#csharp #Python #OpenSource…</t>
  </si>
  <si>
    <t>javascriptd
RT @_ArifChaudhary: Sleep not found,
Error 404. #DEVCommunity #WomenWhoCode
#100DaysOfCode #javascript #Java
#csharp #Python #OpenSource…</t>
  </si>
  <si>
    <t>100daysof2020
RT @_ArifChaudhary: Sleep not found,
Error 404. #DEVCommunity #WomenWhoCode
#100DaysOfCode #javascript #Java
#csharp #Python #OpenSource…</t>
  </si>
  <si>
    <t>thedarkdweller
RT @BretagneCyber: 👉 Rendez-vous
@FIC_eu @Hello_Lille du 7 au 9
sept. sur le stand Bretagne. Profitez
de la grande diversité des spécialist…</t>
  </si>
  <si>
    <t>jeancayeux
RT @ESET_France: 📚 Une attaque
DoS est une attaque par déni de
service qui vise à rendre un ordinateur
ou un réseau indisponible pour
ses…</t>
  </si>
  <si>
    <t>modjenn
Microsoft Azure : les données de
milliers d’entreprises sont exposées
depuis des années https://t.co/m9w5PrEAfk
via… https://t.co/7QvKaV9ecU</t>
  </si>
  <si>
    <t>kalistyan
RT @ESET_France: 📚 Une attaque
DoS est une attaque par déni de
service qui vise à rendre un ordinateur
ou un réseau indisponible pour
ses…</t>
  </si>
  <si>
    <t>69_sben
RT @ESET_France: 📚 Une attaque
DoS est une attaque par déni de
service qui vise à rendre un ordinateur
ou un réseau indisponible pour
ses…</t>
  </si>
  <si>
    <t>marketinglea
RT @juaye: #cybersecurite #cybercrime
#Hacking Plongée dans le monde
des pirates informatiques via @lemondefr
https://t.co/PpmoIOnoQs</t>
  </si>
  <si>
    <t>juaye
#cybersecurite #cybercrime #Hacking
Plongée dans le monde des pirates
informatiques via @lemondefr https://t.co/PpmoIOnoQs</t>
  </si>
  <si>
    <t>arianebeldi
RT @partipiratevaud: Tous vos fichiers
sont verrouillés. 😱 Payez 500CHF
en bitcoins pour les récupérer!
💸 Bienvenue dans l'ère de la ranç…</t>
  </si>
  <si>
    <t>partipiratevaud
Tous vos fichiers sont verrouillés.
😱 Payez 500CHF en bitcoins pour
les récupérer! 💸 Bienvenue dans
l'ère de la r… https://t.co/7vOjDXcBZ8</t>
  </si>
  <si>
    <t>simplecorrect
RT @partipiratevaud: Tous vos fichiers
sont verrouillés. 😱 Payez 500CHF
en bitcoins pour les récupérer!
💸 Bienvenue dans l'ère de la ranç…</t>
  </si>
  <si>
    <t>apgallego
RT @SandraBocciolin: #Cybersécurité
: quand les géants de la tech draguent
les #talents français ➕https://t.co/rLrWLXlFgQ
via @LEXPRESS htt…</t>
  </si>
  <si>
    <t xml:space="preserve">lexpress
</t>
  </si>
  <si>
    <t>virgincapo
RT @ModisFrance: #Industry40 :
Les défis de la sécurité des environnements
IoT industriels (#IIoT) ⤵️ 📚 6
axes de réflexion vous permettan…</t>
  </si>
  <si>
    <t>fabienval
⏰Petit rappel pour les professionnels
de #cybersecurite ! Nous participons
au #FIC2021 📅Du 7 au 9 septembre
📍Au Gra… https://t.co/fFiGrX6ylj</t>
  </si>
  <si>
    <t>naimabiri
RT @FabienVAL: ⏰Petit rappel pour
les professionnels de #cybersecurite
! Nous participons au #FIC2021
📅Du 7 au 9 septembre 📍Au Grand
Palais…</t>
  </si>
  <si>
    <t xml:space="preserve">intrinsec
</t>
  </si>
  <si>
    <t xml:space="preserve">certxmco
</t>
  </si>
  <si>
    <t xml:space="preserve">ncsc
</t>
  </si>
  <si>
    <t>bbddpp
RT @L_Guillet: Les collectivités,
cheffes d’orchestre de la #cybersécurité
@Lagazettefr https://t.co/yHMyeCdepJ</t>
  </si>
  <si>
    <t xml:space="preserve">gendarmeriepjgn
</t>
  </si>
  <si>
    <t xml:space="preserve">flschu
</t>
  </si>
  <si>
    <t xml:space="preserve">lagazettefr
</t>
  </si>
  <si>
    <t>froehlichert
RT @JulienNocetti: «La #cybersécurité
hospitalière en France, une vulnérabilité
à soigner d'urgence» https://t.co/I04qZYJPXx</t>
  </si>
  <si>
    <t>juliennocetti
«La #cybersécurité hospitalière
en France, une vulnérabilité à
soigner d'urgence» https://t.co/I04qZYJPXx</t>
  </si>
  <si>
    <t>lo974
RT @StephaneHalimi: #Microsoft
avertit des milliers de clients
du #Cloud que leurs #bases de données
sont exposées à des violations
ou #att…</t>
  </si>
  <si>
    <t>derwasserspeier
RT @Paperjam_lu: #Luxembourg est
l’endroit au monde qui paie le
mieux les salariés qui y sont recrutés
dans la #cybersécurité, affirme
une…</t>
  </si>
  <si>
    <t>paperjam_lu
#Luxembourg est l’endroit au monde
qui paie le mieux les salariés
qui y sont recrutés dans la #cybersécurité,
affir… https://t.co/ZX49qFsiIM</t>
  </si>
  <si>
    <t>bfuzeau
RT @CESIN_France: Guillaume Poupard
⁦@ANSSI_FR⁩ ouvre l’université
d’été du CESIN sur les menaces
: « si un hôpital peut être attaqué,
tout…</t>
  </si>
  <si>
    <t>emsarcellesl
RT @BretagneCyber: 👉 Rendez-vous
@FIC_eu @Hello_Lille du 7 au 9
sept. sur le stand Bretagne. Profitez
de la grande diversité des spécialist…</t>
  </si>
  <si>
    <t>aubade85emilie
RT @BretagneCyber: 👉 Rendez-vous
@FIC_eu @Hello_Lille du 7 au 9
sept. sur le stand Bretagne. Profitez
de la grande diversité des spécialist…</t>
  </si>
  <si>
    <t>amatoraphael
RT @ESET_France: 📚 Une attaque
DoS est une attaque par déni de
service qui vise à rendre un ordinateur
ou un réseau indisponible pour
ses…</t>
  </si>
  <si>
    <t>danybrisson
Souvent les gens vont mêler le
Deep Web et le Dark Web. Voici
l'explication ! #INF6107 #cybersecurite
#DarkWeb… https://t.co/ven12tbmnX</t>
  </si>
  <si>
    <t>24heuresch
#Rolle La Muni appelle ses citoyens
«à la plus grande vigilance» #cyberattaque
#cybersécurité https://t.co/UQg8hroCaP
@StephanieArboit</t>
  </si>
  <si>
    <t xml:space="preserve">flawdm
</t>
  </si>
  <si>
    <t>stephaniearboit
RT @24heuresch: #Rolle La Muni
appelle ses citoyens «à la plus
grande vigilance» #cyberattaque
#cybersécurité https://t.co/UQg8hroCaP
@Step…</t>
  </si>
  <si>
    <t xml:space="preserve">step
</t>
  </si>
  <si>
    <t>helena_paiks
RT @cybervictimes: [🛡️ #SécuritéNumérique]
Vous comptez dévoiler vos vacances
d'été sur les #RéseauxSociaux ?
Prudence face aux risques en…</t>
  </si>
  <si>
    <t>coder_487
RT @MAYASSIGNMENT1: We guarantee
the best results Pay on delivery
ESSAYS HELP EXAMS FULL COURSE RESEARCH
PAPERS PROJECT MANAGEMENT #javasc…</t>
  </si>
  <si>
    <t>edisonjsapps
RT @MAYASSIGNMENT1: We guarantee
the best results Pay on delivery
ESSAYS HELP EXAMS FULL COURSE RESEARCH
PAPERS PROJECT MANAGEMENT #javasc…</t>
  </si>
  <si>
    <t>cont_learn
RT @MAYASSIGNMENT1: We guarantee
the best results Pay on delivery
ESSAYS HELP EXAMS FULL COURSE RESEARCH
PAPERS PROJECT MANAGEMENT #javasc…</t>
  </si>
  <si>
    <t>thecuriousluke
RT @MAYASSIGNMENT1: We guarantee
the best results Pay on delivery
ESSAYS HELP EXAMS FULL COURSE RESEARCH
PAPERS PROJECT MANAGEMENT #javasc…</t>
  </si>
  <si>
    <t xml:space="preserve">fredgouth
</t>
  </si>
  <si>
    <t xml:space="preserve">gendarmerie_078
</t>
  </si>
  <si>
    <t>pgerard4
🔧⚠️#Cybersécurité #patch management.
https://t.co/3bDYJDNK0B</t>
  </si>
  <si>
    <t>numrdv
Pegasus : une nouvelle faille de
sécurité majeure découverte dans
les iPhone https://t.co/JyvHMaJMU0
#Cybersécurité… https://t.co/htJhOQspae</t>
  </si>
  <si>
    <t>globalsign_fr
La technologie #Iot s'étend aux
campagnes avec l'adaptation du
logiciel #FuelIt, afin de contrôler
les niveaux des… https://t.co/l9jXiTpVl8</t>
  </si>
  <si>
    <t>com_tele_net
RT @BlaaDiallo: mais également
impliquer les utilisateurs et leur
apprendre à manipuler l’outil informatique
avec vigilance. #cybersecurite…</t>
  </si>
  <si>
    <t>globbsecurityfr
Plus de 7 responsables #IT sur
10 envisagent de remplacer leur
stratégie actuelle par un modèle
#ZeroTrust basé sur… https://t.co/QRimQwLmq0</t>
  </si>
  <si>
    <t>marclachapelle
RT @Water_Steve: Message d'intérêt
général: Voici une technique éprouvée
avec laquelle les #cybercriminels
documentent vos infos perso avec…</t>
  </si>
  <si>
    <t>atomas72
RT @Water_Steve: Message d'intérêt
général: Voici une technique éprouvée
avec laquelle les #cybercriminels
documentent vos infos perso avec…</t>
  </si>
  <si>
    <t>hackfest_ca
RT @Water_Steve: @acetum @hackfest_ca
Vlà quelques mois, j’ai adressé
à de même ministère un cas simlaire.
À croire que le message ne passe…</t>
  </si>
  <si>
    <t xml:space="preserve">acetum
</t>
  </si>
  <si>
    <t>dave_berg1
RT @Water_Steve: Message d'intérêt
général: Voici une technique éprouvée
avec laquelle les #cybercriminels
documentent vos infos perso avec…</t>
  </si>
  <si>
    <t>ropigo16
RT @Water_Steve: Message d'intérêt
général: Voici une technique éprouvée
avec laquelle les #cybercriminels
documentent vos infos perso avec…</t>
  </si>
  <si>
    <t>supben1981
RT @Water_Steve: Message d'intérêt
général: Voici une technique éprouvée
avec laquelle les #cybercriminels
documentent vos infos perso avec…</t>
  </si>
  <si>
    <t>ubinox84
RT @Water_Steve: Message d'intérêt
général: Voici une technique éprouvée
avec laquelle les #cybercriminels
documentent vos infos perso avec…</t>
  </si>
  <si>
    <t>pascalemasson
RT @SandraBocciolin: #Cybersécurité
: la pénurie de #compétences persiste.
La solution évoquer par les professionnels
de l'#IT : former et…</t>
  </si>
  <si>
    <t>linformatique
#Google et #Microsoft vont investir
des milliards pour renforcer la
#cybersecurite ! https://t.co/HCSLZvmlOg</t>
  </si>
  <si>
    <t>csa_dvillamizar
#Google and #Microsoft will invest
billions to strengthen #cybersecurite!
https://t.co/rX36rIGDym Translated
using #MicrosoftFlow</t>
  </si>
  <si>
    <t>devlabs_
RT @Mathew_Osa: #Webdesign #AffiliateMarketing
#DigitalMarketing #webdevelopment
#DEVCommunity #DataScience #Python
#coding #100DaysOfCode…</t>
  </si>
  <si>
    <t>mathew_osa
#Webdesign #AffiliateMarketing
#DigitalMarketing #webdevelopment
#DEVCommunity #DataScience #Python
#coding… https://t.co/UzRXgVva8i</t>
  </si>
  <si>
    <t>jfsebastian146
RT @Mathew_Osa: #Webdesign #AffiliateMarketing
#DigitalMarketing #webdevelopment
#DEVCommunity #DataScience #Python
#coding #100DaysOfCode…</t>
  </si>
  <si>
    <t>botcybersec
RT @comidoc: Pentesting and Securing
Web Applications (Ethical Hacking)
4 hours | 150923 students | November
2020 release 🆓 LINK =&amp;gt; ht…</t>
  </si>
  <si>
    <t>stevematindi
Video Shows Moment Iranian Prison
Realizes It Was Hacked At first
it just seems like one computer
is having issues… https://t.co/YcnpaOnYTD</t>
  </si>
  <si>
    <t>comidoc
Pentesting and Securing Web Applications
(Ethical Hacking) 4 hours | 150923
students | November 2020 release
🆓… https://t.co/96g5sqsUrQ</t>
  </si>
  <si>
    <t xml:space="preserve">cnet
</t>
  </si>
  <si>
    <t xml:space="preserve">tmobile
</t>
  </si>
  <si>
    <t xml:space="preserve">forbes
</t>
  </si>
  <si>
    <t xml:space="preserve">reuters
</t>
  </si>
  <si>
    <t>dussolalexis
Le sommet de la #cybersécurité
américain débouche sur 30 milliards
de dollars d’investissements https://t.co/Pvb521xgyX</t>
  </si>
  <si>
    <t>eficiens_cdj
RT @ModJenn: Microsoft Azure :
les données de milliers d’entreprises
sont exposées depuis des années
https://t.co/m9w5PrEAfk via @siecledig…</t>
  </si>
  <si>
    <t>ceidig_fr
La @CPMEnationale et https://t.co/bA52LOlPfX
proposent un webinar traitant des
top cyber menaces visant les PME
et… https://t.co/lYNtG8f4IJ</t>
  </si>
  <si>
    <t xml:space="preserve">cpmenationale
</t>
  </si>
  <si>
    <t>parlonsrh
📄 Selon une étude internationale
réalisée par Enterprise Strategy
Group 95% des interrogés considèrent
que le défic… https://t.co/YlVMOrU3OG</t>
  </si>
  <si>
    <t>montelspascal
RT @ParlonsRH: 📄 Selon une étude
internationale réalisée par Enterprise
Strategy Group 95% des interrogés
considèrent que le déficit de #co…</t>
  </si>
  <si>
    <t>adngold
#CYBERSÉCURITÉ : LES PIRATES S'ATTAQUENT
AUX COMPTES AMELI ET FRANCECONNECT,
SOYEZ VIGILANTS https://t.co/N0Oggq7WJr</t>
  </si>
  <si>
    <t>formationcisco
RT @SandraBocciolin: IT&amp;amp; IT
Security Meetings, le salon dédié
à l’#informatique, aux #données
et à la #cybersécurité, se tiendra
au @Canne…</t>
  </si>
  <si>
    <t>isabellepiel29
Faille de sécurité de Microsoft
Azure : situation préoccupante.
#cybersecurite #TransfoNum @ArnaultChatel…
https://t.co/zXUlRb5YXU</t>
  </si>
  <si>
    <t xml:space="preserve">arnaultchatel
</t>
  </si>
  <si>
    <t>benrudaz
RT @VertsLausannois: "Face à de
véritables multinationales du #hacking,
il faut limiter le volume des données
numérisées et renforcer les m…</t>
  </si>
  <si>
    <t>vertslausannois
"Face à de véritables multinationales
du #hacking, il faut limiter le
volume des données numérisées et
renforcer le… https://t.co/TxDEXokn13</t>
  </si>
  <si>
    <t>iliaspanchard
RT @VertsLausannois: "Face à de
véritables multinationales du #hacking,
il faut limiter le volume des données
numérisées et renforcer les m…</t>
  </si>
  <si>
    <t>soprasteriasecu
RT @SopraSteria_fr: Anticipation
&amp;amp; Réaction : comment gérer
une crise #cyber ? Le 8 sept, découvrez
notre nouvelle offre avec Nicolas
Grasl…</t>
  </si>
  <si>
    <t>soprasteria_fr
Anticipation &amp;amp; Réaction : comment
gérer une crise #cyber ? Le 8 sept,
découvrez notre nouvelle offre
avec Nicolas G… https://t.co/mvFtfTnuBI</t>
  </si>
  <si>
    <t>lawign
RT @Lawign: Formation bien reçu
en #cybersécurité #Ô_métiers_du_numérique
Merci beaucoup @ablogui @Aazimath
@sbskalan @alfahimaya https://…</t>
  </si>
  <si>
    <t xml:space="preserve">alfahimaya
</t>
  </si>
  <si>
    <t xml:space="preserve">sbskalan
</t>
  </si>
  <si>
    <t xml:space="preserve">ablogui
</t>
  </si>
  <si>
    <t>djeanprost
RT @SopraSteria_fr: Anticipation
&amp;amp; Réaction : comment gérer
une crise #cyber ? Le 8 sept, découvrez
notre nouvelle offre avec Nicolas
Grasl…</t>
  </si>
  <si>
    <t xml:space="preserve">threatpost
</t>
  </si>
  <si>
    <t xml:space="preserve">latribune
</t>
  </si>
  <si>
    <t>val_cappelli
RT @pascal_baratoux: #CyberSécurité
: Cloudflare a stoppé la plus grande
attaque DDoS jamais signalée https://t.co/Ha56Klw1a6</t>
  </si>
  <si>
    <t>niortnumeric
🔒 Face à la recrudescence des
cyberattaques, @cybervictimes et
@Bpifrance ont édité un guide pratique
sur la… https://t.co/wD2p0cEqDN</t>
  </si>
  <si>
    <t xml:space="preserve">bpifrance
</t>
  </si>
  <si>
    <t>dangelstory
#cybersécurité : les comptes France
Connect sont ciblés https://t.co/d29t2fanGK</t>
  </si>
  <si>
    <t>basset_pro
RT @SourcitecSAS: Il faut anticiper
pour être prêt Contactez-nous sourcitec@sourcitec.com
#cyber #cybersecurite #cyberprotection
#cyberre…</t>
  </si>
  <si>
    <t>cnrs_centre_est
RT @labo_Loria: 🛡️L'ambition du
projet @LUE_Digitrust ? Construire
la confiance des #citoyens dans
le monde #numérique en menant des
recher…</t>
  </si>
  <si>
    <t>lue_digitrust
RT @labo_Loria: 🛡️L'ambition du
projet @LUE_Digitrust ? Construire
la confiance des #citoyens dans
le monde #numérique en menant des
recher…</t>
  </si>
  <si>
    <t>labo_loria
🛡️L'ambition du projet @LUE_Digitrust
? Construire la confiance des #citoyens
dans le monde #numérique en menant
de… https://t.co/mDLtqLTfy2</t>
  </si>
  <si>
    <t>beta_economics
RT @labo_Loria: 🛡️L'ambition du
projet @LUE_Digitrust ? Construire
la confiance des #citoyens dans
le monde #numérique en menant des
recher…</t>
  </si>
  <si>
    <t xml:space="preserve">lararouyres
</t>
  </si>
  <si>
    <t xml:space="preserve">gbillois
</t>
  </si>
  <si>
    <t xml:space="preserve">hiscoxsmallbiz
</t>
  </si>
  <si>
    <t xml:space="preserve">s
</t>
  </si>
  <si>
    <t>vertsvd
RT @VertsLausannois: "Face à de
véritables multinationales du #hacking,
il faut limiter le volume des données
numérisées et renforcer les m…</t>
  </si>
  <si>
    <t>mel_economie
Acteurs du #numérique : participez
au Forum international de la #Cybersécurité
du 07 au 09/09. Venez découvrir
le p… https://t.co/pJSXItUu1D</t>
  </si>
  <si>
    <t>maryselille
RT @Mel_Economie: Acteurs du #numérique
: participez au Forum international
de la #Cybersécurité du 07 au 09/09.
Venez découvrir le projet…</t>
  </si>
  <si>
    <t>abbakanfrance
[#Infographie 🖥️] @kaspersky Endpoint
Security Cloud Plus est l’évolution
de la solution de protection dans
le… https://t.co/WBCjR0QbWI</t>
  </si>
  <si>
    <t xml:space="preserve">bitdefender
</t>
  </si>
  <si>
    <t xml:space="preserve">skyboxsecurity
</t>
  </si>
  <si>
    <t xml:space="preserve">kaspersky
</t>
  </si>
  <si>
    <t>jmgrimaldi
Les données de 50M de clients T-Mobile
(2e opérateur US) piratées : la
#cybersecurite est aujourd'hui
un enjeu maje… https://t.co/VkKMrgN7B7</t>
  </si>
  <si>
    <t>awinnovate
Les investissements dans les startups
spécialisées en #cybersecurite
ont plus que doublé lors du 1er
semestre 2021… https://t.co/4dwNhDyOqv</t>
  </si>
  <si>
    <t>franckohrel
RT @awinnovate: Les investissements
dans les startups spécialisées
en #cybersecurite ont plus que
doublé lors du 1er semestre 2021
🔐 via @…</t>
  </si>
  <si>
    <t>hubofml
RT @ModisFrance: #Industry40 :
Les défis de la sécurité des environnements
IoT industriels (#IIoT) ⤵️ 📚 6
axes de réflexion vous permettan…</t>
  </si>
  <si>
    <t>mentalurbain
RT @francenumfr: ✅ Nouveau▶️ Guide
pratique de sécurité numérique
pour les PME-PMI, collectivités
et petites organisations 🔒 👉
A télécharg…</t>
  </si>
  <si>
    <t>kalemachris
RT @_SChmielewski: Google to train
100,000 Americans to boost #cybersecurity
in the US @indiatimes #cybersecurity
#cyberattacks #infosec #…</t>
  </si>
  <si>
    <t xml:space="preserve">zdnet
</t>
  </si>
  <si>
    <t>nathcybsec
SIM Swapping Is a Growing Cyber
Threat #cybersécurité #infosecurity
#infosec #cybercrime https://t.co/6LbDcMUBHa</t>
  </si>
  <si>
    <t xml:space="preserve">entrepreneur
</t>
  </si>
  <si>
    <t xml:space="preserve">indiatimes
</t>
  </si>
  <si>
    <t>anneberguerand
RT @VertsLausannois: "Face à de
véritables multinationales du #hacking,
il faut limiter le volume des données
numérisées et renforcer les m…</t>
  </si>
  <si>
    <t>cybersec_feeds
RT @_SChmielewski: Google to train
100,000 Americans to boost #cybersecurity
in the US @indiatimes #cybersecurity
#cyberattacks #infosec #…</t>
  </si>
  <si>
    <t>bluemegateam
À propos de notre partenariat avec
#PaperCut par Olivier Barbuat 👉
https://t.co/0C5vV163s7 👉Bluemega
est Authoriz… https://t.co/3i4pX33NX9</t>
  </si>
  <si>
    <t>iamkrishnamali
#Interview: "Cybersecurity is a
moving target which requires skill-based
training," RV Raghu of Versatilist
Consult… https://t.co/nHuFoTLnml</t>
  </si>
  <si>
    <t>soteria_lab
⚠ Le nombre d'individus susceptibles
d'être attaqués atteindra 6 milliards
d'ici 2022 [ #CyberSecurity… https://t.co/JCawTOQXpI</t>
  </si>
  <si>
    <t>a_tenhaeff
(Tant qu'il ne sera pas noté sur
un post-it collé à l'écran !) #cybersecurity
#infosec #security #data… https://t.co/gy02zRcTNj</t>
  </si>
  <si>
    <t>newsoft
RT @nolimitsecu: #Podcast #Cybersécurité
Épisode #331 consacré au "sandboxing"
des greffons dans @videolan avec
Jean-Baptiste Kempf https…</t>
  </si>
  <si>
    <t xml:space="preserve">videolan
</t>
  </si>
  <si>
    <t>nolimitsecu
#Podcast #Cybersécurité Épisode
#331 consacré au "sandboxing" des
greffons dans @videolan avec Jean-Baptiste
Kempf https://t.co/9zJvivdzu3</t>
  </si>
  <si>
    <t>sandrine_pertin
RT @ModisFrance: #Industry40 :
Les défis de la sécurité des environnements
IoT industriels (#IIoT) ⤵️ 📚 6
axes de réflexion vous permettan…</t>
  </si>
  <si>
    <t>eficiens
La #cybersécurité, un enjeu majeur
pour les #GAFAM également. Qui
mettent la main au portefeuille,
avec Microsoft… https://t.co/nANpwqyHGM</t>
  </si>
  <si>
    <t>_magali_noe
#Microsoft et #Google vont investir
30 milliards de dollars dans la
#cybersécurité sur 5 ans.… https://t.co/Nmb7EqXJwm</t>
  </si>
  <si>
    <t>bolyons29
RT @nolimitsecu: #Podcast #Cybersécurité
Épisode #331 consacré au "sandboxing"
des greffons dans @videolan avec
Jean-Baptiste Kempf https…</t>
  </si>
  <si>
    <t>benoitmarionpro
RT @nolimitsecu: #Podcast #Cybersécurité
Épisode #331 consacré au "sandboxing"
des greffons dans @videolan avec
Jean-Baptiste Kempf https…</t>
  </si>
  <si>
    <t>flesueur
RT @nolimitsecu: #Podcast #Cybersécurité
Épisode #331 consacré au "sandboxing"
des greffons dans @videolan avec
Jean-Baptiste Kempf https…</t>
  </si>
  <si>
    <t>in_machina_sana
RT @RedaZitouni: #Cybersécurité
: la pénurie de compétences persiste.
#hr https://t.co/dBWzBzHDQu</t>
  </si>
  <si>
    <t>redazitouni
#Cybersécurité : la pénurie de
compétences persiste. #hr https://t.co/dBWzBzHDQu</t>
  </si>
  <si>
    <t>joanfoulex
RT @SopraSteria_fr: Anticipation
&amp;amp; Réaction : comment gérer
une crise #cyber ? Le 8 sept, découvrez
notre nouvelle offre avec Nicolas
Grasl…</t>
  </si>
  <si>
    <t>alceesfr
RT @CESIN_France: Guillaume Poupard
⁦@ANSSI_FR⁩ ouvre l’université
d’été du CESIN sur les menaces
: « si un hôpital peut être attaqué,
tout…</t>
  </si>
  <si>
    <t>cbrocas
RT @nolimitsecu: #Podcast #Cybersécurité
Épisode #331 consacré au "sandboxing"
des greffons dans @videolan avec
Jean-Baptiste Kempf https…</t>
  </si>
  <si>
    <t>hchambo
INFO @letelegramme : une enquête
ouverte à #Brest pour une centaine
de passes sanitaires frauduleux…
https://t.co/U6NdHJpS1F</t>
  </si>
  <si>
    <t>pcrehange
RT @HChambo: INFO @letelegramme
: une enquête ouverte à #Brest
pour une centaine de passes sanitaires
frauduleux https://t.co/1tAecqLEjj
#C…</t>
  </si>
  <si>
    <t>sifaris_france
🚨#Phishing ou #hameçonnage 🚨
Vous recevez un #email qui comporte
un lien vous demandant de mettre
à jour vos… https://t.co/xwHeX6d6h2</t>
  </si>
  <si>
    <t>orsys
[#ACTU] Le coût des atteintes aux
données des entreprises atteint
un niveau record https://t.co/6VEV3KTnao
@zdnetfr… https://t.co/LY9c5GRsx8</t>
  </si>
  <si>
    <t xml:space="preserve">chanperco
</t>
  </si>
  <si>
    <t>michaeltalk2me
RT @SYNETIS: 𝗦𝗬𝗡𝗘𝗧𝗜𝗦 vous
donne rendez-vous du 13 au 16 Octobre
prochain pour @Les_Assises #LA21.
Venez à la rencontre de notre équipe
sur…</t>
  </si>
  <si>
    <t>synetis
𝗦𝗬𝗡𝗘𝗧𝗜𝗦 vous donne rendez-vous
du 13 au 16 Octobre prochain pour
@Les_Assises #LA21. Venez à la
rencontre de notre… https://t.co/scmhQ4LRyz</t>
  </si>
  <si>
    <t>daraedler
RT @VertsLausannois: "Face à de
véritables multinationales du #hacking,
il faut limiter le volume des données
numérisées et renforcer les m…</t>
  </si>
  <si>
    <t xml:space="preserve">siecledigital
</t>
  </si>
  <si>
    <t xml:space="preserve">potus
</t>
  </si>
  <si>
    <t>3itcom
RT @jplarger: 📲🔥🚨 Un « #bunker
» pour la #cybersecurite des #entreprises
!!! #startup @bunkerity https://t.co/IQhznAP7m0
https://t.co/oaE…</t>
  </si>
  <si>
    <t>innovalead
#CyberSécurité : 60 % des victimes
de logiciels malveillants sont
des #TPE et #PME. Et vous, où en
êtes-vous ? Vos… https://t.co/IQTSk2qaAn</t>
  </si>
  <si>
    <t>hostine10
RT @SourcitecSAS: Il faut anticiper
pour être prêt Contactez-nous sourcitec@sourcitec.com
#cyber #cybersecurite #cyberprotection
#cyberre…</t>
  </si>
  <si>
    <t>manuelortiz95
RT @EUCyberWeek: Rdv pour l'ouverture
de la #EuropeanCyberWeek avec la
conférence C&amp;amp;ESAR qui se tournera
cette année autour de la thématiqu…</t>
  </si>
  <si>
    <t>eucyberweek
Rdv pour l'ouverture de la #EuropeanCyberWeek
avec la conférence C&amp;amp;ESAR qui
se tournera cette année autour
de la th… https://t.co/2nWbQWJoM1</t>
  </si>
  <si>
    <t>didiertestot
RT @jplarger: #cybersecurite 🚨🔥📲
les #pirates s'attaquent aux comptes
#AMELI et #FranceConnect ... https://t.co/FqZATgffxQ
https://t.co…</t>
  </si>
  <si>
    <t>jplarger
📲🔥🚨 Un « #bunker » pour la #cybersecurite
des #entreprises !!! #startup @bunkerity
https://t.co/IQhznAP7m0 https://t.co/oaE1BnXxsk</t>
  </si>
  <si>
    <t xml:space="preserve">it
</t>
  </si>
  <si>
    <t>flavienauffret
Le résumé #internationale sur la
#Cybersécurité toujours au top
grâce à @MalizenSecurity ! ;) https://t.co/DGc5ZL9zmu</t>
  </si>
  <si>
    <t>laurentgia
Arnaques bancaires : les escrocs
exploitent le gisement des données
personnelles sur le Web Poue lutter
: Préventi… https://t.co/RN4IbMsK6J</t>
  </si>
  <si>
    <t>userhq__
Quand quelqu’un dit aujourd’hui
« je crois en la science », en
fait il dit « je crois au narratif
officiel et je fa… https://t.co/4oJVSMXCBz</t>
  </si>
  <si>
    <t>apixit_france
🙋‍♂️ APIXIT sera présent du 31
août au 2 septembre prochain à
@ITSMeetings Nos équipes vous accueilleront
sur le s… https://t.co/6pOcrIQYpe</t>
  </si>
  <si>
    <t xml:space="preserve">zdnetfr
</t>
  </si>
  <si>
    <t>lucasgrumiaux
Le risque zéro n'existe pas et
les professionnels de la #cybersecurité
ne travaillent pas pour empêcher
qu'une atta… https://t.co/9zhS2hEot2</t>
  </si>
  <si>
    <t>interdatagpe
☀️Préparons la rentrée ! Savez-vous
vraiment ce qu'il circule sur votre
réseau ⁉️ Nous vous proposons un
examen pon… https://t.co/A4REj1Gt5Z</t>
  </si>
  <si>
    <t xml:space="preserve">club
</t>
  </si>
  <si>
    <t xml:space="preserve">fsecure
</t>
  </si>
  <si>
    <t xml:space="preserve">wasabi_cloud
</t>
  </si>
  <si>
    <t xml:space="preserve">wasabi_david
</t>
  </si>
  <si>
    <t>jeromeoxileo
L'équipe @OxiboxFR sera présente
pour vous accueillir pour parler
#cybersecurite https://t.co/tDuBxTW47M</t>
  </si>
  <si>
    <t>arnaud_marti
#Cybersécurité 🛡️ Le secteur de
la #santé est la cible n°1 des
rançongiciels à l’assaut de l’hôpital
public. Détail… https://t.co/wyTOXYzNRo</t>
  </si>
  <si>
    <t>squadtw
[#CyberSecurité] Des chercheurs
de Wiz ont accédé aux comptes et
bases de données de plusieurs milliers
de clients… https://t.co/h4duG5eOpc</t>
  </si>
  <si>
    <t xml:space="preserve">fsorel
</t>
  </si>
  <si>
    <t>secureic
Et si nous parlions #cybersécurité
pour les objets connectés et embarqués
? @_Techco_ avec Hassan Triqui,
Président… https://t.co/bJREH1MLZt</t>
  </si>
  <si>
    <t>severinepicault
L'entreprise bretonne Secure-IC
est spécialisée dans la #cybersécurité
des systèmes embarqués et des #IoT
Cette Spi… https://t.co/bFLap3AvzJ</t>
  </si>
  <si>
    <t>globalntt_fr
La dernière tribune de @pypopihn
souligne l'importance de la réflexion
avant de se lancer dans une approche
#SASE,… https://t.co/rKO8n3WSLN</t>
  </si>
  <si>
    <t xml:space="preserve">pypopihn
</t>
  </si>
  <si>
    <t>advansgroup
#CiaoParis [Venir travailler sur
la Côte d’Azur 🌊] AViSTO Vallauris,
situé à 150 km du Lac d’Allos,
recrute des pa… https://t.co/ytUqTQ3Ike</t>
  </si>
  <si>
    <t>cci28
La CCI 28 vous propose une journée
autour de la cybersécurité Quels
sont les risques que représentent
la cybercrim… https://t.co/VoKuQXhSeo</t>
  </si>
  <si>
    <t>pascal_carrere
La technologie #Iot s'étend aux
campagnes avec l'adaptation du
logiciel #FuelIt, afin de contrôler
les niveaux des… https://t.co/9RFzPnMsXm</t>
  </si>
  <si>
    <t>esbd_fr
🏴‍☠️Il ne se passe pas une journée
sans apprendre qu'une entreprise
est victime d'une #cyberattaque.
💻Découvrez que… https://t.co/kXYXffKPx6</t>
  </si>
  <si>
    <t>paul78627073
#Cybersecurite problem of the global
https://t.co/FnZenBUP6W</t>
  </si>
  <si>
    <t>espaceit
FTP, le protocole pour envoyer
ou télécharger des fichiers sur
Internet ⬇ 🔸 https://t.co/HGuoUSpQhm
#FTP… https://t.co/5qpapAI2YE</t>
  </si>
  <si>
    <t>stewofficiel
🔴🔴🔴#Cybersécurité: L’Agence
nationale des technologies de l’information
et de la communication découvre
10 000 vuln… https://t.co/nCSgmMiCUr</t>
  </si>
  <si>
    <t>annececilepetit
#cybersecurité #relance ANSSI -
Agence nationale de la sécurité
des systèmes d'information lance
un AMI pour identi… https://t.co/joX8xXSWQC</t>
  </si>
  <si>
    <t>maelsama27
Les malveillances informatiques
concernent tous les utilisateurs,
tant dans la sphère privée que
professionnelle et… https://t.co/d68q2bURWl</t>
  </si>
  <si>
    <t>reussirenfr
L'ex-président du @CNP_Assurances,
Jean-Paul Faugère évoque le rôle
des #assurances en matière de #cybersécurité
po… https://t.co/WsXsj1gzfj</t>
  </si>
  <si>
    <t xml:space="preserve">cnp_assurances
</t>
  </si>
  <si>
    <t>f_innov
#Cybersecurite #Ecosytèmenumérique
#Politiquespubliques RAPPORT DE
L'ETAT DE LA SECURITE DES APPLICATIONS
AU CAMERO… https://t.co/QJDlSZFsx1</t>
  </si>
  <si>
    <t>sofiyan_ifren
#cybersécurité en TT, on va bientôt
parler de toi @Wakedxy1 ! 😅</t>
  </si>
  <si>
    <t xml:space="preserve">wakedxy1
</t>
  </si>
  <si>
    <t>ssuitesoftware
~ Forget about the #AppStore /
#PlayStore . . . 🕵️‍♂️ Make this
Web App your HomePage . . . 🌐
👨‍💻 😍 ~… https://t.co/okfeDtogPA</t>
  </si>
  <si>
    <t>globalid3d
[PREMIERE] Global ID dévoile #VenoScanner!
L'équipe salue l'ensemble de nos
partenaires pour leurs fortes implicati…
https://t.co/Ol0RY5EKYq</t>
  </si>
  <si>
    <t>benoitlessard
Attention... Il n'y a pas que les
cyberattaques qui peuvent occasionner
des fuites de données, une paramétrisation…
https://t.co/cJ9j2TOKif</t>
  </si>
  <si>
    <t>fedjf
Décidément @CNBarreaux @GavaudanJ
@GeoffroyRDB @medef ... Il y a
les mots, et pis, il y a les maux
! ...… https://t.co/n51KvzPpiJ</t>
  </si>
  <si>
    <t xml:space="preserve">geoffroyrdb
</t>
  </si>
  <si>
    <t xml:space="preserve">gavaudanj
</t>
  </si>
  <si>
    <t xml:space="preserve">cnbarreaux
</t>
  </si>
  <si>
    <t>globalhrtalents
Et pendant ce là… En #Suisse, le
conseil fédéral offre sur un plateau
à la Chine les données numériques
des citoyen… https://t.co/nHzl1fr6jU</t>
  </si>
  <si>
    <t>ecoreseau
#cybersecurite : Vous luttez contre
la #covid dans l’entreprise ? Apportez
le même soin à vous protéger des
virus d… https://t.co/1UjMtxFpT8</t>
  </si>
  <si>
    <t>thegreenbow
RT @thegreenbow: #EVENT Le @FIC_eu
c'est bientôt ! RDV dans deux semaines
sur notre stand A7-4 (Pavillon
@Hexatrust ) pour échanger sur
vos…</t>
  </si>
  <si>
    <t>galg_fr
Quand les Closed Circuit (CCTV)
ne sont pas si isolés que ça… Attaque
pirate d’un CSU. #videosurveillance…
https://t.co/5CE5hGGfL9</t>
  </si>
  <si>
    <t>majorcorp_
Cyber éducation : les entreprises
doivent prendre leurs responsabilités
https://t.co/Qw77Jf0AwC #cybersécurité…
https://t.co/lOheawYNVH</t>
  </si>
  <si>
    <t>lematinch
#Biden et les patrons de la tech
se sont réunis mercredi à la Maison-Blanche
en quête de «solutions concrètes»
aux… https://t.co/dXfbI7ox6G</t>
  </si>
  <si>
    <t>atheocommunity
[📆 SAVE THE DATE!] Temps fort
de la #rentrée, nous sommes partenaires
du #FIC2021. Venez nous rencontrer
à Lille le… https://t.co/dGhJ0FsY5m</t>
  </si>
  <si>
    <t>channelnewsfr
Microsoft et Google vont mettre
des dizaines de milliards sur la
table pour https://t.co/OdN1WDxW3P
#cybersécurité Actu des sociétés</t>
  </si>
  <si>
    <t xml:space="preserve">yasminedouadi
</t>
  </si>
  <si>
    <t>talcunningham
Nous le savons : les erreurs humaines
sont l'un des principaux facteurs
de #cyberrisques. 🛡️ Et si nous
mettions l'… https://t.co/I5CrzA78qd</t>
  </si>
  <si>
    <t xml:space="preserve">lebigdata_fr
</t>
  </si>
  <si>
    <t>digit_office
A l’ère du #télétravail généralisé,
le vol de données et les attaques
par #ransomware continuent d’augmenter
et ga… https://t.co/ym85CwOTLD</t>
  </si>
  <si>
    <t>infos_defense
Cybersécurité : le Royaume-Uni
veut réduire la protection des
donnée... https://t.co/QbHY94HQ8b
#RoyaumeUni #Cybersécurité #Cookies
#RGPD</t>
  </si>
  <si>
    <t xml:space="preserve">oxiboxfr
</t>
  </si>
  <si>
    <t>groupe_onx
Nos équipes #cybersécurité se réjouissent
de participer au #FIC2021 du 7
au 9 sept. à Lille. L'occasion
de présente… https://t.co/0zKolLtbwy</t>
  </si>
  <si>
    <t>investperso
La cybersécurité est devenue un
secteur essentiel https://t.co/y0r6LDd08O
#cybersécurité #NortonLifeLock
#PaltoAlto</t>
  </si>
  <si>
    <t>ccinordisere
#cybersécurité Parfois sans nous
en rendre compte nous donnons à
qui veut les récolter de précieuses
informations,… https://t.co/daP4vd8z9L</t>
  </si>
  <si>
    <t>ericcambolieu
Les investissements dans les startups
spécialisées en #cybersécurité
ont plus que doublé lors du 1er
semestre 2021 https://t.co/V1r9tcz5vj</t>
  </si>
  <si>
    <t>phdieudonne
Joe Biden presse les géants de
la tech et de la finance d’investir
dans la #cybersécurité Les Gafa,
les banques et… https://t.co/8PnxUtu18M</t>
  </si>
  <si>
    <t>eurotechconseil
Pourquoi réaliser un audit de votre
parc informatique ? 🌐site web:
https://t.co/J2fGT14zmP ☎️Tél :
+33 1 42 01 11… https://t.co/KGwPhqV4IF</t>
  </si>
  <si>
    <t>de_bevec
Une #faille découverte sur le #serviceinformatique
à distance de #Microsoft a fragilisé
des milliers d'entreprises… https://t.co/TTbwjH6T60</t>
  </si>
  <si>
    <t xml:space="preserve">itso
</t>
  </si>
  <si>
    <t>rampar_fr
Microsoft et Google vont investir
30 milliards de dollars dans la
cybersécurité sur 5 ans https://t.co/8y7oeL03mS
v… https://t.co/fyPrJUA8Iv</t>
  </si>
  <si>
    <t>knolinfos
#Luxembourg, 129.163 euros annuels
dans la #cybersécurité | #CyberSecurity
#Europe https://t.co/rtmjXpocib</t>
  </si>
  <si>
    <t>aucae1
📘 Le guide d’hygiène #informatique
: renforcer la sécurité de son
système d’information en 42 mesures.
Ce guide r… https://t.co/YPjFaTNjBl</t>
  </si>
  <si>
    <t>sdellea
Les dispositifs de #cybersécurité
ne sont plus suffisants ! Ils doivent
être complétés par un second rempart,
le… https://t.co/lFmAoivAGM</t>
  </si>
  <si>
    <t>diprima_a
Voici les 21 métiers du futur.
#Cybersecurite Ça fait donc un
paquet d'années que je vis dans
le tur-fu !! https://t.co/naYEYNrhLq</t>
  </si>
  <si>
    <t>francktimbert
#Google et #Microsoft vont consacrer
plusieurs milliards de dollars
à la #Cybersécurité https://t.co/bOubgOqbh0</t>
  </si>
  <si>
    <t>eni_kao
[Nutek] La polémiquette masque
un autre vrai (gros) problème de
#cybersécurité et d'accès aux données.
https://t.co/uWqjRwpsIR</t>
  </si>
  <si>
    <t>kevinnoascone
#Industry40 : Les défis de la sécurité
des environnements IoT industriels
(#IIoT) ⤵️ 📚 6 axes de réflexion
sur les… https://t.co/ppJ49VdtG1</t>
  </si>
  <si>
    <t>highnewsfrance
Hep pas si vite ! Tu as loupé ce
sujet 👇 Microsoft et Google investissent
30 milliards de dollars pour la
cyberséc… https://t.co/Gdy4QSkfce</t>
  </si>
  <si>
    <t>websmartcode
Le cloud de Microsoft a été compromis,
des milliers de clients potentiellement
touchés. https://t.co/5wZHVuhJwN
#cybersecurite #Microsoft</t>
  </si>
  <si>
    <t>vigilance_fr
Vigil@nce #Vulnérabilité de PHP
: multiples vulnérabilités. https://t.co/9oDSJrIS54.
#CyberSécurité https://t.co/GrG0dJ4uyR</t>
  </si>
  <si>
    <t>minddata1
Nous vous laissons le choix pour
le thème #cybersécurité de notre
prochain bulletin d'actualité ⬇️</t>
  </si>
  <si>
    <t>grandsmeaulnes
Très intéressant dossier de @LEXPRESS
cette semaine sur la #cybersécurité.
Documenté et inquiétant avec la
chroniqu… https://t.co/wBgMBjoKGH</t>
  </si>
  <si>
    <t>diiagecucdb
Le maillon faible de la #cybersécurité
reste l'humain via ⁦@CIO_France⁩
https://t.co/ltTWkGbrwA</t>
  </si>
  <si>
    <t xml:space="preserve">cio_france
</t>
  </si>
  <si>
    <t>sabekoumaima
#Cybersécurité 🛡️ Le secteur de
la #santé est la cible n°1 des
rançongiciels à l’assaut de l’hôpital
public. Détail… https://t.co/4dKCfZXQqa</t>
  </si>
  <si>
    <t>securitevflit
🚨[Alerte #Cybersécurité] Microsoft
a dû avertir jeudi des milliers
d'entreprises clientes de son service
de cloud (… https://t.co/bLa4RP6KHP</t>
  </si>
  <si>
    <t>catherinemoal
#Cybersécurité aux États-Unis :
les géants de la tech annoncent
une vague d'investissements https://t.co/PScaHksXwe</t>
  </si>
  <si>
    <t>it_numeric
5 étapes essentielles pour se prémunir
d’une attaque de ransomwares #Rançongiciels
#Cybersecurite #ransomware… https://t.co/jb3ObgwVqd</t>
  </si>
  <si>
    <t xml:space="preserve">firefox_fr
</t>
  </si>
  <si>
    <t xml:space="preserve">mac4ever
</t>
  </si>
  <si>
    <t>enjoydigitall
(#Cybersecurité) Le sommet de la
cybersécurité américain débouche
sur 30 milliards de dollars d’investissements
🔐💸… https://t.co/QsCQZjeGeO</t>
  </si>
  <si>
    <t xml:space="preserve">bunkerity
</t>
  </si>
  <si>
    <t>tactis_group
#cybersécurité : « Nous sommes
face à un sujet territorial qui
devient presque un problème de
défense nationale » p… https://t.co/GJVy5xhKxn</t>
  </si>
  <si>
    <t>herve_schauer
RT @nolimitsecu: #Podcast #Cybersécurité
Épisode #331 consacré au "sandboxing"
des greffons dans @videolan avec
Jean-Baptiste Kempf https…</t>
  </si>
  <si>
    <t>ozssisudest
RT @nolimitsecu: #Podcast #Cybersécurité
Épisode #331 consacré au "sandboxing"
des greffons dans @videolan avec
Jean-Baptiste Kempf https…</t>
  </si>
  <si>
    <t>larochellenum
RT @BBoostCon: #exposant sur le
stand @UNITEC_Bdx 📢 Ravi d'accueillir
@KnocKnockFr outil #cybersecurite
permettant l'automatisation des
tes…</t>
  </si>
  <si>
    <t xml:space="preserve">bboostcon
</t>
  </si>
  <si>
    <t xml:space="preserve">knocknockfr
</t>
  </si>
  <si>
    <t xml:space="preserve">unitec_bdx
</t>
  </si>
  <si>
    <t>ciberobs
⚠️ #Cybersécurité 🌍 : Kaspersky
a révélé la croissance des attaques
aux logiciels malveillants en Afrique
sur 6 moi… https://t.co/thamNvmsa7</t>
  </si>
  <si>
    <t>chanfimao
Microsoft promet 20 milliards de
$ et Google 10 milliards pour la
cybersécurité aux États-Unis...
#cybersecurite… https://t.co/CZ2MMCFYwb</t>
  </si>
  <si>
    <t>discovertech3
RT @BBoostCon: "Vie quotidienne
et #cybersecurite, tout les oppose
et pourtant ils sont tellement
proches !" Conférence de Rachid
Zarouali…</t>
  </si>
  <si>
    <t>jpgaulier
RT @nolimitsecu: #Podcast #Cybersécurité
Épisode #331 consacré au "sandboxing"
des greffons dans @videolan avec
Jean-Baptiste Kempf https…</t>
  </si>
  <si>
    <t>sebastienlett
L’agence AFP révèle que #Microsoft
a dû avertir jeudi 26 août des
milliers d'entreprises clientes
de son service de… https://t.co/QR9AdMGIrn</t>
  </si>
  <si>
    <t xml:space="preserve">sciences_avenir
</t>
  </si>
  <si>
    <t>htpros
#Cybersécurité : la pénurie de
compétences persiste https://t.co/l0w7ov2fDO</t>
  </si>
  <si>
    <t>thedomainbot
RT @Negonetech: #DomainNameForSale
@Sedo @Undeveloped @afternic For
#CyberSecurity #startupideas. #cyber
#CyberSec #startup #Cybersecurity…</t>
  </si>
  <si>
    <t>GraphSource░TwitterSearch▓GraphTerm░#cybersecurite</t>
  </si>
  <si>
    <t>Directed</t>
  </si>
  <si>
    <t>&lt;?xml version="1.0" encoding="utf-8"?&gt;_x000D_
&lt;configuration&gt;_x000D_
  &lt;configSections&gt;_x000D_
    &lt;sectionGroup name="userSettings" type="System.Configuration.UserSettingsGroup, System, Version=2.0.0.0, Culture=neutral, PublicKeyToken=b77a5c561934e089"&gt;_x000D_
      &lt;section name="GraphZoomAndScaleUserSettings" type="System.Configuration.ClientSettingsSection, System, Version=2.0.0.0, Culture=neutral, PublicKeyToken=b77a5c561934e089" allowExeDefinition="MachineToLocalUser" requirePermission="false" /&gt;_x000D_
      &lt;section name="GeneralUserSettings4" type="System.Configuration.ClientSettingsSection, System, Version=2.0.0.0, Culture=neutral, PublicKeyToken=b77a5c561934e089" allowExeDefinition="MachineToLocalUser" requirePermission="false" /&gt;_x000D_
    &lt;/sectionGroup&gt;_x000D_
  &lt;/configSections&gt;_x000D_
  &lt;userSettings&gt;_x000D_
    &lt;GraphZoomAndScaleUserSettings&gt;_x000D_
      &lt;setting name="GraphScale" serializeAs="String"&gt;_x000D_
        &lt;value&gt;1&lt;/value&gt;_x000D_
      &lt;/setting&gt;_x000D_
    &lt;/GraphZoomAndScaleUserSettings&gt;_x000D_
    &lt;GeneralUserSettings4&gt;_x000D_
      &lt;setting name="NewWorkbookGraphDirectedness" serializeAs="String"&gt;_x000D_
        &lt;value&gt;Directed&lt;/value&gt;_x000D_
      &lt;/setting&gt;_x000D_
      &lt;setting name="ShowGraphLegend" serializeAs="String"&gt;_x000D_
        &lt;value&gt;False&lt;/value&gt;_x000D_
      &lt;/setting&gt;_x000D_
      &lt;setting name="ReadVertexLabels" serializeAs="String"&gt;_x000D_
        &lt;value&gt;True&lt;/value&gt;_x000D_
      &lt;/setting&gt;_x000D_
      &lt;setting name="ReadEdgeLabels" serializeAs="String"&gt;_x000D_
        &lt;value&gt;True&lt;/value&gt;_x000D_
      &lt;/setting&gt;_x000D_
      &lt;setting name="ReadGroupLabels" serializeAs="String"&gt;_x000D_
        &lt;value&gt;True&lt;/value&gt;_x000D_
      &lt;/setting&gt;_x000D_
      &lt;setting name="ShowGraphAxes" serializeAs="String"&gt;_x000D_
        &lt;value&gt;False&lt;/value&gt;_x000D_
      &lt;/setting&gt;_x000D_
    &lt;/GeneralUserSettings4&gt;_x000D_
  &lt;/userSettings&gt;_x000D_
&lt;/configuration&gt;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</si>
</sst>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00"/>
    <numFmt numFmtId="167" formatCode="0.000"/>
  </numFmts>
  <fonts count="14" x14ac:knownFonts="1">
    <font>
      <sz val="11"/>
      <color theme="1"/>
      <name val="Calibri"/>
      <family val="2"/>
      <scheme val="minor"/>
    </font>
    <font>
      <b/>
      <sz val="11"/>
      <color theme="1"/>
      <name val="Calibri"/>
      <family val="2"/>
      <scheme val="minor"/>
    </font>
    <font>
      <b/>
      <sz val="8"/>
      <color indexed="81"/>
      <name val="Tahoma"/>
      <family val="2"/>
    </font>
    <font>
      <sz val="8"/>
      <color indexed="81"/>
      <name val="Tahoma"/>
      <family val="2"/>
    </font>
    <font>
      <u/>
      <sz val="8"/>
      <color indexed="81"/>
      <name val="Tahoma"/>
      <family val="2"/>
    </font>
    <font>
      <sz val="11"/>
      <color theme="1"/>
      <name val="Calibri"/>
      <family val="2"/>
      <scheme val="minor"/>
    </font>
    <font>
      <sz val="11"/>
      <color theme="0"/>
      <name val="Calibri"/>
      <family val="2"/>
      <scheme val="minor"/>
    </font>
    <font>
      <b/>
      <sz val="11"/>
      <color theme="0"/>
      <name val="Calibri"/>
      <family val="2"/>
      <scheme val="minor"/>
    </font>
    <font>
      <b/>
      <sz val="9"/>
      <color indexed="81"/>
      <name val="Tahoma"/>
      <charset val="1"/>
    </font>
    <font>
      <sz val="9"/>
      <color indexed="81"/>
      <name val="Tahoma"/>
      <family val="2"/>
    </font>
    <font>
      <sz val="9"/>
      <color indexed="81"/>
      <name val="Tahoma"/>
      <charset val="1"/>
    </font>
    <font>
      <sz val="11"/>
      <color theme="1"/>
      <name val="Calibri"/>
      <scheme val="minor"/>
    </font>
    <font>
      <b/>
      <sz val="9"/>
      <color indexed="81"/>
      <name val="Tahoma"/>
      <family val="2"/>
    </font>
    <font>
      <u/>
      <sz val="11"/>
      <color theme="10"/>
      <name val="Calibri"/>
      <family val="2"/>
      <scheme val="minor"/>
    </font>
  </fonts>
  <fills count="10">
    <fill>
      <patternFill patternType="none"/>
    </fill>
    <fill>
      <patternFill patternType="gray125"/>
    </fill>
    <fill>
      <patternFill patternType="solid">
        <fgColor theme="1" tint="0.499984740745262"/>
        <bgColor indexed="64"/>
      </patternFill>
    </fill>
    <fill>
      <patternFill patternType="solid">
        <fgColor theme="4" tint="0.59996337778862885"/>
        <bgColor indexed="64"/>
      </patternFill>
    </fill>
    <fill>
      <patternFill patternType="solid">
        <fgColor theme="4" tint="0.39994506668294322"/>
        <bgColor indexed="64"/>
      </patternFill>
    </fill>
    <fill>
      <patternFill patternType="solid">
        <fgColor theme="4" tint="0.79998168889431442"/>
        <bgColor indexed="64"/>
      </patternFill>
    </fill>
    <fill>
      <patternFill patternType="solid">
        <fgColor theme="4" tint="-0.24994659260841701"/>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s>
  <borders count="12">
    <border>
      <left/>
      <right/>
      <top/>
      <bottom/>
      <diagonal/>
    </border>
    <border>
      <left style="thin">
        <color theme="0"/>
      </left>
      <right style="thin">
        <color theme="0"/>
      </right>
      <top style="thin">
        <color theme="0"/>
      </top>
      <bottom style="thin">
        <color theme="0"/>
      </bottom>
      <diagonal/>
    </border>
    <border>
      <left style="thin">
        <color theme="0"/>
      </left>
      <right/>
      <top/>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top/>
      <bottom style="thin">
        <color theme="0"/>
      </bottom>
      <diagonal/>
    </border>
    <border>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s>
  <cellStyleXfs count="10">
    <xf numFmtId="0" fontId="0" fillId="0" borderId="0"/>
    <xf numFmtId="49" fontId="5" fillId="2" borderId="1" applyNumberFormat="0" applyFont="0" applyAlignment="0" applyProtection="0"/>
    <xf numFmtId="0" fontId="5" fillId="0" borderId="0" applyNumberFormat="0" applyFont="0" applyFill="0" applyBorder="0" applyAlignment="0" applyProtection="0"/>
    <xf numFmtId="0" fontId="5" fillId="0" borderId="0" applyNumberFormat="0" applyFont="0" applyBorder="0" applyAlignment="0" applyProtection="0"/>
    <xf numFmtId="49" fontId="5" fillId="5" borderId="1" applyNumberFormat="0" applyFont="0" applyAlignment="0" applyProtection="0"/>
    <xf numFmtId="49" fontId="5" fillId="4" borderId="1" applyNumberFormat="0" applyAlignment="0" applyProtection="0"/>
    <xf numFmtId="0" fontId="6" fillId="6" borderId="1" applyNumberFormat="0" applyAlignment="0" applyProtection="0"/>
    <xf numFmtId="164" fontId="5" fillId="3" borderId="1" applyNumberFormat="0" applyFont="0" applyAlignment="0" applyProtection="0"/>
    <xf numFmtId="49" fontId="5" fillId="5" borderId="1" applyNumberFormat="0" applyFont="0" applyAlignment="0" applyProtection="0"/>
    <xf numFmtId="0" fontId="13" fillId="0" borderId="0" applyNumberFormat="0" applyFill="0" applyBorder="0" applyAlignment="0" applyProtection="0"/>
  </cellStyleXfs>
  <cellXfs count="106">
    <xf numFmtId="0" fontId="0" fillId="0" borderId="0" xfId="0"/>
    <xf numFmtId="49" fontId="0" fillId="0" borderId="0" xfId="0" applyNumberFormat="1"/>
    <xf numFmtId="1" fontId="0" fillId="0" borderId="0" xfId="0" applyNumberFormat="1"/>
    <xf numFmtId="0" fontId="0" fillId="0" borderId="0" xfId="0" applyNumberFormat="1"/>
    <xf numFmtId="0" fontId="1" fillId="0" borderId="0" xfId="0" applyFont="1" applyAlignment="1">
      <alignment wrapText="1"/>
    </xf>
    <xf numFmtId="49" fontId="1" fillId="0" borderId="0" xfId="0" applyNumberFormat="1" applyFont="1" applyAlignment="1">
      <alignment wrapText="1"/>
    </xf>
    <xf numFmtId="164" fontId="0" fillId="0" borderId="0" xfId="0" applyNumberFormat="1"/>
    <xf numFmtId="0" fontId="0" fillId="0" borderId="0" xfId="0" applyAlignment="1">
      <alignment vertical="top" wrapText="1"/>
    </xf>
    <xf numFmtId="0" fontId="0" fillId="0" borderId="0" xfId="0" applyNumberFormat="1" applyAlignment="1">
      <alignment wrapText="1"/>
    </xf>
    <xf numFmtId="164" fontId="0" fillId="0" borderId="0" xfId="0" applyNumberFormat="1" applyAlignment="1">
      <alignment wrapText="1"/>
    </xf>
    <xf numFmtId="1" fontId="0" fillId="0" borderId="0" xfId="0" applyNumberFormat="1" applyAlignment="1">
      <alignment wrapText="1"/>
    </xf>
    <xf numFmtId="49" fontId="0" fillId="0" borderId="0" xfId="0" applyNumberFormat="1" applyAlignment="1">
      <alignment wrapText="1"/>
    </xf>
    <xf numFmtId="0" fontId="0" fillId="0" borderId="0" xfId="0" applyBorder="1"/>
    <xf numFmtId="0" fontId="0" fillId="0" borderId="0" xfId="0" applyAlignment="1">
      <alignment wrapText="1"/>
    </xf>
    <xf numFmtId="49" fontId="0" fillId="0" borderId="0" xfId="3" applyNumberFormat="1" applyFont="1"/>
    <xf numFmtId="0" fontId="0" fillId="5" borderId="1" xfId="4" applyNumberFormat="1" applyFont="1"/>
    <xf numFmtId="49" fontId="6" fillId="6" borderId="1" xfId="6" applyNumberFormat="1"/>
    <xf numFmtId="0" fontId="0" fillId="0" borderId="0" xfId="2" applyFont="1"/>
    <xf numFmtId="0" fontId="0" fillId="5" borderId="0" xfId="4" applyNumberFormat="1" applyFont="1" applyBorder="1"/>
    <xf numFmtId="1" fontId="0" fillId="5" borderId="0" xfId="4" applyNumberFormat="1" applyFont="1" applyBorder="1"/>
    <xf numFmtId="0" fontId="0" fillId="2" borderId="0" xfId="1" applyNumberFormat="1" applyFont="1" applyBorder="1"/>
    <xf numFmtId="0" fontId="5" fillId="4" borderId="0" xfId="5" applyNumberFormat="1" applyBorder="1"/>
    <xf numFmtId="164" fontId="5" fillId="4" borderId="0" xfId="5" applyNumberFormat="1" applyBorder="1"/>
    <xf numFmtId="1" fontId="5" fillId="4" borderId="0" xfId="5" applyNumberFormat="1" applyBorder="1"/>
    <xf numFmtId="0" fontId="5" fillId="4" borderId="2" xfId="5" applyNumberFormat="1" applyBorder="1"/>
    <xf numFmtId="0" fontId="0" fillId="5" borderId="2" xfId="4" applyNumberFormat="1" applyFont="1" applyBorder="1"/>
    <xf numFmtId="0" fontId="6" fillId="6" borderId="0" xfId="6" applyBorder="1"/>
    <xf numFmtId="0" fontId="6" fillId="6" borderId="2" xfId="6" applyBorder="1"/>
    <xf numFmtId="0" fontId="0" fillId="3" borderId="0" xfId="7" applyNumberFormat="1" applyFont="1" applyBorder="1"/>
    <xf numFmtId="0" fontId="0" fillId="3" borderId="2" xfId="7" applyNumberFormat="1" applyFont="1" applyBorder="1"/>
    <xf numFmtId="0" fontId="0" fillId="2" borderId="2" xfId="1" applyNumberFormat="1" applyFont="1" applyBorder="1"/>
    <xf numFmtId="0" fontId="0" fillId="0" borderId="2" xfId="2" applyFont="1" applyBorder="1"/>
    <xf numFmtId="0" fontId="1" fillId="0" borderId="0" xfId="0" applyNumberFormat="1" applyFont="1"/>
    <xf numFmtId="4" fontId="0" fillId="0" borderId="0" xfId="0" applyNumberFormat="1"/>
    <xf numFmtId="4" fontId="0" fillId="0" borderId="0" xfId="0" applyNumberFormat="1" applyBorder="1"/>
    <xf numFmtId="0" fontId="5" fillId="4" borderId="1" xfId="5" applyNumberFormat="1"/>
    <xf numFmtId="0" fontId="5" fillId="4" borderId="1" xfId="5" applyNumberFormat="1" applyAlignment="1"/>
    <xf numFmtId="0" fontId="7" fillId="7" borderId="3" xfId="0" applyFont="1" applyFill="1" applyBorder="1"/>
    <xf numFmtId="0" fontId="7" fillId="7" borderId="4" xfId="0" applyFont="1" applyFill="1" applyBorder="1"/>
    <xf numFmtId="4" fontId="0" fillId="8" borderId="5" xfId="0" applyNumberFormat="1" applyFont="1" applyFill="1" applyBorder="1"/>
    <xf numFmtId="0" fontId="0" fillId="8" borderId="6" xfId="0" applyNumberFormat="1" applyFont="1" applyFill="1" applyBorder="1"/>
    <xf numFmtId="4" fontId="0" fillId="9" borderId="5" xfId="0" applyNumberFormat="1" applyFont="1" applyFill="1" applyBorder="1"/>
    <xf numFmtId="0" fontId="0" fillId="9" borderId="6" xfId="0" applyNumberFormat="1" applyFont="1" applyFill="1" applyBorder="1"/>
    <xf numFmtId="4" fontId="0" fillId="9" borderId="7" xfId="0" applyNumberFormat="1" applyFont="1" applyFill="1" applyBorder="1"/>
    <xf numFmtId="0" fontId="0" fillId="9" borderId="0" xfId="0" applyNumberFormat="1" applyFont="1" applyFill="1"/>
    <xf numFmtId="0" fontId="0" fillId="8" borderId="5" xfId="0" applyNumberFormat="1" applyFont="1" applyFill="1" applyBorder="1"/>
    <xf numFmtId="0" fontId="0" fillId="9" borderId="5" xfId="0" applyNumberFormat="1" applyFont="1" applyFill="1" applyBorder="1"/>
    <xf numFmtId="0" fontId="0" fillId="9" borderId="7" xfId="0" applyNumberFormat="1" applyFont="1" applyFill="1" applyBorder="1"/>
    <xf numFmtId="1" fontId="5" fillId="4" borderId="1" xfId="5" applyNumberFormat="1"/>
    <xf numFmtId="167" fontId="5" fillId="4" borderId="1" xfId="5" applyNumberFormat="1"/>
    <xf numFmtId="1" fontId="5" fillId="4" borderId="1" xfId="5" applyNumberFormat="1" applyAlignment="1"/>
    <xf numFmtId="167" fontId="5" fillId="4" borderId="1" xfId="5" applyNumberFormat="1" applyAlignment="1"/>
    <xf numFmtId="167" fontId="11" fillId="4" borderId="1" xfId="5" applyNumberFormat="1" applyFont="1" applyAlignment="1"/>
    <xf numFmtId="0" fontId="5" fillId="2" borderId="1" xfId="1" applyNumberFormat="1"/>
    <xf numFmtId="0" fontId="6" fillId="6" borderId="1" xfId="6"/>
    <xf numFmtId="0" fontId="6" fillId="6" borderId="1" xfId="6" applyNumberFormat="1"/>
    <xf numFmtId="0" fontId="0" fillId="5" borderId="8" xfId="4" applyNumberFormat="1" applyFont="1" applyBorder="1"/>
    <xf numFmtId="0" fontId="0" fillId="5" borderId="9" xfId="4" applyNumberFormat="1" applyFont="1" applyBorder="1"/>
    <xf numFmtId="0" fontId="0" fillId="5" borderId="10" xfId="4" applyNumberFormat="1" applyFont="1" applyBorder="1"/>
    <xf numFmtId="0" fontId="0" fillId="3" borderId="8" xfId="7" applyNumberFormat="1" applyFont="1" applyBorder="1"/>
    <xf numFmtId="0" fontId="6" fillId="3" borderId="10" xfId="7" applyNumberFormat="1" applyFont="1" applyBorder="1"/>
    <xf numFmtId="0" fontId="5" fillId="2" borderId="8" xfId="1" applyNumberFormat="1" applyBorder="1"/>
    <xf numFmtId="0" fontId="5" fillId="2" borderId="10" xfId="1" applyNumberFormat="1" applyBorder="1"/>
    <xf numFmtId="0" fontId="5" fillId="4" borderId="8" xfId="5" applyNumberFormat="1" applyBorder="1"/>
    <xf numFmtId="0" fontId="5" fillId="4" borderId="9" xfId="5" applyNumberFormat="1" applyBorder="1"/>
    <xf numFmtId="0" fontId="0" fillId="3" borderId="1" xfId="7" applyNumberFormat="1" applyFont="1"/>
    <xf numFmtId="49" fontId="0" fillId="0" borderId="0" xfId="3" applyNumberFormat="1" applyFont="1" applyAlignment="1"/>
    <xf numFmtId="0" fontId="0" fillId="5" borderId="1" xfId="4" applyNumberFormat="1" applyFont="1" applyAlignment="1"/>
    <xf numFmtId="164" fontId="0" fillId="5" borderId="1" xfId="4" applyNumberFormat="1" applyFont="1" applyAlignment="1"/>
    <xf numFmtId="0" fontId="11" fillId="5" borderId="1" xfId="4" applyNumberFormat="1" applyFont="1" applyAlignment="1"/>
    <xf numFmtId="1" fontId="0" fillId="5" borderId="1" xfId="4" applyNumberFormat="1" applyFont="1" applyAlignment="1"/>
    <xf numFmtId="49" fontId="6" fillId="6" borderId="1" xfId="6" applyNumberFormat="1" applyAlignment="1"/>
    <xf numFmtId="0" fontId="6" fillId="6" borderId="1" xfId="6" applyNumberFormat="1" applyAlignment="1"/>
    <xf numFmtId="0" fontId="0" fillId="2" borderId="1" xfId="1" applyNumberFormat="1" applyFont="1" applyAlignment="1"/>
    <xf numFmtId="0" fontId="0" fillId="0" borderId="0" xfId="2" applyNumberFormat="1" applyFont="1" applyAlignment="1"/>
    <xf numFmtId="164" fontId="0" fillId="3" borderId="1" xfId="7" applyNumberFormat="1" applyFont="1" applyAlignment="1"/>
    <xf numFmtId="165" fontId="0" fillId="3" borderId="1" xfId="7" applyNumberFormat="1" applyFont="1" applyAlignment="1"/>
    <xf numFmtId="0" fontId="0" fillId="3" borderId="1" xfId="7" applyNumberFormat="1" applyFont="1" applyAlignment="1"/>
    <xf numFmtId="166" fontId="0" fillId="3" borderId="1" xfId="7" applyNumberFormat="1" applyFont="1" applyAlignment="1"/>
    <xf numFmtId="0" fontId="11" fillId="2" borderId="1" xfId="1" applyNumberFormat="1" applyFont="1" applyAlignment="1"/>
    <xf numFmtId="0" fontId="0" fillId="0" borderId="0" xfId="0" applyAlignment="1"/>
    <xf numFmtId="0" fontId="0" fillId="0" borderId="0" xfId="0" applyFill="1" applyAlignment="1"/>
    <xf numFmtId="22" fontId="0" fillId="0" borderId="0" xfId="0" applyNumberFormat="1" applyAlignment="1"/>
    <xf numFmtId="22" fontId="0" fillId="0" borderId="0" xfId="0" applyNumberFormat="1" applyFill="1" applyAlignment="1"/>
    <xf numFmtId="0" fontId="13" fillId="0" borderId="0" xfId="9" applyFill="1" applyAlignment="1"/>
    <xf numFmtId="0" fontId="13" fillId="0" borderId="0" xfId="9" applyAlignment="1"/>
    <xf numFmtId="0" fontId="0" fillId="0" borderId="0" xfId="0" quotePrefix="1" applyAlignment="1"/>
    <xf numFmtId="0" fontId="0" fillId="0" borderId="0" xfId="0" quotePrefix="1" applyFill="1" applyAlignment="1"/>
    <xf numFmtId="1" fontId="11" fillId="4" borderId="1" xfId="5" applyNumberFormat="1" applyFont="1" applyAlignment="1"/>
    <xf numFmtId="49" fontId="0" fillId="0" borderId="0" xfId="3" applyNumberFormat="1" applyFont="1" applyBorder="1" applyAlignment="1"/>
    <xf numFmtId="0" fontId="0" fillId="5" borderId="11" xfId="4" applyNumberFormat="1" applyFont="1" applyBorder="1" applyAlignment="1"/>
    <xf numFmtId="164" fontId="0" fillId="5" borderId="11" xfId="4" applyNumberFormat="1" applyFont="1" applyBorder="1" applyAlignment="1"/>
    <xf numFmtId="1" fontId="0" fillId="5" borderId="11" xfId="4" applyNumberFormat="1" applyFont="1" applyBorder="1" applyAlignment="1"/>
    <xf numFmtId="49" fontId="6" fillId="6" borderId="11" xfId="6" applyNumberFormat="1" applyBorder="1" applyAlignment="1"/>
    <xf numFmtId="0" fontId="6" fillId="6" borderId="11" xfId="6" applyNumberFormat="1" applyBorder="1" applyAlignment="1"/>
    <xf numFmtId="164" fontId="0" fillId="3" borderId="11" xfId="7" applyNumberFormat="1" applyFont="1" applyBorder="1" applyAlignment="1"/>
    <xf numFmtId="165" fontId="0" fillId="3" borderId="11" xfId="7" applyNumberFormat="1" applyFont="1" applyBorder="1" applyAlignment="1"/>
    <xf numFmtId="0" fontId="0" fillId="3" borderId="11" xfId="7" applyNumberFormat="1" applyFont="1" applyBorder="1" applyAlignment="1"/>
    <xf numFmtId="166" fontId="0" fillId="3" borderId="11" xfId="7" applyNumberFormat="1" applyFont="1" applyBorder="1" applyAlignment="1"/>
    <xf numFmtId="1" fontId="11" fillId="4" borderId="11" xfId="5" applyNumberFormat="1" applyFont="1" applyBorder="1" applyAlignment="1"/>
    <xf numFmtId="167" fontId="11" fillId="4" borderId="11" xfId="5" applyNumberFormat="1" applyFont="1" applyBorder="1" applyAlignment="1"/>
    <xf numFmtId="167" fontId="5" fillId="4" borderId="11" xfId="5" applyNumberFormat="1" applyBorder="1" applyAlignment="1"/>
    <xf numFmtId="0" fontId="0" fillId="2" borderId="11" xfId="1" applyNumberFormat="1" applyFont="1" applyBorder="1" applyAlignment="1"/>
    <xf numFmtId="0" fontId="0" fillId="0" borderId="0" xfId="2" applyNumberFormat="1" applyFont="1" applyBorder="1" applyAlignment="1"/>
    <xf numFmtId="0" fontId="13" fillId="5" borderId="1" xfId="9" applyNumberFormat="1" applyFill="1" applyBorder="1" applyAlignment="1"/>
    <xf numFmtId="0" fontId="13" fillId="5" borderId="11" xfId="9" applyNumberFormat="1" applyFill="1" applyBorder="1" applyAlignment="1"/>
  </cellXfs>
  <cellStyles count="10">
    <cellStyle name="Lien hypertexte" xfId="9" builtinId="8"/>
    <cellStyle name="NodeXL Do Not Edit" xfId="1"/>
    <cellStyle name="NodeXL Graph Metric" xfId="5"/>
    <cellStyle name="NodeXL Graph Metric Separator" xfId="8"/>
    <cellStyle name="NodeXL Label" xfId="6"/>
    <cellStyle name="NodeXL Layout" xfId="7"/>
    <cellStyle name="NodeXL Other Column" xfId="2"/>
    <cellStyle name="NodeXL Required" xfId="3"/>
    <cellStyle name="NodeXL Visual Property" xfId="4"/>
    <cellStyle name="Normal" xfId="0" builtinId="0"/>
  </cellStyles>
  <dxfs count="124">
    <dxf>
      <numFmt numFmtId="30" formatCode="@"/>
      <alignment horizontal="general" vertical="bottom" textRotation="0" wrapText="0" indent="0" justifyLastLine="0" shrinkToFit="0" readingOrder="0"/>
    </dxf>
    <dxf>
      <numFmt numFmtId="164" formatCode="0.0"/>
      <alignment horizontal="general" vertical="bottom" textRotation="0" wrapText="0" indent="0" justifyLastLine="0" shrinkToFit="0" readingOrder="0"/>
      <border outline="0">
        <left style="thin">
          <color theme="0"/>
        </left>
      </border>
    </dxf>
    <dxf>
      <numFmt numFmtId="0" formatCode="General"/>
      <alignment horizontal="general" vertical="bottom" textRotation="0" wrapText="0" indent="0" justifyLastLine="0" shrinkToFit="0" readingOrder="0"/>
      <border outline="0">
        <right style="thin">
          <color theme="0"/>
        </right>
      </border>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border outline="0">
        <left style="thin">
          <color theme="0"/>
        </left>
      </border>
    </dxf>
    <dxf>
      <numFmt numFmtId="1" formatCode="0"/>
      <alignment horizontal="general" vertical="bottom" textRotation="0" wrapText="0" indent="0" justifyLastLine="0" shrinkToFit="0" readingOrder="0"/>
      <border outline="0">
        <right style="thin">
          <color theme="0"/>
        </right>
      </border>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167" formatCode="0.000"/>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 formatCode="0"/>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 formatCode="0"/>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 formatCode="0"/>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 formatCode="0"/>
      <alignment horizontal="general" vertical="bottom" textRotation="0" wrapText="0" indent="0" justifyLastLine="0" shrinkToFit="0" readingOrder="0"/>
    </dxf>
    <dxf>
      <numFmt numFmtId="166" formatCode="#,##0.000"/>
      <alignment horizontal="general" vertical="bottom" textRotation="0" wrapText="0" indent="0" justifyLastLine="0" shrinkToFit="0" readingOrder="0"/>
    </dxf>
    <dxf>
      <numFmt numFmtId="166" formatCode="#,##0.000"/>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165" formatCode="#,##0.0"/>
      <alignment horizontal="general" vertical="bottom" textRotation="0" wrapText="0" indent="0" justifyLastLine="0" shrinkToFit="0" readingOrder="0"/>
    </dxf>
    <dxf>
      <numFmt numFmtId="165" formatCode="#,##0.0"/>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164" formatCode="0.0"/>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0" formatCode="Genera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1" formatCode="0"/>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0" formatCode="General"/>
      <alignment horizontal="general" vertical="bottom" textRotation="0" wrapText="0" indent="0" justifyLastLine="0" shrinkToFit="0" readingOrder="0"/>
    </dxf>
    <dxf>
      <numFmt numFmtId="164" formatCode="0.0"/>
      <alignment horizontal="general"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relative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relative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border diagonalUp="0" diagonalDown="0">
        <left/>
        <right/>
        <top/>
        <bottom style="thin">
          <color theme="0"/>
        </bottom>
        <vertical/>
        <horizontal/>
      </border>
    </dxf>
    <dxf>
      <font>
        <b val="0"/>
        <i val="0"/>
        <strike val="0"/>
        <condense val="0"/>
        <extend val="0"/>
        <outline val="0"/>
        <shadow val="0"/>
        <u val="none"/>
        <vertAlign val="baseline"/>
        <sz val="11"/>
        <color theme="1"/>
        <name val="Calibri"/>
        <scheme val="minor"/>
      </font>
      <numFmt numFmtId="4" formatCode="#,##0.00"/>
      <fill>
        <patternFill patternType="solid">
          <fgColor theme="4" tint="0.79998168889431442"/>
          <bgColor theme="4" tint="0.79998168889431442"/>
        </patternFill>
      </fill>
      <border diagonalUp="0" diagonalDown="0">
        <left/>
        <right style="thin">
          <color theme="0"/>
        </right>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border diagonalUp="0" diagonalDown="0">
        <left/>
        <right style="thin">
          <color theme="0"/>
        </right>
        <top/>
        <bottom style="thin">
          <color theme="0"/>
        </bottom>
        <vertical/>
        <horizontal/>
      </border>
    </dxf>
    <dxf>
      <font>
        <b val="0"/>
        <i val="0"/>
        <strike val="0"/>
        <condense val="0"/>
        <extend val="0"/>
        <outline val="0"/>
        <shadow val="0"/>
        <u val="none"/>
        <vertAlign val="baseline"/>
        <sz val="11"/>
        <color theme="1"/>
        <name val="Calibri"/>
        <scheme val="minor"/>
      </font>
      <numFmt numFmtId="4" formatCode="#,##0.00"/>
      <fill>
        <patternFill patternType="solid">
          <fgColor theme="4" tint="0.79998168889431442"/>
          <bgColor theme="4" tint="0.79998168889431442"/>
        </patternFill>
      </fill>
      <border diagonalUp="0" diagonalDown="0">
        <left/>
        <right style="thin">
          <color theme="0"/>
        </right>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border diagonalUp="0" diagonalDown="0">
        <left/>
        <right/>
        <top/>
        <bottom style="thin">
          <color theme="0"/>
        </bottom>
        <vertical/>
        <horizontal/>
      </border>
    </dxf>
    <dxf>
      <font>
        <b val="0"/>
        <i val="0"/>
        <strike val="0"/>
        <condense val="0"/>
        <extend val="0"/>
        <outline val="0"/>
        <shadow val="0"/>
        <u val="none"/>
        <vertAlign val="baseline"/>
        <sz val="11"/>
        <color theme="1"/>
        <name val="Calibri"/>
        <scheme val="minor"/>
      </font>
      <numFmt numFmtId="4" formatCode="#,##0.00"/>
      <fill>
        <patternFill patternType="solid">
          <fgColor theme="4" tint="0.79998168889431442"/>
          <bgColor theme="4" tint="0.79998168889431442"/>
        </patternFill>
      </fill>
      <border diagonalUp="0" diagonalDown="0">
        <left/>
        <right style="thin">
          <color theme="0"/>
        </right>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border diagonalUp="0" diagonalDown="0">
        <left/>
        <right/>
        <top/>
        <bottom style="thin">
          <color theme="0"/>
        </bottom>
        <vertical/>
        <horizontal/>
      </border>
    </dxf>
    <dxf>
      <font>
        <b val="0"/>
        <i val="0"/>
        <strike val="0"/>
        <condense val="0"/>
        <extend val="0"/>
        <outline val="0"/>
        <shadow val="0"/>
        <u val="none"/>
        <vertAlign val="baseline"/>
        <sz val="11"/>
        <color theme="1"/>
        <name val="Calibri"/>
        <scheme val="minor"/>
      </font>
      <numFmt numFmtId="4" formatCode="#,##0.00"/>
      <fill>
        <patternFill patternType="solid">
          <fgColor theme="4" tint="0.79998168889431442"/>
          <bgColor theme="4" tint="0.79998168889431442"/>
        </patternFill>
      </fill>
      <border diagonalUp="0" diagonalDown="0">
        <left/>
        <right style="thin">
          <color theme="0"/>
        </right>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border diagonalUp="0" diagonalDown="0">
        <left/>
        <right/>
        <top/>
        <bottom style="thin">
          <color theme="0"/>
        </bottom>
        <vertical/>
        <horizontal/>
      </border>
    </dxf>
    <dxf>
      <font>
        <b val="0"/>
        <i val="0"/>
        <strike val="0"/>
        <condense val="0"/>
        <extend val="0"/>
        <outline val="0"/>
        <shadow val="0"/>
        <u val="none"/>
        <vertAlign val="baseline"/>
        <sz val="11"/>
        <color theme="1"/>
        <name val="Calibri"/>
        <scheme val="minor"/>
      </font>
      <numFmt numFmtId="4" formatCode="#,##0.00"/>
      <fill>
        <patternFill patternType="solid">
          <fgColor theme="4" tint="0.79998168889431442"/>
          <bgColor theme="4" tint="0.79998168889431442"/>
        </patternFill>
      </fill>
      <border diagonalUp="0" diagonalDown="0">
        <left/>
        <right style="thin">
          <color theme="0"/>
        </right>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border diagonalUp="0" diagonalDown="0">
        <left/>
        <right/>
        <top/>
        <bottom style="thin">
          <color theme="0"/>
        </bottom>
        <vertical/>
        <horizontal/>
      </border>
    </dxf>
    <dxf>
      <font>
        <b val="0"/>
        <i val="0"/>
        <strike val="0"/>
        <condense val="0"/>
        <extend val="0"/>
        <outline val="0"/>
        <shadow val="0"/>
        <u val="none"/>
        <vertAlign val="baseline"/>
        <sz val="11"/>
        <color theme="1"/>
        <name val="Calibri"/>
        <scheme val="minor"/>
      </font>
      <numFmt numFmtId="4" formatCode="#,##0.00"/>
      <fill>
        <patternFill patternType="solid">
          <fgColor theme="4" tint="0.79998168889431442"/>
          <bgColor theme="4" tint="0.79998168889431442"/>
        </patternFill>
      </fill>
      <border diagonalUp="0" diagonalDown="0">
        <left/>
        <right style="thin">
          <color theme="0"/>
        </right>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border diagonalUp="0" diagonalDown="0">
        <left/>
        <right/>
        <top/>
        <bottom style="thin">
          <color theme="0"/>
        </bottom>
        <vertical/>
        <horizontal/>
      </border>
    </dxf>
    <dxf>
      <font>
        <b val="0"/>
        <i val="0"/>
        <strike val="0"/>
        <condense val="0"/>
        <extend val="0"/>
        <outline val="0"/>
        <shadow val="0"/>
        <u val="none"/>
        <vertAlign val="baseline"/>
        <sz val="11"/>
        <color theme="1"/>
        <name val="Calibri"/>
        <scheme val="minor"/>
      </font>
      <numFmt numFmtId="4" formatCode="#,##0.00"/>
      <fill>
        <patternFill patternType="solid">
          <fgColor theme="4" tint="0.79998168889431442"/>
          <bgColor theme="4" tint="0.79998168889431442"/>
        </patternFill>
      </fill>
      <border diagonalUp="0" diagonalDown="0">
        <left/>
        <right style="thin">
          <color theme="0"/>
        </right>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border diagonalUp="0" diagonalDown="0">
        <left/>
        <right/>
        <top/>
        <bottom style="thin">
          <color theme="0"/>
        </bottom>
        <vertical/>
        <horizontal/>
      </border>
    </dxf>
    <dxf>
      <font>
        <b val="0"/>
        <i val="0"/>
        <strike val="0"/>
        <condense val="0"/>
        <extend val="0"/>
        <outline val="0"/>
        <shadow val="0"/>
        <u val="none"/>
        <vertAlign val="baseline"/>
        <sz val="11"/>
        <color theme="1"/>
        <name val="Calibri"/>
        <scheme val="minor"/>
      </font>
      <numFmt numFmtId="4" formatCode="#,##0.00"/>
      <fill>
        <patternFill patternType="solid">
          <fgColor theme="4" tint="0.79998168889431442"/>
          <bgColor theme="4" tint="0.79998168889431442"/>
        </patternFill>
      </fill>
      <border diagonalUp="0" diagonalDown="0">
        <left/>
        <right style="thin">
          <color theme="0"/>
        </right>
        <top/>
        <bottom style="thin">
          <color theme="0"/>
        </bottom>
        <vertical/>
        <horizontal/>
      </border>
    </dxf>
    <dxf>
      <numFmt numFmtId="0" formatCode="General"/>
    </dxf>
    <dxf>
      <numFmt numFmtId="4" formatCode="#,##0.00"/>
    </dxf>
    <dxf>
      <alignment horizontal="general" vertical="bottom" textRotation="0" wrapText="0" indent="0" justifyLastLine="0" shrinkToFit="0" readingOrder="0"/>
    </dxf>
    <dxf>
      <alignment horizontal="general" vertical="bottom" textRotation="0" wrapText="0" indent="0" justifyLastLine="0" shrinkToFit="0" readingOrder="0"/>
    </dxf>
    <dxf>
      <numFmt numFmtId="0" formatCode="General"/>
    </dxf>
    <dxf>
      <numFmt numFmtId="30" formatCode="@"/>
    </dxf>
    <dxf>
      <numFmt numFmtId="30" formatCode="@"/>
    </dxf>
    <dxf>
      <numFmt numFmtId="30" formatCode="@"/>
    </dxf>
    <dxf>
      <numFmt numFmtId="30" formatCode="@"/>
    </dxf>
    <dxf>
      <numFmt numFmtId="167" formatCode="0.000"/>
    </dxf>
    <dxf>
      <numFmt numFmtId="167" formatCode="0.00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0" formatCode="General"/>
    </dxf>
    <dxf>
      <font>
        <b val="0"/>
        <i val="0"/>
        <strike val="0"/>
        <condense val="0"/>
        <extend val="0"/>
        <outline val="0"/>
        <shadow val="0"/>
        <u val="none"/>
        <vertAlign val="baseline"/>
        <sz val="11"/>
        <color theme="1"/>
        <name val="Calibri"/>
        <scheme val="minor"/>
      </font>
      <numFmt numFmtId="0" formatCode="General"/>
    </dxf>
    <dxf>
      <numFmt numFmtId="30" formatCode="@"/>
    </dxf>
    <dxf>
      <font>
        <b val="0"/>
        <i val="0"/>
        <strike val="0"/>
        <condense val="0"/>
        <extend val="0"/>
        <outline val="0"/>
        <shadow val="0"/>
        <u val="none"/>
        <vertAlign val="baseline"/>
        <sz val="11"/>
        <color theme="1"/>
        <name val="Calibri"/>
        <scheme val="minor"/>
      </font>
      <numFmt numFmtId="0" formatCode="General"/>
    </dxf>
    <dxf>
      <numFmt numFmtId="0" formatCode="General"/>
    </dxf>
    <dxf>
      <numFmt numFmtId="0" formatCode="General"/>
    </dxf>
    <dxf>
      <numFmt numFmtId="30" formatCode="@"/>
    </dxf>
    <dxf>
      <alignment horizontal="general" vertical="bottom" textRotation="0" wrapText="1" indent="0" justifyLastLine="0" shrinkToFit="0" readingOrder="0"/>
    </dxf>
    <dxf>
      <numFmt numFmtId="30" formatCode="@"/>
      <alignment horizontal="general" vertical="bottom" textRotation="0" wrapText="1" indent="0" justifyLastLine="0" shrinkToFit="0" readingOrder="0"/>
    </dxf>
    <dxf>
      <alignment horizontal="general" vertical="bottom" textRotation="0" wrapText="1" indent="0" justifyLastLine="0" shrinkToFit="0" readingOrder="0"/>
    </dxf>
    <dxf>
      <font>
        <color theme="0"/>
      </font>
      <fill>
        <patternFill>
          <bgColor theme="4"/>
        </patternFill>
      </fill>
      <border>
        <left style="thin">
          <color theme="0"/>
        </left>
        <right style="thin">
          <color theme="0"/>
        </right>
        <top style="thin">
          <color theme="0"/>
        </top>
        <bottom style="thin">
          <color theme="0"/>
        </bottom>
        <vertical style="thin">
          <color theme="0"/>
        </vertical>
        <horizontal style="thin">
          <color theme="0"/>
        </horizontal>
      </border>
    </dxf>
    <dxf>
      <font>
        <b/>
        <i val="0"/>
      </font>
      <fill>
        <patternFill>
          <bgColor rgb="FFD7D7D7"/>
        </patternFill>
      </fill>
    </dxf>
    <dxf>
      <font>
        <b val="0"/>
        <i val="0"/>
      </font>
      <fill>
        <patternFill patternType="none">
          <bgColor indexed="65"/>
        </patternFill>
      </fill>
    </dxf>
  </dxfs>
  <tableStyles count="2" defaultTableStyle="TableStyleMedium9" defaultPivotStyle="PivotStyleLight16">
    <tableStyle name="MySqlDefault" pivot="0" table="0" count="2">
      <tableStyleElement type="wholeTable" dxfId="123"/>
      <tableStyleElement type="headerRow" dxfId="122"/>
    </tableStyle>
    <tableStyle name="NodeXL Table" pivot="0" count="1">
      <tableStyleElement type="headerRow" dxfId="12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12" Target="../customXml/item1.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'Overall Metrics'!$E$2</c:f>
              <c:strCache>
                <c:ptCount val="1"/>
                <c:pt idx="0">
                  <c:v>0</c:v>
                </c:pt>
              </c:strCache>
            </c:strRef>
          </c:tx>
          <c:spPr>
            <a:solidFill>
              <a:schemeClr val="accent1"/>
            </a:solidFill>
          </c:spPr>
          <c:invertIfNegative val="0"/>
          <c:cat>
            <c:numRef>
              <c:f>'Overall Metrics'!$D$2:$D$45</c:f>
              <c:numCache>
                <c:formatCode>#,##0.00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cat>
          <c:val>
            <c:numRef>
              <c:f>'Overall Metrics'!$E$2:$E$45</c:f>
              <c:numCache>
                <c:formatCode>General</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val>
          <c:extLst>
            <c:ext xmlns:c16="http://schemas.microsoft.com/office/drawing/2014/chart" uri="{C3380CC4-5D6E-409C-BE32-E72D297353CC}">
              <c16:uniqueId val="{00000000-7F42-4D61-8DDF-4A88A2655E9B}"/>
            </c:ext>
          </c:extLst>
        </c:ser>
        <c:dLbls>
          <c:showLegendKey val="0"/>
          <c:showVal val="0"/>
          <c:showCatName val="0"/>
          <c:showSerName val="0"/>
          <c:showPercent val="0"/>
          <c:showBubbleSize val="0"/>
        </c:dLbls>
        <c:gapWidth val="0"/>
        <c:axId val="-1133292176"/>
        <c:axId val="-1133286192"/>
      </c:barChart>
      <c:catAx>
        <c:axId val="-1133292176"/>
        <c:scaling>
          <c:orientation val="minMax"/>
        </c:scaling>
        <c:delete val="1"/>
        <c:axPos val="b"/>
        <c:title>
          <c:tx>
            <c:rich>
              <a:bodyPr/>
              <a:lstStyle/>
              <a:p>
                <a:pPr>
                  <a:defRPr/>
                </a:pPr>
                <a:r>
                  <a:rPr lang="en-US"/>
                  <a:t>Degree</a:t>
                </a:r>
              </a:p>
            </c:rich>
          </c:tx>
          <c:layout>
            <c:manualLayout>
              <c:xMode val="edge"/>
              <c:yMode val="edge"/>
              <c:x val="0.44107564559545148"/>
              <c:y val="0.83479536025738765"/>
            </c:manualLayout>
          </c:layout>
          <c:overlay val="0"/>
        </c:title>
        <c:numFmt formatCode="#,##0.00" sourceLinked="1"/>
        <c:majorTickMark val="out"/>
        <c:minorTickMark val="none"/>
        <c:tickLblPos val="none"/>
        <c:crossAx val="-1133286192"/>
        <c:crosses val="autoZero"/>
        <c:auto val="1"/>
        <c:lblAlgn val="ctr"/>
        <c:lblOffset val="100"/>
        <c:noMultiLvlLbl val="0"/>
      </c:catAx>
      <c:valAx>
        <c:axId val="-1133286192"/>
        <c:scaling>
          <c:orientation val="minMax"/>
        </c:scaling>
        <c:delete val="0"/>
        <c:axPos val="l"/>
        <c:majorGridlines/>
        <c:title>
          <c:tx>
            <c:rich>
              <a:bodyPr rot="-5400000" vert="horz"/>
              <a:lstStyle/>
              <a:p>
                <a:pPr>
                  <a:defRPr/>
                </a:pPr>
                <a:r>
                  <a:rPr lang="en-US"/>
                  <a:t>Frequency</a:t>
                </a:r>
              </a:p>
            </c:rich>
          </c:tx>
          <c:overlay val="0"/>
        </c:title>
        <c:numFmt formatCode="General" sourceLinked="1"/>
        <c:majorTickMark val="out"/>
        <c:minorTickMark val="none"/>
        <c:tickLblPos val="nextTo"/>
        <c:crossAx val="-1133292176"/>
        <c:crosses val="autoZero"/>
        <c:crossBetween val="between"/>
      </c:valAx>
    </c:plotArea>
    <c:plotVisOnly val="0"/>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'Overall Metrics'!$G$2</c:f>
              <c:strCache>
                <c:ptCount val="1"/>
                <c:pt idx="0">
                  <c:v>0</c:v>
                </c:pt>
              </c:strCache>
            </c:strRef>
          </c:tx>
          <c:spPr>
            <a:solidFill>
              <a:schemeClr val="accent1"/>
            </a:solidFill>
          </c:spPr>
          <c:invertIfNegative val="0"/>
          <c:cat>
            <c:numRef>
              <c:f>'Overall Metrics'!$F$2:$F$45</c:f>
              <c:numCache>
                <c:formatCode>#,##0.00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cat>
          <c:val>
            <c:numRef>
              <c:f>'Overall Metrics'!$G$2:$G$45</c:f>
              <c:numCache>
                <c:formatCode>General</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val>
          <c:extLst>
            <c:ext xmlns:c16="http://schemas.microsoft.com/office/drawing/2014/chart" uri="{C3380CC4-5D6E-409C-BE32-E72D297353CC}">
              <c16:uniqueId val="{00000000-6ADD-498F-B546-FEC47F42036E}"/>
            </c:ext>
          </c:extLst>
        </c:ser>
        <c:dLbls>
          <c:showLegendKey val="0"/>
          <c:showVal val="0"/>
          <c:showCatName val="0"/>
          <c:showSerName val="0"/>
          <c:showPercent val="0"/>
          <c:showBubbleSize val="0"/>
        </c:dLbls>
        <c:gapWidth val="0"/>
        <c:axId val="-1133298704"/>
        <c:axId val="-1133276944"/>
      </c:barChart>
      <c:catAx>
        <c:axId val="-1133298704"/>
        <c:scaling>
          <c:orientation val="minMax"/>
        </c:scaling>
        <c:delete val="1"/>
        <c:axPos val="b"/>
        <c:title>
          <c:tx>
            <c:rich>
              <a:bodyPr/>
              <a:lstStyle/>
              <a:p>
                <a:pPr>
                  <a:defRPr/>
                </a:pPr>
                <a:r>
                  <a:rPr lang="en-US"/>
                  <a:t>In-Degree</a:t>
                </a:r>
              </a:p>
            </c:rich>
          </c:tx>
          <c:layout>
            <c:manualLayout>
              <c:xMode val="edge"/>
              <c:yMode val="edge"/>
              <c:x val="0.43425552624336278"/>
              <c:y val="0.81759105918211861"/>
            </c:manualLayout>
          </c:layout>
          <c:overlay val="0"/>
        </c:title>
        <c:numFmt formatCode="#,##0.00" sourceLinked="1"/>
        <c:majorTickMark val="out"/>
        <c:minorTickMark val="none"/>
        <c:tickLblPos val="none"/>
        <c:crossAx val="-1133276944"/>
        <c:crosses val="autoZero"/>
        <c:auto val="1"/>
        <c:lblAlgn val="ctr"/>
        <c:lblOffset val="100"/>
        <c:noMultiLvlLbl val="0"/>
      </c:catAx>
      <c:valAx>
        <c:axId val="-1133276944"/>
        <c:scaling>
          <c:orientation val="minMax"/>
        </c:scaling>
        <c:delete val="0"/>
        <c:axPos val="l"/>
        <c:majorGridlines/>
        <c:title>
          <c:tx>
            <c:rich>
              <a:bodyPr rot="-5400000" vert="horz"/>
              <a:lstStyle/>
              <a:p>
                <a:pPr>
                  <a:defRPr/>
                </a:pPr>
                <a:r>
                  <a:rPr lang="en-US"/>
                  <a:t>Frequency</a:t>
                </a:r>
              </a:p>
            </c:rich>
          </c:tx>
          <c:overlay val="0"/>
        </c:title>
        <c:numFmt formatCode="General" sourceLinked="1"/>
        <c:majorTickMark val="out"/>
        <c:minorTickMark val="none"/>
        <c:tickLblPos val="nextTo"/>
        <c:crossAx val="-1133298704"/>
        <c:crosses val="autoZero"/>
        <c:crossBetween val="between"/>
      </c:valAx>
    </c:plotArea>
    <c:plotVisOnly val="0"/>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'Overall Metrics'!$I$2</c:f>
              <c:strCache>
                <c:ptCount val="1"/>
                <c:pt idx="0">
                  <c:v>0</c:v>
                </c:pt>
              </c:strCache>
            </c:strRef>
          </c:tx>
          <c:spPr>
            <a:solidFill>
              <a:schemeClr val="accent1"/>
            </a:solidFill>
          </c:spPr>
          <c:invertIfNegative val="0"/>
          <c:cat>
            <c:numRef>
              <c:f>'Overall Metrics'!$H$2:$H$45</c:f>
              <c:numCache>
                <c:formatCode>#,##0.00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cat>
          <c:val>
            <c:numRef>
              <c:f>'Overall Metrics'!$I$2:$I$45</c:f>
              <c:numCache>
                <c:formatCode>General</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val>
          <c:extLst>
            <c:ext xmlns:c16="http://schemas.microsoft.com/office/drawing/2014/chart" uri="{C3380CC4-5D6E-409C-BE32-E72D297353CC}">
              <c16:uniqueId val="{00000000-C649-451D-A6DD-9F833AAF6F58}"/>
            </c:ext>
          </c:extLst>
        </c:ser>
        <c:dLbls>
          <c:showLegendKey val="0"/>
          <c:showVal val="0"/>
          <c:showCatName val="0"/>
          <c:showSerName val="0"/>
          <c:showPercent val="0"/>
          <c:showBubbleSize val="0"/>
        </c:dLbls>
        <c:gapWidth val="0"/>
        <c:axId val="-1133280752"/>
        <c:axId val="-1133280208"/>
      </c:barChart>
      <c:catAx>
        <c:axId val="-1133280752"/>
        <c:scaling>
          <c:orientation val="minMax"/>
        </c:scaling>
        <c:delete val="1"/>
        <c:axPos val="b"/>
        <c:title>
          <c:tx>
            <c:rich>
              <a:bodyPr/>
              <a:lstStyle/>
              <a:p>
                <a:pPr>
                  <a:defRPr/>
                </a:pPr>
                <a:r>
                  <a:rPr lang="en-US"/>
                  <a:t>Out-Degree</a:t>
                </a:r>
              </a:p>
            </c:rich>
          </c:tx>
          <c:layout>
            <c:manualLayout>
              <c:xMode val="edge"/>
              <c:yMode val="edge"/>
              <c:x val="0.41379516818709683"/>
              <c:y val="0.80898890864450268"/>
            </c:manualLayout>
          </c:layout>
          <c:overlay val="0"/>
        </c:title>
        <c:numFmt formatCode="#,##0.00" sourceLinked="1"/>
        <c:majorTickMark val="out"/>
        <c:minorTickMark val="none"/>
        <c:tickLblPos val="none"/>
        <c:crossAx val="-1133280208"/>
        <c:crosses val="autoZero"/>
        <c:auto val="1"/>
        <c:lblAlgn val="ctr"/>
        <c:lblOffset val="100"/>
        <c:noMultiLvlLbl val="0"/>
      </c:catAx>
      <c:valAx>
        <c:axId val="-1133280208"/>
        <c:scaling>
          <c:orientation val="minMax"/>
        </c:scaling>
        <c:delete val="0"/>
        <c:axPos val="l"/>
        <c:majorGridlines/>
        <c:title>
          <c:tx>
            <c:rich>
              <a:bodyPr rot="-5400000" vert="horz"/>
              <a:lstStyle/>
              <a:p>
                <a:pPr>
                  <a:defRPr/>
                </a:pPr>
                <a:r>
                  <a:rPr lang="en-US"/>
                  <a:t>Frequency</a:t>
                </a:r>
              </a:p>
            </c:rich>
          </c:tx>
          <c:overlay val="0"/>
        </c:title>
        <c:numFmt formatCode="General" sourceLinked="1"/>
        <c:majorTickMark val="out"/>
        <c:minorTickMark val="none"/>
        <c:tickLblPos val="nextTo"/>
        <c:crossAx val="-1133280752"/>
        <c:crosses val="autoZero"/>
        <c:crossBetween val="between"/>
      </c:valAx>
    </c:plotArea>
    <c:plotVisOnly val="0"/>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'Overall Metrics'!$K$2</c:f>
              <c:strCache>
                <c:ptCount val="1"/>
                <c:pt idx="0">
                  <c:v>0</c:v>
                </c:pt>
              </c:strCache>
            </c:strRef>
          </c:tx>
          <c:spPr>
            <a:solidFill>
              <a:schemeClr val="accent1"/>
            </a:solidFill>
          </c:spPr>
          <c:invertIfNegative val="0"/>
          <c:cat>
            <c:numRef>
              <c:f>'Overall Metrics'!$J$2:$J$45</c:f>
              <c:numCache>
                <c:formatCode>#,##0.00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cat>
          <c:val>
            <c:numRef>
              <c:f>'Overall Metrics'!$K$2:$K$45</c:f>
              <c:numCache>
                <c:formatCode>General</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val>
          <c:extLst>
            <c:ext xmlns:c16="http://schemas.microsoft.com/office/drawing/2014/chart" uri="{C3380CC4-5D6E-409C-BE32-E72D297353CC}">
              <c16:uniqueId val="{00000000-9643-4B8F-BFF8-93582DE4112E}"/>
            </c:ext>
          </c:extLst>
        </c:ser>
        <c:dLbls>
          <c:showLegendKey val="0"/>
          <c:showVal val="0"/>
          <c:showCatName val="0"/>
          <c:showSerName val="0"/>
          <c:showPercent val="0"/>
          <c:showBubbleSize val="0"/>
        </c:dLbls>
        <c:gapWidth val="0"/>
        <c:axId val="-1133290544"/>
        <c:axId val="-1133274768"/>
      </c:barChart>
      <c:catAx>
        <c:axId val="-1133290544"/>
        <c:scaling>
          <c:orientation val="minMax"/>
        </c:scaling>
        <c:delete val="1"/>
        <c:axPos val="b"/>
        <c:title>
          <c:tx>
            <c:rich>
              <a:bodyPr/>
              <a:lstStyle/>
              <a:p>
                <a:pPr>
                  <a:defRPr/>
                </a:pPr>
                <a:r>
                  <a:rPr lang="en-US"/>
                  <a:t>Betweenness Centrality</a:t>
                </a:r>
              </a:p>
            </c:rich>
          </c:tx>
          <c:layout>
            <c:manualLayout>
              <c:xMode val="edge"/>
              <c:yMode val="edge"/>
              <c:x val="0.32728710116056114"/>
              <c:y val="0.82619320971975252"/>
            </c:manualLayout>
          </c:layout>
          <c:overlay val="0"/>
        </c:title>
        <c:numFmt formatCode="#,##0.00" sourceLinked="1"/>
        <c:majorTickMark val="out"/>
        <c:minorTickMark val="none"/>
        <c:tickLblPos val="none"/>
        <c:crossAx val="-1133274768"/>
        <c:crosses val="autoZero"/>
        <c:auto val="1"/>
        <c:lblAlgn val="ctr"/>
        <c:lblOffset val="100"/>
        <c:noMultiLvlLbl val="0"/>
      </c:catAx>
      <c:valAx>
        <c:axId val="-1133274768"/>
        <c:scaling>
          <c:orientation val="minMax"/>
        </c:scaling>
        <c:delete val="0"/>
        <c:axPos val="l"/>
        <c:majorGridlines/>
        <c:title>
          <c:tx>
            <c:rich>
              <a:bodyPr rot="-5400000" vert="horz"/>
              <a:lstStyle/>
              <a:p>
                <a:pPr>
                  <a:defRPr/>
                </a:pPr>
                <a:r>
                  <a:rPr lang="en-US"/>
                  <a:t>Frequency</a:t>
                </a:r>
              </a:p>
            </c:rich>
          </c:tx>
          <c:overlay val="0"/>
        </c:title>
        <c:numFmt formatCode="General" sourceLinked="1"/>
        <c:majorTickMark val="out"/>
        <c:minorTickMark val="none"/>
        <c:tickLblPos val="nextTo"/>
        <c:crossAx val="-1133290544"/>
        <c:crosses val="autoZero"/>
        <c:crossBetween val="between"/>
      </c:valAx>
    </c:plotArea>
    <c:plotVisOnly val="0"/>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'Overall Metrics'!$M$2</c:f>
              <c:strCache>
                <c:ptCount val="1"/>
                <c:pt idx="0">
                  <c:v>0</c:v>
                </c:pt>
              </c:strCache>
            </c:strRef>
          </c:tx>
          <c:spPr>
            <a:solidFill>
              <a:schemeClr val="accent1"/>
            </a:solidFill>
          </c:spPr>
          <c:invertIfNegative val="0"/>
          <c:cat>
            <c:numRef>
              <c:f>'Overall Metrics'!$L$2:$L$45</c:f>
              <c:numCache>
                <c:formatCode>#,##0.00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cat>
          <c:val>
            <c:numRef>
              <c:f>'Overall Metrics'!$M$2:$M$45</c:f>
              <c:numCache>
                <c:formatCode>General</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val>
          <c:extLst>
            <c:ext xmlns:c16="http://schemas.microsoft.com/office/drawing/2014/chart" uri="{C3380CC4-5D6E-409C-BE32-E72D297353CC}">
              <c16:uniqueId val="{00000000-5BDA-457E-8401-06DBE1C26B79}"/>
            </c:ext>
          </c:extLst>
        </c:ser>
        <c:dLbls>
          <c:showLegendKey val="0"/>
          <c:showVal val="0"/>
          <c:showCatName val="0"/>
          <c:showSerName val="0"/>
          <c:showPercent val="0"/>
          <c:showBubbleSize val="0"/>
        </c:dLbls>
        <c:gapWidth val="0"/>
        <c:axId val="-1133285648"/>
        <c:axId val="-1133299248"/>
      </c:barChart>
      <c:catAx>
        <c:axId val="-1133285648"/>
        <c:scaling>
          <c:orientation val="minMax"/>
        </c:scaling>
        <c:delete val="1"/>
        <c:axPos val="b"/>
        <c:title>
          <c:tx>
            <c:rich>
              <a:bodyPr/>
              <a:lstStyle/>
              <a:p>
                <a:pPr>
                  <a:defRPr/>
                </a:pPr>
                <a:r>
                  <a:rPr lang="en-US"/>
                  <a:t>Closeness Centrality</a:t>
                </a:r>
              </a:p>
            </c:rich>
          </c:tx>
          <c:layout>
            <c:manualLayout>
              <c:xMode val="edge"/>
              <c:yMode val="edge"/>
              <c:x val="0.35406086287408578"/>
              <c:y val="0.82619320971975252"/>
            </c:manualLayout>
          </c:layout>
          <c:overlay val="0"/>
        </c:title>
        <c:numFmt formatCode="#,##0.00" sourceLinked="1"/>
        <c:majorTickMark val="out"/>
        <c:minorTickMark val="none"/>
        <c:tickLblPos val="none"/>
        <c:crossAx val="-1133299248"/>
        <c:crosses val="autoZero"/>
        <c:auto val="1"/>
        <c:lblAlgn val="ctr"/>
        <c:lblOffset val="100"/>
        <c:noMultiLvlLbl val="0"/>
      </c:catAx>
      <c:valAx>
        <c:axId val="-1133299248"/>
        <c:scaling>
          <c:orientation val="minMax"/>
        </c:scaling>
        <c:delete val="0"/>
        <c:axPos val="l"/>
        <c:majorGridlines/>
        <c:title>
          <c:tx>
            <c:rich>
              <a:bodyPr rot="-5400000" vert="horz"/>
              <a:lstStyle/>
              <a:p>
                <a:pPr>
                  <a:defRPr/>
                </a:pPr>
                <a:r>
                  <a:rPr lang="en-US"/>
                  <a:t>Frequency</a:t>
                </a:r>
              </a:p>
            </c:rich>
          </c:tx>
          <c:overlay val="0"/>
        </c:title>
        <c:numFmt formatCode="General" sourceLinked="1"/>
        <c:majorTickMark val="out"/>
        <c:minorTickMark val="none"/>
        <c:tickLblPos val="nextTo"/>
        <c:crossAx val="-1133285648"/>
        <c:crosses val="autoZero"/>
        <c:crossBetween val="between"/>
      </c:valAx>
    </c:plotArea>
    <c:plotVisOnly val="0"/>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'Overall Metrics'!$O$2</c:f>
              <c:strCache>
                <c:ptCount val="1"/>
                <c:pt idx="0">
                  <c:v>0</c:v>
                </c:pt>
              </c:strCache>
            </c:strRef>
          </c:tx>
          <c:spPr>
            <a:solidFill>
              <a:schemeClr val="accent1"/>
            </a:solidFill>
          </c:spPr>
          <c:invertIfNegative val="0"/>
          <c:cat>
            <c:numRef>
              <c:f>'Overall Metrics'!$N$2:$N$45</c:f>
              <c:numCache>
                <c:formatCode>#,##0.00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cat>
          <c:val>
            <c:numRef>
              <c:f>'Overall Metrics'!$O$2:$O$45</c:f>
              <c:numCache>
                <c:formatCode>General</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val>
          <c:extLst>
            <c:ext xmlns:c16="http://schemas.microsoft.com/office/drawing/2014/chart" uri="{C3380CC4-5D6E-409C-BE32-E72D297353CC}">
              <c16:uniqueId val="{00000000-1975-41B4-8734-5A370CA2B210}"/>
            </c:ext>
          </c:extLst>
        </c:ser>
        <c:dLbls>
          <c:showLegendKey val="0"/>
          <c:showVal val="0"/>
          <c:showCatName val="0"/>
          <c:showSerName val="0"/>
          <c:showPercent val="0"/>
          <c:showBubbleSize val="0"/>
        </c:dLbls>
        <c:gapWidth val="0"/>
        <c:axId val="-1133278576"/>
        <c:axId val="-1133288912"/>
      </c:barChart>
      <c:catAx>
        <c:axId val="-1133278576"/>
        <c:scaling>
          <c:orientation val="minMax"/>
        </c:scaling>
        <c:delete val="1"/>
        <c:axPos val="b"/>
        <c:title>
          <c:tx>
            <c:rich>
              <a:bodyPr/>
              <a:lstStyle/>
              <a:p>
                <a:pPr>
                  <a:defRPr/>
                </a:pPr>
                <a:r>
                  <a:rPr lang="en-US"/>
                  <a:t>Eigenvector</a:t>
                </a:r>
                <a:r>
                  <a:rPr lang="en-US" baseline="0"/>
                  <a:t> </a:t>
                </a:r>
                <a:r>
                  <a:rPr lang="en-US"/>
                  <a:t>Centrality</a:t>
                </a:r>
              </a:p>
            </c:rich>
          </c:tx>
          <c:layout>
            <c:manualLayout>
              <c:xMode val="edge"/>
              <c:yMode val="edge"/>
              <c:x val="0.33732726180313355"/>
              <c:y val="0.82619320971975252"/>
            </c:manualLayout>
          </c:layout>
          <c:overlay val="0"/>
        </c:title>
        <c:numFmt formatCode="#,##0.00" sourceLinked="1"/>
        <c:majorTickMark val="out"/>
        <c:minorTickMark val="none"/>
        <c:tickLblPos val="none"/>
        <c:crossAx val="-1133288912"/>
        <c:crosses val="autoZero"/>
        <c:auto val="1"/>
        <c:lblAlgn val="ctr"/>
        <c:lblOffset val="100"/>
        <c:noMultiLvlLbl val="0"/>
      </c:catAx>
      <c:valAx>
        <c:axId val="-1133288912"/>
        <c:scaling>
          <c:orientation val="minMax"/>
        </c:scaling>
        <c:delete val="0"/>
        <c:axPos val="l"/>
        <c:majorGridlines/>
        <c:title>
          <c:tx>
            <c:rich>
              <a:bodyPr rot="-5400000" vert="horz"/>
              <a:lstStyle/>
              <a:p>
                <a:pPr>
                  <a:defRPr/>
                </a:pPr>
                <a:r>
                  <a:rPr lang="en-US"/>
                  <a:t>Frequency</a:t>
                </a:r>
              </a:p>
            </c:rich>
          </c:tx>
          <c:overlay val="0"/>
        </c:title>
        <c:numFmt formatCode="General" sourceLinked="1"/>
        <c:majorTickMark val="out"/>
        <c:minorTickMark val="none"/>
        <c:tickLblPos val="nextTo"/>
        <c:crossAx val="-1133278576"/>
        <c:crosses val="autoZero"/>
        <c:crossBetween val="between"/>
      </c:valAx>
    </c:plotArea>
    <c:plotVisOnly val="0"/>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'Overall Metrics'!$S$2</c:f>
              <c:strCache>
                <c:ptCount val="1"/>
                <c:pt idx="0">
                  <c:v>0</c:v>
                </c:pt>
              </c:strCache>
            </c:strRef>
          </c:tx>
          <c:spPr>
            <a:solidFill>
              <a:schemeClr val="accent1"/>
            </a:solidFill>
          </c:spPr>
          <c:invertIfNegative val="0"/>
          <c:cat>
            <c:numRef>
              <c:f>'Overall Metrics'!$R$2:$R$45</c:f>
              <c:numCache>
                <c:formatCode>#,##0.00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cat>
          <c:val>
            <c:numRef>
              <c:f>'Overall Metrics'!$S$2:$S$45</c:f>
              <c:numCache>
                <c:formatCode>General</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val>
          <c:extLst>
            <c:ext xmlns:c16="http://schemas.microsoft.com/office/drawing/2014/chart" uri="{C3380CC4-5D6E-409C-BE32-E72D297353CC}">
              <c16:uniqueId val="{00000000-172A-4E56-8AF6-CB16F3951FE8}"/>
            </c:ext>
          </c:extLst>
        </c:ser>
        <c:dLbls>
          <c:showLegendKey val="0"/>
          <c:showVal val="0"/>
          <c:showCatName val="0"/>
          <c:showSerName val="0"/>
          <c:showPercent val="0"/>
          <c:showBubbleSize val="0"/>
        </c:dLbls>
        <c:gapWidth val="0"/>
        <c:axId val="-1133276400"/>
        <c:axId val="-1133297616"/>
      </c:barChart>
      <c:catAx>
        <c:axId val="-1133276400"/>
        <c:scaling>
          <c:orientation val="minMax"/>
        </c:scaling>
        <c:delete val="1"/>
        <c:axPos val="b"/>
        <c:title>
          <c:tx>
            <c:rich>
              <a:bodyPr/>
              <a:lstStyle/>
              <a:p>
                <a:pPr>
                  <a:defRPr/>
                </a:pPr>
                <a:r>
                  <a:rPr lang="en-US"/>
                  <a:t>Clustering Coefficient</a:t>
                </a:r>
              </a:p>
            </c:rich>
          </c:tx>
          <c:layout>
            <c:manualLayout>
              <c:xMode val="edge"/>
              <c:yMode val="edge"/>
              <c:x val="0.33732726180313377"/>
              <c:y val="0.82619320971975252"/>
            </c:manualLayout>
          </c:layout>
          <c:overlay val="0"/>
        </c:title>
        <c:numFmt formatCode="#,##0.00" sourceLinked="1"/>
        <c:majorTickMark val="out"/>
        <c:minorTickMark val="none"/>
        <c:tickLblPos val="none"/>
        <c:crossAx val="-1133297616"/>
        <c:crosses val="autoZero"/>
        <c:auto val="1"/>
        <c:lblAlgn val="ctr"/>
        <c:lblOffset val="100"/>
        <c:noMultiLvlLbl val="0"/>
      </c:catAx>
      <c:valAx>
        <c:axId val="-1133297616"/>
        <c:scaling>
          <c:orientation val="minMax"/>
        </c:scaling>
        <c:delete val="0"/>
        <c:axPos val="l"/>
        <c:majorGridlines/>
        <c:title>
          <c:tx>
            <c:rich>
              <a:bodyPr rot="-5400000" vert="horz"/>
              <a:lstStyle/>
              <a:p>
                <a:pPr>
                  <a:defRPr/>
                </a:pPr>
                <a:r>
                  <a:rPr lang="en-US"/>
                  <a:t>Frequency</a:t>
                </a:r>
              </a:p>
            </c:rich>
          </c:tx>
          <c:overlay val="0"/>
        </c:title>
        <c:numFmt formatCode="General" sourceLinked="1"/>
        <c:majorTickMark val="out"/>
        <c:minorTickMark val="none"/>
        <c:tickLblPos val="nextTo"/>
        <c:crossAx val="-1133276400"/>
        <c:crosses val="autoZero"/>
        <c:crossBetween val="between"/>
      </c:valAx>
    </c:plotArea>
    <c:plotVisOnly val="0"/>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'Overall Metrics'!$Q$2</c:f>
              <c:strCache>
                <c:ptCount val="1"/>
                <c:pt idx="0">
                  <c:v>0</c:v>
                </c:pt>
              </c:strCache>
            </c:strRef>
          </c:tx>
          <c:spPr>
            <a:solidFill>
              <a:schemeClr val="accent1"/>
            </a:solidFill>
          </c:spPr>
          <c:invertIfNegative val="0"/>
          <c:cat>
            <c:numRef>
              <c:f>'Overall Metrics'!$R$2:$R$45</c:f>
              <c:numCache>
                <c:formatCode>#,##0.00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cat>
          <c:val>
            <c:numRef>
              <c:f>'Overall Metrics'!$Q$2:$Q$45</c:f>
              <c:numCache>
                <c:formatCode>General</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val>
          <c:extLst>
            <c:ext xmlns:c16="http://schemas.microsoft.com/office/drawing/2014/chart" uri="{C3380CC4-5D6E-409C-BE32-E72D297353CC}">
              <c16:uniqueId val="{00000000-2272-494D-8B74-5896DC7CE30C}"/>
            </c:ext>
          </c:extLst>
        </c:ser>
        <c:dLbls>
          <c:showLegendKey val="0"/>
          <c:showVal val="0"/>
          <c:showCatName val="0"/>
          <c:showSerName val="0"/>
          <c:showPercent val="0"/>
          <c:showBubbleSize val="0"/>
        </c:dLbls>
        <c:gapWidth val="0"/>
        <c:axId val="-1133274224"/>
        <c:axId val="-1133273680"/>
      </c:barChart>
      <c:catAx>
        <c:axId val="-1133274224"/>
        <c:scaling>
          <c:orientation val="minMax"/>
        </c:scaling>
        <c:delete val="1"/>
        <c:axPos val="b"/>
        <c:title>
          <c:tx>
            <c:rich>
              <a:bodyPr/>
              <a:lstStyle/>
              <a:p>
                <a:pPr>
                  <a:defRPr/>
                </a:pPr>
                <a:r>
                  <a:rPr lang="en-US"/>
                  <a:t>PageRank</a:t>
                </a:r>
              </a:p>
            </c:rich>
          </c:tx>
          <c:layout>
            <c:manualLayout>
              <c:xMode val="edge"/>
              <c:yMode val="edge"/>
              <c:x val="0.41764854694368031"/>
              <c:y val="0.82619320971975252"/>
            </c:manualLayout>
          </c:layout>
          <c:overlay val="0"/>
        </c:title>
        <c:numFmt formatCode="#,##0.00" sourceLinked="1"/>
        <c:majorTickMark val="out"/>
        <c:minorTickMark val="none"/>
        <c:tickLblPos val="none"/>
        <c:crossAx val="-1133273680"/>
        <c:crosses val="autoZero"/>
        <c:auto val="1"/>
        <c:lblAlgn val="ctr"/>
        <c:lblOffset val="100"/>
        <c:noMultiLvlLbl val="0"/>
      </c:catAx>
      <c:valAx>
        <c:axId val="-1133273680"/>
        <c:scaling>
          <c:orientation val="minMax"/>
        </c:scaling>
        <c:delete val="0"/>
        <c:axPos val="l"/>
        <c:majorGridlines/>
        <c:title>
          <c:tx>
            <c:rich>
              <a:bodyPr rot="-5400000" vert="horz"/>
              <a:lstStyle/>
              <a:p>
                <a:pPr>
                  <a:defRPr/>
                </a:pPr>
                <a:r>
                  <a:rPr lang="en-US"/>
                  <a:t>Frequency</a:t>
                </a:r>
              </a:p>
            </c:rich>
          </c:tx>
          <c:overlay val="0"/>
        </c:title>
        <c:numFmt formatCode="General" sourceLinked="1"/>
        <c:majorTickMark val="out"/>
        <c:minorTickMark val="none"/>
        <c:tickLblPos val="nextTo"/>
        <c:crossAx val="-1133274224"/>
        <c:crosses val="autoZero"/>
        <c:crossBetween val="between"/>
      </c:valAx>
    </c:plotArea>
    <c:plotVisOnly val="0"/>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7639579878386837E-3"/>
          <c:y val="8.0430855234004828E-3"/>
          <c:w val="0.99723592884220325"/>
          <c:h val="0.9839124654872371"/>
        </c:manualLayout>
      </c:layout>
      <c:barChart>
        <c:barDir val="col"/>
        <c:grouping val="clustered"/>
        <c:varyColors val="0"/>
        <c:ser>
          <c:idx val="1"/>
          <c:order val="0"/>
          <c:tx>
            <c:strRef>
              <c:f>'Overall Metrics'!$U$2</c:f>
              <c:strCache>
                <c:ptCount val="1"/>
                <c:pt idx="0">
                  <c:v>#REF!</c:v>
                </c:pt>
              </c:strCache>
            </c:strRef>
          </c:tx>
          <c:spPr>
            <a:solidFill>
              <a:schemeClr val="accent1"/>
            </a:solidFill>
          </c:spPr>
          <c:invertIfNegative val="0"/>
          <c:cat>
            <c:numRef>
              <c:f>'Overall Metrics'!$T$2:$T$45</c:f>
              <c:numCache>
                <c:formatCode>#,##0.00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cat>
          <c:val>
            <c:numRef>
              <c:f>'Overall Metrics'!$U$2:$U$45</c:f>
              <c:numCache>
                <c:formatCode>General</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val>
          <c:extLst>
            <c:ext xmlns:c16="http://schemas.microsoft.com/office/drawing/2014/chart" uri="{C3380CC4-5D6E-409C-BE32-E72D297353CC}">
              <c16:uniqueId val="{00000000-6074-4279-8178-930FD605DABD}"/>
            </c:ext>
          </c:extLst>
        </c:ser>
        <c:dLbls>
          <c:showLegendKey val="0"/>
          <c:showVal val="0"/>
          <c:showCatName val="0"/>
          <c:showSerName val="0"/>
          <c:showPercent val="0"/>
          <c:showBubbleSize val="0"/>
        </c:dLbls>
        <c:gapWidth val="0"/>
        <c:axId val="-1133294352"/>
        <c:axId val="-1133287824"/>
      </c:barChart>
      <c:catAx>
        <c:axId val="-1133294352"/>
        <c:scaling>
          <c:orientation val="minMax"/>
        </c:scaling>
        <c:delete val="1"/>
        <c:axPos val="b"/>
        <c:numFmt formatCode="#,##0.00" sourceLinked="1"/>
        <c:majorTickMark val="out"/>
        <c:minorTickMark val="none"/>
        <c:tickLblPos val="none"/>
        <c:crossAx val="-1133287824"/>
        <c:crosses val="autoZero"/>
        <c:auto val="1"/>
        <c:lblAlgn val="ctr"/>
        <c:lblOffset val="100"/>
        <c:noMultiLvlLbl val="0"/>
      </c:catAx>
      <c:valAx>
        <c:axId val="-1133287824"/>
        <c:scaling>
          <c:orientation val="minMax"/>
        </c:scaling>
        <c:delete val="1"/>
        <c:axPos val="l"/>
        <c:numFmt formatCode="General" sourceLinked="1"/>
        <c:majorTickMark val="out"/>
        <c:minorTickMark val="none"/>
        <c:tickLblPos val="none"/>
        <c:crossAx val="-1133294352"/>
        <c:crosses val="autoZero"/>
        <c:crossBetween val="between"/>
      </c:valAx>
      <c:spPr>
        <a:solidFill>
          <a:schemeClr val="bg1">
            <a:lumMod val="85000"/>
          </a:schemeClr>
        </a:solidFill>
        <a:ln>
          <a:noFill/>
        </a:ln>
      </c:spPr>
    </c:plotArea>
    <c:plotVisOnly val="0"/>
    <c:dispBlanksAs val="gap"/>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no"?><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s>
</file>

<file path=xl/drawings/_rels/drawing2.xml.rels><?xml version="1.0" encoding="UTF-8" standalone="no"?><Relationships xmlns="http://schemas.openxmlformats.org/package/2006/relationships"><Relationship Id="rId1"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0</xdr:col>
      <xdr:colOff>-1</xdr:colOff>
      <xdr:row>34</xdr:row>
      <xdr:rowOff>38100</xdr:rowOff>
    </xdr:from>
    <xdr:to>
      <xdr:col>1</xdr:col>
      <xdr:colOff>918209</xdr:colOff>
      <xdr:row>41</xdr:row>
      <xdr:rowOff>180975</xdr:rowOff>
    </xdr:to>
    <xdr:graphicFrame macro="">
      <xdr:nvGraphicFramePr>
        <xdr:cNvPr id="2" name="DegreeHistogram"/>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48</xdr:row>
      <xdr:rowOff>38100</xdr:rowOff>
    </xdr:from>
    <xdr:to>
      <xdr:col>1</xdr:col>
      <xdr:colOff>918209</xdr:colOff>
      <xdr:row>55</xdr:row>
      <xdr:rowOff>180975</xdr:rowOff>
    </xdr:to>
    <xdr:graphicFrame macro="">
      <xdr:nvGraphicFramePr>
        <xdr:cNvPr id="5" name="InDegreeHistogram"/>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62</xdr:row>
      <xdr:rowOff>28575</xdr:rowOff>
    </xdr:from>
    <xdr:to>
      <xdr:col>1</xdr:col>
      <xdr:colOff>918209</xdr:colOff>
      <xdr:row>69</xdr:row>
      <xdr:rowOff>171450</xdr:rowOff>
    </xdr:to>
    <xdr:graphicFrame macro="">
      <xdr:nvGraphicFramePr>
        <xdr:cNvPr id="4" name="OutDegreeHistogram"/>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76</xdr:row>
      <xdr:rowOff>9525</xdr:rowOff>
    </xdr:from>
    <xdr:to>
      <xdr:col>1</xdr:col>
      <xdr:colOff>918210</xdr:colOff>
      <xdr:row>83</xdr:row>
      <xdr:rowOff>152400</xdr:rowOff>
    </xdr:to>
    <xdr:graphicFrame macro="">
      <xdr:nvGraphicFramePr>
        <xdr:cNvPr id="6" name="BetweennessCentralityHistogram"/>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9525</xdr:colOff>
      <xdr:row>90</xdr:row>
      <xdr:rowOff>19050</xdr:rowOff>
    </xdr:from>
    <xdr:to>
      <xdr:col>2</xdr:col>
      <xdr:colOff>0</xdr:colOff>
      <xdr:row>97</xdr:row>
      <xdr:rowOff>161925</xdr:rowOff>
    </xdr:to>
    <xdr:graphicFrame macro="">
      <xdr:nvGraphicFramePr>
        <xdr:cNvPr id="7" name="ClosenessCentralityHistogram"/>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104</xdr:row>
      <xdr:rowOff>19050</xdr:rowOff>
    </xdr:from>
    <xdr:to>
      <xdr:col>1</xdr:col>
      <xdr:colOff>918210</xdr:colOff>
      <xdr:row>111</xdr:row>
      <xdr:rowOff>161925</xdr:rowOff>
    </xdr:to>
    <xdr:graphicFrame macro="">
      <xdr:nvGraphicFramePr>
        <xdr:cNvPr id="8" name="EigenvectorCentralityHistogram"/>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132</xdr:row>
      <xdr:rowOff>9525</xdr:rowOff>
    </xdr:from>
    <xdr:to>
      <xdr:col>1</xdr:col>
      <xdr:colOff>918210</xdr:colOff>
      <xdr:row>139</xdr:row>
      <xdr:rowOff>152400</xdr:rowOff>
    </xdr:to>
    <xdr:graphicFrame macro="">
      <xdr:nvGraphicFramePr>
        <xdr:cNvPr id="9" name="ClusteringCoefficientHistogram"/>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118</xdr:row>
      <xdr:rowOff>0</xdr:rowOff>
    </xdr:from>
    <xdr:to>
      <xdr:col>1</xdr:col>
      <xdr:colOff>918210</xdr:colOff>
      <xdr:row>125</xdr:row>
      <xdr:rowOff>142875</xdr:rowOff>
    </xdr:to>
    <xdr:graphicFrame macro="">
      <xdr:nvGraphicFramePr>
        <xdr:cNvPr id="10" name="ClusteringCoefficientHistogram"/>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17</xdr:col>
      <xdr:colOff>0</xdr:colOff>
      <xdr:row>1</xdr:row>
      <xdr:rowOff>0</xdr:rowOff>
    </xdr:from>
    <xdr:to>
      <xdr:col>22</xdr:col>
      <xdr:colOff>381000</xdr:colOff>
      <xdr:row>4</xdr:row>
      <xdr:rowOff>28575</xdr:rowOff>
    </xdr:to>
    <xdr:graphicFrame macro="">
      <xdr:nvGraphicFramePr>
        <xdr:cNvPr id="2" name="DynamicFilterHistogram"/>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Edges" displayName="Edges" ref="A2:Z2580" totalsRowShown="0" headerRowDxfId="120" dataDxfId="59">
  <autoFilter ref="A2:Z2580"/>
  <tableColumns count="26">
    <tableColumn id="1" name="Vertex 1" dataDxfId="35" dataCellStyle="NodeXL Required"/>
    <tableColumn id="2" name="Vertex 2" dataDxfId="33" dataCellStyle="NodeXL Required"/>
    <tableColumn id="3" name="Color" dataDxfId="34" dataCellStyle="NodeXL Visual Property"/>
    <tableColumn id="4" name="Width" dataDxfId="69" dataCellStyle="NodeXL Visual Property"/>
    <tableColumn id="11" name="Style" dataDxfId="68" dataCellStyle="NodeXL Visual Property"/>
    <tableColumn id="5" name="Opacity" dataDxfId="67" dataCellStyle="NodeXL Visual Property"/>
    <tableColumn id="6" name="Visibility" dataDxfId="66" dataCellStyle="NodeXL Visual Property"/>
    <tableColumn id="10" name="Label" dataDxfId="65" dataCellStyle="NodeXL Label"/>
    <tableColumn id="12" name="Label Text Color" dataDxfId="64" dataCellStyle="NodeXL Label"/>
    <tableColumn id="13" name="Label Font Size" dataDxfId="63" dataCellStyle="NodeXL Label"/>
    <tableColumn id="14" name="Reciprocated?" dataDxfId="62" dataCellStyle="NodeXL Graph Metric"/>
    <tableColumn id="7" name="ID" dataDxfId="61" dataCellStyle="NodeXL Do Not Edit"/>
    <tableColumn id="9" name="Dynamic Filter" dataDxfId="60" dataCellStyle="NodeXL Do Not Edit"/>
    <tableColumn id="8" name="Add Your Own Columns Here" dataDxfId="32" dataCellStyle="NodeXL Other Column"/>
    <tableColumn id="15" name="Relationship" dataDxfId="31" dataCellStyle="Normal"/>
    <tableColumn id="16" name="Relationship Date (UTC)" dataDxfId="30" dataCellStyle="Normal"/>
    <tableColumn id="17" name="Tweet" dataDxfId="29" dataCellStyle="Normal"/>
    <tableColumn id="18" name="URLs in Tweet" dataDxfId="28" dataCellStyle="Normal"/>
    <tableColumn id="19" name="Domains in Tweet" dataDxfId="27" dataCellStyle="Normal"/>
    <tableColumn id="20" name="Hashtags in Tweet" dataDxfId="26" dataCellStyle="Normal"/>
    <tableColumn id="21" name="Tweet Date (UTC)" dataDxfId="25" dataCellStyle="Normal"/>
    <tableColumn id="22" name="Twitter Page for Tweet" dataDxfId="24" dataCellStyle="Normal"/>
    <tableColumn id="23" name="Latitude" dataDxfId="23" dataCellStyle="Normal"/>
    <tableColumn id="24" name="Longitude" dataDxfId="22" dataCellStyle="Normal"/>
    <tableColumn id="25" name="Imported ID" dataDxfId="21" dataCellStyle="Normal"/>
    <tableColumn id="26" name="In-Reply-To Tweet ID" dataDxfId="20" dataCellStyle="Normal"/>
  </tableColumns>
  <tableStyleInfo name="NodeXL Table" showFirstColumn="0" showLastColumn="0" showRowStripes="0" showColumnStripes="0"/>
</table>
</file>

<file path=xl/tables/table10.xml><?xml version="1.0" encoding="utf-8"?>
<table xmlns="http://schemas.openxmlformats.org/spreadsheetml/2006/main" id="8" name="DynamicFilterSettings" displayName="DynamicFilterSettings" ref="M1:P2" totalsRowShown="0" headerRowDxfId="70">
  <autoFilter ref="M1:P2"/>
  <tableColumns count="4">
    <tableColumn id="1" name="Table Name"/>
    <tableColumn id="2" name="Column Name"/>
    <tableColumn id="3" name="Selected Minimum"/>
    <tableColumn id="4" name="Selected Maximum"/>
  </tableColumns>
  <tableStyleInfo name="TableStyleMedium9" showFirstColumn="0" showLastColumn="0" showRowStripes="1" showColumnStripes="0"/>
</table>
</file>

<file path=xl/tables/table2.xml><?xml version="1.0" encoding="utf-8"?>
<table xmlns="http://schemas.openxmlformats.org/spreadsheetml/2006/main" id="2" name="Vertices" displayName="Vertices" ref="A2:AP1199" totalsRowShown="0" headerRowDxfId="119" dataDxfId="36">
  <autoFilter ref="A2:AP1199"/>
  <tableColumns count="42">
    <tableColumn id="1" name="Vertex" dataDxfId="58" dataCellStyle="NodeXL Required"/>
    <tableColumn id="2" name="Color" dataDxfId="57" dataCellStyle="NodeXL Visual Property"/>
    <tableColumn id="5" name="Shape" dataDxfId="56" dataCellStyle="NodeXL Visual Property"/>
    <tableColumn id="6" name="Size" dataDxfId="55" dataCellStyle="NodeXL Visual Property"/>
    <tableColumn id="4" name="Opacity" dataDxfId="9" dataCellStyle="NodeXL Visual Property"/>
    <tableColumn id="7" name="Image File" dataDxfId="7" dataCellStyle="NodeXL Visual Property"/>
    <tableColumn id="3" name="Visibility" dataDxfId="8" dataCellStyle="NodeXL Visual Property"/>
    <tableColumn id="10" name="Label" dataDxfId="54" dataCellStyle="NodeXL Label"/>
    <tableColumn id="16" name="Label Fill Color" dataDxfId="53" dataCellStyle="NodeXL Label"/>
    <tableColumn id="9" name="Label Position" dataDxfId="2" dataCellStyle="NodeXL Label"/>
    <tableColumn id="8" name="Tooltip" dataDxfId="0" dataCellStyle="NodeXL Label"/>
    <tableColumn id="18" name="Layout Order" dataDxfId="1" dataCellStyle="NodeXL Layout"/>
    <tableColumn id="13" name="X" dataDxfId="52" dataCellStyle="NodeXL Layout"/>
    <tableColumn id="14" name="Y" dataDxfId="51" dataCellStyle="NodeXL Layout"/>
    <tableColumn id="12" name="Locked?" dataDxfId="50" dataCellStyle="NodeXL Layout"/>
    <tableColumn id="19" name="Polar R" dataDxfId="49" dataCellStyle="NodeXL Layout"/>
    <tableColumn id="20" name="Polar Angle" dataDxfId="48" dataCellStyle="NodeXL Layout"/>
    <tableColumn id="21" name="Degree" dataDxfId="47" dataCellStyle="NodeXL Graph Metric"/>
    <tableColumn id="22" name="In-Degree" dataDxfId="46" dataCellStyle="NodeXL Graph Metric"/>
    <tableColumn id="23" name="Out-Degree" dataDxfId="45" dataCellStyle="NodeXL Graph Metric"/>
    <tableColumn id="24" name="Betweenness Centrality" dataDxfId="44" dataCellStyle="NodeXL Graph Metric"/>
    <tableColumn id="25" name="Closeness Centrality" dataDxfId="43" dataCellStyle="NodeXL Graph Metric"/>
    <tableColumn id="26" name="Eigenvector Centrality" dataDxfId="42" dataCellStyle="NodeXL Graph Metric"/>
    <tableColumn id="15" name="PageRank" dataDxfId="41" dataCellStyle="NodeXL Graph Metric"/>
    <tableColumn id="27" name="Clustering Coefficient" dataDxfId="40" dataCellStyle="NodeXL Graph Metric"/>
    <tableColumn id="29" name="Reciprocated Vertex Pair Ratio" dataDxfId="39" dataCellStyle="NodeXL Graph Metric"/>
    <tableColumn id="11" name="ID" dataDxfId="38" dataCellStyle="NodeXL Do Not Edit"/>
    <tableColumn id="28" name="Dynamic Filter" dataDxfId="37" dataCellStyle="NodeXL Do Not Edit"/>
    <tableColumn id="17" name="Add Your Own Columns Here" dataDxfId="19" dataCellStyle="NodeXL Other Column"/>
    <tableColumn id="30" name="Followed" dataDxfId="18" dataCellStyle="Normal"/>
    <tableColumn id="31" name="Followers" dataDxfId="17" dataCellStyle="Normal"/>
    <tableColumn id="32" name="Tweets" dataDxfId="16" dataCellStyle="Normal"/>
    <tableColumn id="33" name="Favorites" dataDxfId="15" dataCellStyle="Normal"/>
    <tableColumn id="34" name="Time Zone UTC Offset (Seconds)" dataDxfId="14" dataCellStyle="Normal"/>
    <tableColumn id="35" name="Description" dataDxfId="13" dataCellStyle="Normal"/>
    <tableColumn id="36" name="Location" dataDxfId="12" dataCellStyle="Normal"/>
    <tableColumn id="37" name="Web" dataDxfId="11" dataCellStyle="Normal"/>
    <tableColumn id="38" name="Time Zone" dataDxfId="10" dataCellStyle="Normal"/>
    <tableColumn id="39" name="Joined Twitter Date (UTC)" dataDxfId="6" dataCellStyle="Normal"/>
    <tableColumn id="40" name="Custom Menu Item Text" dataDxfId="5" dataCellStyle="Normal"/>
    <tableColumn id="41" name="Custom Menu Item Action" dataDxfId="4" dataCellStyle="Normal"/>
    <tableColumn id="42" name="Tweeted Search Term?" dataDxfId="3" dataCellStyle="Normal"/>
  </tableColumns>
  <tableStyleInfo name="NodeXL Table" showFirstColumn="0" showLastColumn="0" showRowStripes="0" showColumnStripes="0"/>
</table>
</file>

<file path=xl/tables/table3.xml><?xml version="1.0" encoding="utf-8"?>
<table xmlns="http://schemas.openxmlformats.org/spreadsheetml/2006/main" id="4" name="Groups" displayName="Groups" ref="A2:X3" insertRow="1" totalsRowShown="0" headerRowDxfId="118">
  <autoFilter ref="A2:X3"/>
  <tableColumns count="24">
    <tableColumn id="1" name="Group" dataDxfId="117" dataCellStyle="NodeXL Required"/>
    <tableColumn id="2" name="Vertex Color" dataDxfId="116" dataCellStyle="NodeXL Visual Property"/>
    <tableColumn id="3" name="Vertex Shape" dataDxfId="115" dataCellStyle="NodeXL Visual Property"/>
    <tableColumn id="22" name="Visibility" dataDxfId="114" dataCellStyle="NodeXL Visual Property"/>
    <tableColumn id="4" name="Collapsed?" dataCellStyle="NodeXL Visual Property"/>
    <tableColumn id="18" name="Label" dataDxfId="113" dataCellStyle="NodeXL Label"/>
    <tableColumn id="20" name="Collapsed X" dataCellStyle="NodeXL Layout"/>
    <tableColumn id="21" name="Collapsed Y" dataCellStyle="NodeXL Layout"/>
    <tableColumn id="6" name="ID" dataDxfId="112" dataCellStyle="NodeXL Do Not Edit"/>
    <tableColumn id="19" name="Collapsed Properties" dataDxfId="111" dataCellStyle="NodeXL Do Not Edit"/>
    <tableColumn id="5" name="Vertices" dataDxfId="110" dataCellStyle="NodeXL Graph Metric"/>
    <tableColumn id="7" name="Unique Edges" dataDxfId="109" dataCellStyle="NodeXL Graph Metric"/>
    <tableColumn id="8" name="Edges With Duplicates" dataDxfId="108" dataCellStyle="NodeXL Graph Metric"/>
    <tableColumn id="9" name="Total Edges" dataDxfId="107" dataCellStyle="NodeXL Graph Metric"/>
    <tableColumn id="10" name="Self-Loops" dataDxfId="106" dataCellStyle="NodeXL Graph Metric"/>
    <tableColumn id="24" name="Reciprocated Vertex Pair Ratio" dataDxfId="105" dataCellStyle="NodeXL Graph Metric"/>
    <tableColumn id="25" name="Reciprocated Edge Ratio" dataDxfId="104" dataCellStyle="NodeXL Graph Metric"/>
    <tableColumn id="11" name="Connected Components" dataDxfId="103" dataCellStyle="NodeXL Graph Metric"/>
    <tableColumn id="12" name="Single-Vertex Connected Components" dataDxfId="102" dataCellStyle="NodeXL Graph Metric"/>
    <tableColumn id="13" name="Maximum Vertices in a Connected Component" dataDxfId="101" dataCellStyle="NodeXL Graph Metric"/>
    <tableColumn id="14" name="Maximum Edges in a Connected Component" dataDxfId="100" dataCellStyle="NodeXL Graph Metric"/>
    <tableColumn id="15" name="Maximum Geodesic Distance (Diameter)" dataDxfId="99" dataCellStyle="NodeXL Graph Metric"/>
    <tableColumn id="16" name="Average Geodesic Distance" dataDxfId="98" dataCellStyle="NodeXL Graph Metric"/>
    <tableColumn id="17" name="Graph Density" dataDxfId="97" dataCellStyle="NodeXL Graph Metric"/>
  </tableColumns>
  <tableStyleInfo name="NodeXL Table" showFirstColumn="0" showLastColumn="0" showRowStripes="1" showColumnStripes="0"/>
</table>
</file>

<file path=xl/tables/table4.xml><?xml version="1.0" encoding="utf-8"?>
<table xmlns="http://schemas.openxmlformats.org/spreadsheetml/2006/main" id="5" name="GroupVertices" displayName="GroupVertices" ref="A1:C2" totalsRowShown="0" headerRowDxfId="96" dataDxfId="95">
  <autoFilter ref="A1:C2"/>
  <tableColumns count="3">
    <tableColumn id="1" name="Group" dataDxfId="94"/>
    <tableColumn id="2" name="Vertex" dataDxfId="93"/>
    <tableColumn id="3" name="Vertex ID" dataDxfId="92"/>
  </tableColumns>
  <tableStyleInfo name="TableStyleMedium9" showFirstColumn="0" showLastColumn="0" showRowStripes="1" showColumnStripes="0"/>
</table>
</file>

<file path=xl/tables/table5.xml><?xml version="1.0" encoding="utf-8"?>
<table xmlns="http://schemas.openxmlformats.org/spreadsheetml/2006/main" id="6" name="OverallMetrics" displayName="OverallMetrics" ref="A1:B2" insertRow="1" totalsRowShown="0" dataCellStyle="NodeXL Graph Metric">
  <autoFilter ref="A1:B2"/>
  <tableColumns count="2">
    <tableColumn id="1" name="Graph Metric" dataDxfId="91" dataCellStyle="NodeXL Graph Metric"/>
    <tableColumn id="2" name="Value" dataDxfId="90" dataCellStyle="NodeXL Graph Metric"/>
  </tableColumns>
  <tableStyleInfo name="TableStyleMedium9" showFirstColumn="0" showLastColumn="0" showRowStripes="1" showColumnStripes="0"/>
</table>
</file>

<file path=xl/tables/table6.xml><?xml version="1.0" encoding="utf-8"?>
<table xmlns="http://schemas.openxmlformats.org/spreadsheetml/2006/main" id="3" name="HistogramBins" displayName="HistogramBins" ref="D1:U45" totalsRowShown="0">
  <autoFilter ref="D1:U45"/>
  <tableColumns count="18">
    <tableColumn id="1" name="Degree Bin" dataDxfId="89"/>
    <tableColumn id="2" name="Degree Frequency" dataDxfId="88">
      <calculatedColumnFormula>COUNTIF(Vertices[Degree], "&gt;= " &amp; D2) - COUNTIF(Vertices[Degree], "&gt;=" &amp; D3)</calculatedColumnFormula>
    </tableColumn>
    <tableColumn id="3" name="In-Degree Bin" dataDxfId="87"/>
    <tableColumn id="4" name="In-Degree Frequency" dataDxfId="86">
      <calculatedColumnFormula>COUNTIF(Vertices[In-Degree], "&gt;= " &amp; F2) - COUNTIF(Vertices[In-Degree], "&gt;=" &amp; F3)</calculatedColumnFormula>
    </tableColumn>
    <tableColumn id="5" name="Out-Degree Bin" dataDxfId="85"/>
    <tableColumn id="6" name="Out-Degree Frequency" dataDxfId="84">
      <calculatedColumnFormula>COUNTIF(Vertices[Out-Degree], "&gt;= " &amp; H2) - COUNTIF(Vertices[Out-Degree], "&gt;=" &amp; H3)</calculatedColumnFormula>
    </tableColumn>
    <tableColumn id="7" name="Betweenness Centrality Bin" dataDxfId="83"/>
    <tableColumn id="8" name="Betweenness Centrality Frequency" dataDxfId="82">
      <calculatedColumnFormula>COUNTIF(Vertices[Betweenness Centrality], "&gt;= " &amp; J2) - COUNTIF(Vertices[Betweenness Centrality], "&gt;=" &amp; J3)</calculatedColumnFormula>
    </tableColumn>
    <tableColumn id="9" name="Closeness Centrality Bin" dataDxfId="81"/>
    <tableColumn id="10" name="Closeness Centrality Frequency" dataDxfId="80">
      <calculatedColumnFormula>COUNTIF(Vertices[Closeness Centrality], "&gt;= " &amp; L2) - COUNTIF(Vertices[Closeness Centrality], "&gt;=" &amp; L3)</calculatedColumnFormula>
    </tableColumn>
    <tableColumn id="11" name="Eigenvector Centrality Bin" dataDxfId="79"/>
    <tableColumn id="12" name="Eigenvector Centrality Frequency" dataDxfId="78">
      <calculatedColumnFormula>COUNTIF(Vertices[Eigenvector Centrality], "&gt;= " &amp; N2) - COUNTIF(Vertices[Eigenvector Centrality], "&gt;=" &amp; N3)</calculatedColumnFormula>
    </tableColumn>
    <tableColumn id="18" name="PageRank Bin" dataDxfId="77"/>
    <tableColumn id="17" name="PageRank Frequency" dataDxfId="76">
      <calculatedColumnFormula>COUNTIF(Vertices[Eigenvector Centrality], "&gt;= " &amp; P2) - COUNTIF(Vertices[Eigenvector Centrality], "&gt;=" &amp; P3)</calculatedColumnFormula>
    </tableColumn>
    <tableColumn id="13" name="Clustering Coefficient Bin" dataDxfId="75"/>
    <tableColumn id="14" name="Clustering Coefficient Frequency" dataDxfId="74">
      <calculatedColumnFormula>COUNTIF(Vertices[Clustering Coefficient], "&gt;= " &amp; R2) - COUNTIF(Vertices[Clustering Coefficient], "&gt;=" &amp; R3)</calculatedColumnFormula>
    </tableColumn>
    <tableColumn id="15" name="Dynamic Filter Bin" dataDxfId="73"/>
    <tableColumn id="16" name="Dynamic Filter Frequency" dataDxfId="72">
      <calculatedColumnFormula>COUNTIF(Vertices[Clustering Coefficient], "&gt;= " &amp; T2) - COUNTIF(Vertices[Clustering Coefficient], "&gt;=" &amp; T3)</calculatedColumnFormula>
    </tableColumn>
  </tableColumns>
  <tableStyleInfo name="TableStyleMedium9" showFirstColumn="0" showLastColumn="0" showRowStripes="1" showColumnStripes="0"/>
</table>
</file>

<file path=xl/tables/table7.xml><?xml version="1.0" encoding="utf-8"?>
<table xmlns="http://schemas.openxmlformats.org/spreadsheetml/2006/main" id="15" name="HistogramProperties" displayName="HistogramProperties" ref="W1:X4" totalsRowShown="0">
  <autoFilter ref="W1:X4"/>
  <tableColumns count="2">
    <tableColumn id="1" name="Histogram Property"/>
    <tableColumn id="2" name="Value"/>
  </tableColumns>
  <tableStyleInfo name="TableStyleMedium9" showFirstColumn="0" showLastColumn="0" showRowStripes="1" showColumnStripes="0"/>
</table>
</file>

<file path=xl/tables/table8.xml><?xml version="1.0" encoding="utf-8"?>
<table xmlns="http://schemas.openxmlformats.org/spreadsheetml/2006/main" id="9" name="OverallReadabilityMetrics" displayName="OverallReadabilityMetrics" ref="A29:B30" insertRow="1" totalsRowShown="0" dataCellStyle="NodeXL Graph Metric">
  <autoFilter ref="A29:B30"/>
  <tableColumns count="2">
    <tableColumn id="1" name="Readability Metric" dataCellStyle="NodeXL Graph Metric"/>
    <tableColumn id="2" name="Value" dataCellStyle="NodeXL Graph Metric"/>
  </tableColumns>
  <tableStyleInfo name="TableStyleMedium9" showFirstColumn="0" showLastColumn="0" showRowStripes="1" showColumnStripes="0"/>
</table>
</file>

<file path=xl/tables/table9.xml><?xml version="1.0" encoding="utf-8"?>
<table xmlns="http://schemas.openxmlformats.org/spreadsheetml/2006/main" id="7" name="PerWorkbookSettings" displayName="PerWorkbookSettings" ref="J1:K8" totalsRowShown="0" headerRowDxfId="71">
  <autoFilter ref="J1:K8"/>
  <tableColumns count="2">
    <tableColumn id="1" name="Per-Workbook Setting"/>
    <tableColumn id="2" name="Value"/>
  </tableColumns>
  <tableStyleInfo name="TableStyleMedium9"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https://www.alliancy.fr/securite-accompagner-deploiement-5g" TargetMode="External" Type="http://schemas.openxmlformats.org/officeDocument/2006/relationships/hyperlink"/><Relationship Id="rId10" Target="https://www.vanityfair.fr/culture/article/les-plus-grands-hackers-de-tous-les-temps" TargetMode="External" Type="http://schemas.openxmlformats.org/officeDocument/2006/relationships/hyperlink"/><Relationship Id="rId100" Target="https://twitter.com/i/web/status/1430055460443500561" TargetMode="External" Type="http://schemas.openxmlformats.org/officeDocument/2006/relationships/hyperlink"/><Relationship Id="rId1000" Target="http://negonetech.com/" TargetMode="External" Type="http://schemas.openxmlformats.org/officeDocument/2006/relationships/hyperlink"/><Relationship Id="rId1001" Target="https://twitter.com/i/web/status/1430854831250579461" TargetMode="External" Type="http://schemas.openxmlformats.org/officeDocument/2006/relationships/hyperlink"/><Relationship Id="rId1002" Target="https://twitter.com/i/web/status/1431584229238919170" TargetMode="External" Type="http://schemas.openxmlformats.org/officeDocument/2006/relationships/hyperlink"/><Relationship Id="rId1003" Target="http://negonetech.com/" TargetMode="External" Type="http://schemas.openxmlformats.org/officeDocument/2006/relationships/hyperlink"/><Relationship Id="rId1004" Target="http://negonetech.com/" TargetMode="External" Type="http://schemas.openxmlformats.org/officeDocument/2006/relationships/hyperlink"/><Relationship Id="rId1005" Target="http://negonetech.com/" TargetMode="External" Type="http://schemas.openxmlformats.org/officeDocument/2006/relationships/hyperlink"/><Relationship Id="rId1006" Target="https://twitter.com/i/web/status/1430103856046878729" TargetMode="External" Type="http://schemas.openxmlformats.org/officeDocument/2006/relationships/hyperlink"/><Relationship Id="rId1007" Target="https://twitter.com/i/web/status/1432278189947117575" TargetMode="External" Type="http://schemas.openxmlformats.org/officeDocument/2006/relationships/hyperlink"/><Relationship Id="rId1008" Target="https://twitter.com/" TargetMode="External" Type="http://schemas.openxmlformats.org/officeDocument/2006/relationships/hyperlink"/><Relationship Id="rId1009" Target="https://twitter.com/" TargetMode="External" Type="http://schemas.openxmlformats.org/officeDocument/2006/relationships/hyperlink"/><Relationship Id="rId101" Target="https://twitter.com/i/web/status/1430780215404470272" TargetMode="External" Type="http://schemas.openxmlformats.org/officeDocument/2006/relationships/hyperlink"/><Relationship Id="rId1010" Target="https://twitter.com/" TargetMode="External" Type="http://schemas.openxmlformats.org/officeDocument/2006/relationships/hyperlink"/><Relationship Id="rId1011" Target="https://twitter.com/" TargetMode="External" Type="http://schemas.openxmlformats.org/officeDocument/2006/relationships/hyperlink"/><Relationship Id="rId1012" Target="https://twitter.com/" TargetMode="External" Type="http://schemas.openxmlformats.org/officeDocument/2006/relationships/hyperlink"/><Relationship Id="rId1013" Target="https://twitter.com/" TargetMode="External" Type="http://schemas.openxmlformats.org/officeDocument/2006/relationships/hyperlink"/><Relationship Id="rId1014" Target="https://twitter.com/" TargetMode="External" Type="http://schemas.openxmlformats.org/officeDocument/2006/relationships/hyperlink"/><Relationship Id="rId1015" Target="https://twitter.com/" TargetMode="External" Type="http://schemas.openxmlformats.org/officeDocument/2006/relationships/hyperlink"/><Relationship Id="rId1016" Target="https://twitter.com/" TargetMode="External" Type="http://schemas.openxmlformats.org/officeDocument/2006/relationships/hyperlink"/><Relationship Id="rId1017" Target="https://twitter.com/" TargetMode="External" Type="http://schemas.openxmlformats.org/officeDocument/2006/relationships/hyperlink"/><Relationship Id="rId1018" Target="https://twitter.com/" TargetMode="External" Type="http://schemas.openxmlformats.org/officeDocument/2006/relationships/hyperlink"/><Relationship Id="rId1019" Target="https://twitter.com/" TargetMode="External" Type="http://schemas.openxmlformats.org/officeDocument/2006/relationships/hyperlink"/><Relationship Id="rId102" Target="https://www.lemonde.fr/international/article/2021/08/26/problemes-de-cybersecurite-biden-et-les-patrons-de-la-tech-cherchent-des-solutions-concretes_6092349_3210.html?utm_term=Autofeed&amp;utm_medium=Social&amp;utm_source=Twitter" TargetMode="External" Type="http://schemas.openxmlformats.org/officeDocument/2006/relationships/hyperlink"/><Relationship Id="rId1020" Target="https://twitter.com/" TargetMode="External" Type="http://schemas.openxmlformats.org/officeDocument/2006/relationships/hyperlink"/><Relationship Id="rId1021" Target="https://twitter.com/" TargetMode="External" Type="http://schemas.openxmlformats.org/officeDocument/2006/relationships/hyperlink"/><Relationship Id="rId1022" Target="https://twitter.com/" TargetMode="External" Type="http://schemas.openxmlformats.org/officeDocument/2006/relationships/hyperlink"/><Relationship Id="rId1023" Target="https://twitter.com/" TargetMode="External" Type="http://schemas.openxmlformats.org/officeDocument/2006/relationships/hyperlink"/><Relationship Id="rId1024" Target="https://twitter.com/" TargetMode="External" Type="http://schemas.openxmlformats.org/officeDocument/2006/relationships/hyperlink"/><Relationship Id="rId1025" Target="https://twitter.com/" TargetMode="External" Type="http://schemas.openxmlformats.org/officeDocument/2006/relationships/hyperlink"/><Relationship Id="rId1026" Target="https://twitter.com/" TargetMode="External" Type="http://schemas.openxmlformats.org/officeDocument/2006/relationships/hyperlink"/><Relationship Id="rId1027" Target="https://twitter.com/" TargetMode="External" Type="http://schemas.openxmlformats.org/officeDocument/2006/relationships/hyperlink"/><Relationship Id="rId1028" Target="https://twitter.com/" TargetMode="External" Type="http://schemas.openxmlformats.org/officeDocument/2006/relationships/hyperlink"/><Relationship Id="rId1029" Target="https://twitter.com/" TargetMode="External" Type="http://schemas.openxmlformats.org/officeDocument/2006/relationships/hyperlink"/><Relationship Id="rId103" Target="https://www.lemonde.fr/international/article/2021/08/26/problemes-de-cybersecurite-biden-et-les-patrons-de-la-tech-cherchent-des-solutions-concretes_6092349_3210.html?utm_term=Autofeed&amp;utm_medium=Social&amp;utm_source=Twitter" TargetMode="External" Type="http://schemas.openxmlformats.org/officeDocument/2006/relationships/hyperlink"/><Relationship Id="rId1030" Target="https://twitter.com/" TargetMode="External" Type="http://schemas.openxmlformats.org/officeDocument/2006/relationships/hyperlink"/><Relationship Id="rId1031" Target="https://twitter.com/" TargetMode="External" Type="http://schemas.openxmlformats.org/officeDocument/2006/relationships/hyperlink"/><Relationship Id="rId1032" Target="https://twitter.com/" TargetMode="External" Type="http://schemas.openxmlformats.org/officeDocument/2006/relationships/hyperlink"/><Relationship Id="rId1033" Target="https://twitter.com/" TargetMode="External" Type="http://schemas.openxmlformats.org/officeDocument/2006/relationships/hyperlink"/><Relationship Id="rId1034" Target="https://twitter.com/" TargetMode="External" Type="http://schemas.openxmlformats.org/officeDocument/2006/relationships/hyperlink"/><Relationship Id="rId1035" Target="https://twitter.com/" TargetMode="External" Type="http://schemas.openxmlformats.org/officeDocument/2006/relationships/hyperlink"/><Relationship Id="rId1036" Target="https://twitter.com/" TargetMode="External" Type="http://schemas.openxmlformats.org/officeDocument/2006/relationships/hyperlink"/><Relationship Id="rId1037" Target="https://twitter.com/" TargetMode="External" Type="http://schemas.openxmlformats.org/officeDocument/2006/relationships/hyperlink"/><Relationship Id="rId1038" Target="https://twitter.com/" TargetMode="External" Type="http://schemas.openxmlformats.org/officeDocument/2006/relationships/hyperlink"/><Relationship Id="rId1039" Target="https://twitter.com/" TargetMode="External" Type="http://schemas.openxmlformats.org/officeDocument/2006/relationships/hyperlink"/><Relationship Id="rId104" Target="https://twitter.com/i/web/status/1430783319206203394" TargetMode="External" Type="http://schemas.openxmlformats.org/officeDocument/2006/relationships/hyperlink"/><Relationship Id="rId1040" Target="https://twitter.com/" TargetMode="External" Type="http://schemas.openxmlformats.org/officeDocument/2006/relationships/hyperlink"/><Relationship Id="rId1041" Target="https://twitter.com/" TargetMode="External" Type="http://schemas.openxmlformats.org/officeDocument/2006/relationships/hyperlink"/><Relationship Id="rId1042" Target="https://twitter.com/" TargetMode="External" Type="http://schemas.openxmlformats.org/officeDocument/2006/relationships/hyperlink"/><Relationship Id="rId1043" Target="https://twitter.com/" TargetMode="External" Type="http://schemas.openxmlformats.org/officeDocument/2006/relationships/hyperlink"/><Relationship Id="rId1044" Target="https://twitter.com/" TargetMode="External" Type="http://schemas.openxmlformats.org/officeDocument/2006/relationships/hyperlink"/><Relationship Id="rId1045" Target="https://twitter.com/" TargetMode="External" Type="http://schemas.openxmlformats.org/officeDocument/2006/relationships/hyperlink"/><Relationship Id="rId1046" Target="https://twitter.com/" TargetMode="External" Type="http://schemas.openxmlformats.org/officeDocument/2006/relationships/hyperlink"/><Relationship Id="rId1047" Target="https://twitter.com/" TargetMode="External" Type="http://schemas.openxmlformats.org/officeDocument/2006/relationships/hyperlink"/><Relationship Id="rId1048" Target="https://twitter.com/" TargetMode="External" Type="http://schemas.openxmlformats.org/officeDocument/2006/relationships/hyperlink"/><Relationship Id="rId1049" Target="https://twitter.com/" TargetMode="External" Type="http://schemas.openxmlformats.org/officeDocument/2006/relationships/hyperlink"/><Relationship Id="rId105" Target="https://twitter.com/i/web/status/1430784544148541443" TargetMode="External" Type="http://schemas.openxmlformats.org/officeDocument/2006/relationships/hyperlink"/><Relationship Id="rId1050" Target="https://twitter.com/" TargetMode="External" Type="http://schemas.openxmlformats.org/officeDocument/2006/relationships/hyperlink"/><Relationship Id="rId1051" Target="https://twitter.com/" TargetMode="External" Type="http://schemas.openxmlformats.org/officeDocument/2006/relationships/hyperlink"/><Relationship Id="rId1052" Target="https://twitter.com/" TargetMode="External" Type="http://schemas.openxmlformats.org/officeDocument/2006/relationships/hyperlink"/><Relationship Id="rId1053" Target="https://twitter.com/" TargetMode="External" Type="http://schemas.openxmlformats.org/officeDocument/2006/relationships/hyperlink"/><Relationship Id="rId1054" Target="https://twitter.com/" TargetMode="External" Type="http://schemas.openxmlformats.org/officeDocument/2006/relationships/hyperlink"/><Relationship Id="rId1055" Target="https://twitter.com/" TargetMode="External" Type="http://schemas.openxmlformats.org/officeDocument/2006/relationships/hyperlink"/><Relationship Id="rId1056" Target="https://twitter.com/" TargetMode="External" Type="http://schemas.openxmlformats.org/officeDocument/2006/relationships/hyperlink"/><Relationship Id="rId1057" Target="https://twitter.com/" TargetMode="External" Type="http://schemas.openxmlformats.org/officeDocument/2006/relationships/hyperlink"/><Relationship Id="rId1058" Target="https://twitter.com/" TargetMode="External" Type="http://schemas.openxmlformats.org/officeDocument/2006/relationships/hyperlink"/><Relationship Id="rId1059" Target="https://twitter.com/" TargetMode="External" Type="http://schemas.openxmlformats.org/officeDocument/2006/relationships/hyperlink"/><Relationship Id="rId106" Target="https://twitter.com/i/web/status/1430100113444253705" TargetMode="External" Type="http://schemas.openxmlformats.org/officeDocument/2006/relationships/hyperlink"/><Relationship Id="rId1060" Target="https://twitter.com/" TargetMode="External" Type="http://schemas.openxmlformats.org/officeDocument/2006/relationships/hyperlink"/><Relationship Id="rId1061" Target="https://twitter.com/" TargetMode="External" Type="http://schemas.openxmlformats.org/officeDocument/2006/relationships/hyperlink"/><Relationship Id="rId1062" Target="https://twitter.com/" TargetMode="External" Type="http://schemas.openxmlformats.org/officeDocument/2006/relationships/hyperlink"/><Relationship Id="rId1063" Target="https://twitter.com/" TargetMode="External" Type="http://schemas.openxmlformats.org/officeDocument/2006/relationships/hyperlink"/><Relationship Id="rId1064" Target="https://twitter.com/" TargetMode="External" Type="http://schemas.openxmlformats.org/officeDocument/2006/relationships/hyperlink"/><Relationship Id="rId1065" Target="https://twitter.com/" TargetMode="External" Type="http://schemas.openxmlformats.org/officeDocument/2006/relationships/hyperlink"/><Relationship Id="rId1066" Target="https://twitter.com/" TargetMode="External" Type="http://schemas.openxmlformats.org/officeDocument/2006/relationships/hyperlink"/><Relationship Id="rId1067" Target="https://twitter.com/" TargetMode="External" Type="http://schemas.openxmlformats.org/officeDocument/2006/relationships/hyperlink"/><Relationship Id="rId1068" Target="https://twitter.com/" TargetMode="External" Type="http://schemas.openxmlformats.org/officeDocument/2006/relationships/hyperlink"/><Relationship Id="rId1069" Target="https://twitter.com/" TargetMode="External" Type="http://schemas.openxmlformats.org/officeDocument/2006/relationships/hyperlink"/><Relationship Id="rId107" Target="https://twitter.com/i/web/status/1430787141903306754" TargetMode="External" Type="http://schemas.openxmlformats.org/officeDocument/2006/relationships/hyperlink"/><Relationship Id="rId1070" Target="https://twitter.com/" TargetMode="External" Type="http://schemas.openxmlformats.org/officeDocument/2006/relationships/hyperlink"/><Relationship Id="rId1071" Target="https://twitter.com/" TargetMode="External" Type="http://schemas.openxmlformats.org/officeDocument/2006/relationships/hyperlink"/><Relationship Id="rId1072" Target="https://twitter.com/" TargetMode="External" Type="http://schemas.openxmlformats.org/officeDocument/2006/relationships/hyperlink"/><Relationship Id="rId1073" Target="https://twitter.com/" TargetMode="External" Type="http://schemas.openxmlformats.org/officeDocument/2006/relationships/hyperlink"/><Relationship Id="rId1074" Target="https://twitter.com/" TargetMode="External" Type="http://schemas.openxmlformats.org/officeDocument/2006/relationships/hyperlink"/><Relationship Id="rId1075" Target="https://twitter.com/" TargetMode="External" Type="http://schemas.openxmlformats.org/officeDocument/2006/relationships/hyperlink"/><Relationship Id="rId1076" Target="https://twitter.com/" TargetMode="External" Type="http://schemas.openxmlformats.org/officeDocument/2006/relationships/hyperlink"/><Relationship Id="rId1077" Target="https://twitter.com/" TargetMode="External" Type="http://schemas.openxmlformats.org/officeDocument/2006/relationships/hyperlink"/><Relationship Id="rId1078" Target="https://twitter.com/" TargetMode="External" Type="http://schemas.openxmlformats.org/officeDocument/2006/relationships/hyperlink"/><Relationship Id="rId1079" Target="https://twitter.com/" TargetMode="External" Type="http://schemas.openxmlformats.org/officeDocument/2006/relationships/hyperlink"/><Relationship Id="rId108" Target="https://siecledigital.fr/2021/08/17/fuites-donnees-internes/" TargetMode="External" Type="http://schemas.openxmlformats.org/officeDocument/2006/relationships/hyperlink"/><Relationship Id="rId1080" Target="https://twitter.com/" TargetMode="External" Type="http://schemas.openxmlformats.org/officeDocument/2006/relationships/hyperlink"/><Relationship Id="rId1081" Target="https://twitter.com/" TargetMode="External" Type="http://schemas.openxmlformats.org/officeDocument/2006/relationships/hyperlink"/><Relationship Id="rId1082" Target="https://twitter.com/" TargetMode="External" Type="http://schemas.openxmlformats.org/officeDocument/2006/relationships/hyperlink"/><Relationship Id="rId1083" Target="https://twitter.com/" TargetMode="External" Type="http://schemas.openxmlformats.org/officeDocument/2006/relationships/hyperlink"/><Relationship Id="rId1084" Target="https://twitter.com/" TargetMode="External" Type="http://schemas.openxmlformats.org/officeDocument/2006/relationships/hyperlink"/><Relationship Id="rId1085" Target="https://twitter.com/" TargetMode="External" Type="http://schemas.openxmlformats.org/officeDocument/2006/relationships/hyperlink"/><Relationship Id="rId1086" Target="https://twitter.com/" TargetMode="External" Type="http://schemas.openxmlformats.org/officeDocument/2006/relationships/hyperlink"/><Relationship Id="rId1087" Target="https://twitter.com/" TargetMode="External" Type="http://schemas.openxmlformats.org/officeDocument/2006/relationships/hyperlink"/><Relationship Id="rId1088" Target="https://twitter.com/" TargetMode="External" Type="http://schemas.openxmlformats.org/officeDocument/2006/relationships/hyperlink"/><Relationship Id="rId1089" Target="https://twitter.com/" TargetMode="External" Type="http://schemas.openxmlformats.org/officeDocument/2006/relationships/hyperlink"/><Relationship Id="rId109" Target="https://twitter.com/i/web/status/1430196395785572358" TargetMode="External" Type="http://schemas.openxmlformats.org/officeDocument/2006/relationships/hyperlink"/><Relationship Id="rId1090" Target="https://twitter.com/" TargetMode="External" Type="http://schemas.openxmlformats.org/officeDocument/2006/relationships/hyperlink"/><Relationship Id="rId1091" Target="https://twitter.com/" TargetMode="External" Type="http://schemas.openxmlformats.org/officeDocument/2006/relationships/hyperlink"/><Relationship Id="rId1092" Target="https://twitter.com/" TargetMode="External" Type="http://schemas.openxmlformats.org/officeDocument/2006/relationships/hyperlink"/><Relationship Id="rId1093" Target="https://twitter.com/" TargetMode="External" Type="http://schemas.openxmlformats.org/officeDocument/2006/relationships/hyperlink"/><Relationship Id="rId1094" Target="https://twitter.com/" TargetMode="External" Type="http://schemas.openxmlformats.org/officeDocument/2006/relationships/hyperlink"/><Relationship Id="rId1095" Target="https://twitter.com/" TargetMode="External" Type="http://schemas.openxmlformats.org/officeDocument/2006/relationships/hyperlink"/><Relationship Id="rId1096" Target="https://twitter.com/" TargetMode="External" Type="http://schemas.openxmlformats.org/officeDocument/2006/relationships/hyperlink"/><Relationship Id="rId1097" Target="https://twitter.com/" TargetMode="External" Type="http://schemas.openxmlformats.org/officeDocument/2006/relationships/hyperlink"/><Relationship Id="rId1098" Target="https://twitter.com/" TargetMode="External" Type="http://schemas.openxmlformats.org/officeDocument/2006/relationships/hyperlink"/><Relationship Id="rId1099" Target="https://twitter.com/" TargetMode="External" Type="http://schemas.openxmlformats.org/officeDocument/2006/relationships/hyperlink"/><Relationship Id="rId11" Target="https://twitter.com/i/web/status/1429900546950017032" TargetMode="External" Type="http://schemas.openxmlformats.org/officeDocument/2006/relationships/hyperlink"/><Relationship Id="rId110" Target="https://twitter.com/EchosJG/status/1430432985409597443" TargetMode="External" Type="http://schemas.openxmlformats.org/officeDocument/2006/relationships/hyperlink"/><Relationship Id="rId1100" Target="https://twitter.com/" TargetMode="External" Type="http://schemas.openxmlformats.org/officeDocument/2006/relationships/hyperlink"/><Relationship Id="rId1101" Target="https://twitter.com/" TargetMode="External" Type="http://schemas.openxmlformats.org/officeDocument/2006/relationships/hyperlink"/><Relationship Id="rId1102" Target="https://twitter.com/" TargetMode="External" Type="http://schemas.openxmlformats.org/officeDocument/2006/relationships/hyperlink"/><Relationship Id="rId1103" Target="https://twitter.com/" TargetMode="External" Type="http://schemas.openxmlformats.org/officeDocument/2006/relationships/hyperlink"/><Relationship Id="rId1104" Target="https://twitter.com/" TargetMode="External" Type="http://schemas.openxmlformats.org/officeDocument/2006/relationships/hyperlink"/><Relationship Id="rId1105" Target="https://twitter.com/" TargetMode="External" Type="http://schemas.openxmlformats.org/officeDocument/2006/relationships/hyperlink"/><Relationship Id="rId1106" Target="https://twitter.com/" TargetMode="External" Type="http://schemas.openxmlformats.org/officeDocument/2006/relationships/hyperlink"/><Relationship Id="rId1107" Target="https://twitter.com/" TargetMode="External" Type="http://schemas.openxmlformats.org/officeDocument/2006/relationships/hyperlink"/><Relationship Id="rId1108" Target="https://twitter.com/" TargetMode="External" Type="http://schemas.openxmlformats.org/officeDocument/2006/relationships/hyperlink"/><Relationship Id="rId1109" Target="https://twitter.com/" TargetMode="External" Type="http://schemas.openxmlformats.org/officeDocument/2006/relationships/hyperlink"/><Relationship Id="rId111" Target="https://twitter.com/i/web/status/1430794856679497728" TargetMode="External" Type="http://schemas.openxmlformats.org/officeDocument/2006/relationships/hyperlink"/><Relationship Id="rId1110" Target="https://twitter.com/" TargetMode="External" Type="http://schemas.openxmlformats.org/officeDocument/2006/relationships/hyperlink"/><Relationship Id="rId1111" Target="https://twitter.com/" TargetMode="External" Type="http://schemas.openxmlformats.org/officeDocument/2006/relationships/hyperlink"/><Relationship Id="rId1112" Target="https://twitter.com/" TargetMode="External" Type="http://schemas.openxmlformats.org/officeDocument/2006/relationships/hyperlink"/><Relationship Id="rId1113" Target="https://twitter.com/" TargetMode="External" Type="http://schemas.openxmlformats.org/officeDocument/2006/relationships/hyperlink"/><Relationship Id="rId1114" Target="https://twitter.com/" TargetMode="External" Type="http://schemas.openxmlformats.org/officeDocument/2006/relationships/hyperlink"/><Relationship Id="rId1115" Target="https://twitter.com/" TargetMode="External" Type="http://schemas.openxmlformats.org/officeDocument/2006/relationships/hyperlink"/><Relationship Id="rId1116" Target="https://twitter.com/" TargetMode="External" Type="http://schemas.openxmlformats.org/officeDocument/2006/relationships/hyperlink"/><Relationship Id="rId1117" Target="https://twitter.com/" TargetMode="External" Type="http://schemas.openxmlformats.org/officeDocument/2006/relationships/hyperlink"/><Relationship Id="rId1118" Target="https://twitter.com/" TargetMode="External" Type="http://schemas.openxmlformats.org/officeDocument/2006/relationships/hyperlink"/><Relationship Id="rId1119" Target="https://twitter.com/" TargetMode="External" Type="http://schemas.openxmlformats.org/officeDocument/2006/relationships/hyperlink"/><Relationship Id="rId112" Target="https://www.20min.ch/fr/story/reunion-durgence-sur-la-cybersecurite-a-la-maison-blanche-476502548459" TargetMode="External" Type="http://schemas.openxmlformats.org/officeDocument/2006/relationships/hyperlink"/><Relationship Id="rId1120" Target="https://twitter.com/" TargetMode="External" Type="http://schemas.openxmlformats.org/officeDocument/2006/relationships/hyperlink"/><Relationship Id="rId1121" Target="https://twitter.com/" TargetMode="External" Type="http://schemas.openxmlformats.org/officeDocument/2006/relationships/hyperlink"/><Relationship Id="rId1122" Target="https://twitter.com/" TargetMode="External" Type="http://schemas.openxmlformats.org/officeDocument/2006/relationships/hyperlink"/><Relationship Id="rId1123" Target="https://twitter.com/" TargetMode="External" Type="http://schemas.openxmlformats.org/officeDocument/2006/relationships/hyperlink"/><Relationship Id="rId1124" Target="https://twitter.com/" TargetMode="External" Type="http://schemas.openxmlformats.org/officeDocument/2006/relationships/hyperlink"/><Relationship Id="rId1125" Target="https://twitter.com/" TargetMode="External" Type="http://schemas.openxmlformats.org/officeDocument/2006/relationships/hyperlink"/><Relationship Id="rId1126" Target="https://twitter.com/" TargetMode="External" Type="http://schemas.openxmlformats.org/officeDocument/2006/relationships/hyperlink"/><Relationship Id="rId1127" Target="https://twitter.com/" TargetMode="External" Type="http://schemas.openxmlformats.org/officeDocument/2006/relationships/hyperlink"/><Relationship Id="rId1128" Target="https://twitter.com/" TargetMode="External" Type="http://schemas.openxmlformats.org/officeDocument/2006/relationships/hyperlink"/><Relationship Id="rId1129" Target="https://twitter.com/" TargetMode="External" Type="http://schemas.openxmlformats.org/officeDocument/2006/relationships/hyperlink"/><Relationship Id="rId113" Target="https://usbeketrica.com/fr/article/comment-la-pandemie-a-transforme-le-paysage-mondial-des-cyberattaques" TargetMode="External" Type="http://schemas.openxmlformats.org/officeDocument/2006/relationships/hyperlink"/><Relationship Id="rId1130" Target="https://twitter.com/" TargetMode="External" Type="http://schemas.openxmlformats.org/officeDocument/2006/relationships/hyperlink"/><Relationship Id="rId1131" Target="https://twitter.com/" TargetMode="External" Type="http://schemas.openxmlformats.org/officeDocument/2006/relationships/hyperlink"/><Relationship Id="rId1132" Target="https://twitter.com/" TargetMode="External" Type="http://schemas.openxmlformats.org/officeDocument/2006/relationships/hyperlink"/><Relationship Id="rId1133" Target="https://twitter.com/" TargetMode="External" Type="http://schemas.openxmlformats.org/officeDocument/2006/relationships/hyperlink"/><Relationship Id="rId1134" Target="https://twitter.com/" TargetMode="External" Type="http://schemas.openxmlformats.org/officeDocument/2006/relationships/hyperlink"/><Relationship Id="rId1135" Target="https://twitter.com/" TargetMode="External" Type="http://schemas.openxmlformats.org/officeDocument/2006/relationships/hyperlink"/><Relationship Id="rId1136" Target="https://twitter.com/" TargetMode="External" Type="http://schemas.openxmlformats.org/officeDocument/2006/relationships/hyperlink"/><Relationship Id="rId1137" Target="https://twitter.com/" TargetMode="External" Type="http://schemas.openxmlformats.org/officeDocument/2006/relationships/hyperlink"/><Relationship Id="rId1138" Target="https://twitter.com/" TargetMode="External" Type="http://schemas.openxmlformats.org/officeDocument/2006/relationships/hyperlink"/><Relationship Id="rId1139" Target="https://twitter.com/" TargetMode="External" Type="http://schemas.openxmlformats.org/officeDocument/2006/relationships/hyperlink"/><Relationship Id="rId114" Target="https://twitter.com/i/web/status/1430793460471185409" TargetMode="External" Type="http://schemas.openxmlformats.org/officeDocument/2006/relationships/hyperlink"/><Relationship Id="rId1140" Target="https://twitter.com/" TargetMode="External" Type="http://schemas.openxmlformats.org/officeDocument/2006/relationships/hyperlink"/><Relationship Id="rId1141" Target="https://twitter.com/" TargetMode="External" Type="http://schemas.openxmlformats.org/officeDocument/2006/relationships/hyperlink"/><Relationship Id="rId1142" Target="https://twitter.com/" TargetMode="External" Type="http://schemas.openxmlformats.org/officeDocument/2006/relationships/hyperlink"/><Relationship Id="rId1143" Target="https://twitter.com/" TargetMode="External" Type="http://schemas.openxmlformats.org/officeDocument/2006/relationships/hyperlink"/><Relationship Id="rId1144" Target="https://twitter.com/" TargetMode="External" Type="http://schemas.openxmlformats.org/officeDocument/2006/relationships/hyperlink"/><Relationship Id="rId1145" Target="https://twitter.com/" TargetMode="External" Type="http://schemas.openxmlformats.org/officeDocument/2006/relationships/hyperlink"/><Relationship Id="rId1146" Target="https://twitter.com/" TargetMode="External" Type="http://schemas.openxmlformats.org/officeDocument/2006/relationships/hyperlink"/><Relationship Id="rId1147" Target="https://twitter.com/" TargetMode="External" Type="http://schemas.openxmlformats.org/officeDocument/2006/relationships/hyperlink"/><Relationship Id="rId1148" Target="https://twitter.com/" TargetMode="External" Type="http://schemas.openxmlformats.org/officeDocument/2006/relationships/hyperlink"/><Relationship Id="rId1149" Target="https://twitter.com/" TargetMode="External" Type="http://schemas.openxmlformats.org/officeDocument/2006/relationships/hyperlink"/><Relationship Id="rId115" Target="https://twitter.com/i/web/status/1430793460471185409" TargetMode="External" Type="http://schemas.openxmlformats.org/officeDocument/2006/relationships/hyperlink"/><Relationship Id="rId1150" Target="https://twitter.com/" TargetMode="External" Type="http://schemas.openxmlformats.org/officeDocument/2006/relationships/hyperlink"/><Relationship Id="rId1151" Target="https://twitter.com/" TargetMode="External" Type="http://schemas.openxmlformats.org/officeDocument/2006/relationships/hyperlink"/><Relationship Id="rId1152" Target="https://twitter.com/" TargetMode="External" Type="http://schemas.openxmlformats.org/officeDocument/2006/relationships/hyperlink"/><Relationship Id="rId1153" Target="https://twitter.com/" TargetMode="External" Type="http://schemas.openxmlformats.org/officeDocument/2006/relationships/hyperlink"/><Relationship Id="rId1154" Target="https://twitter.com/" TargetMode="External" Type="http://schemas.openxmlformats.org/officeDocument/2006/relationships/hyperlink"/><Relationship Id="rId1155" Target="https://twitter.com/" TargetMode="External" Type="http://schemas.openxmlformats.org/officeDocument/2006/relationships/hyperlink"/><Relationship Id="rId1156" Target="https://twitter.com/" TargetMode="External" Type="http://schemas.openxmlformats.org/officeDocument/2006/relationships/hyperlink"/><Relationship Id="rId1157" Target="https://twitter.com/" TargetMode="External" Type="http://schemas.openxmlformats.org/officeDocument/2006/relationships/hyperlink"/><Relationship Id="rId1158" Target="https://twitter.com/" TargetMode="External" Type="http://schemas.openxmlformats.org/officeDocument/2006/relationships/hyperlink"/><Relationship Id="rId1159" Target="https://twitter.com/" TargetMode="External" Type="http://schemas.openxmlformats.org/officeDocument/2006/relationships/hyperlink"/><Relationship Id="rId116" Target="https://twitter.com/i/web/status/1430793460471185409" TargetMode="External" Type="http://schemas.openxmlformats.org/officeDocument/2006/relationships/hyperlink"/><Relationship Id="rId1160" Target="https://twitter.com/" TargetMode="External" Type="http://schemas.openxmlformats.org/officeDocument/2006/relationships/hyperlink"/><Relationship Id="rId1161" Target="https://twitter.com/" TargetMode="External" Type="http://schemas.openxmlformats.org/officeDocument/2006/relationships/hyperlink"/><Relationship Id="rId1162" Target="https://twitter.com/" TargetMode="External" Type="http://schemas.openxmlformats.org/officeDocument/2006/relationships/hyperlink"/><Relationship Id="rId1163" Target="https://twitter.com/" TargetMode="External" Type="http://schemas.openxmlformats.org/officeDocument/2006/relationships/hyperlink"/><Relationship Id="rId1164" Target="https://twitter.com/" TargetMode="External" Type="http://schemas.openxmlformats.org/officeDocument/2006/relationships/hyperlink"/><Relationship Id="rId1165" Target="https://twitter.com/" TargetMode="External" Type="http://schemas.openxmlformats.org/officeDocument/2006/relationships/hyperlink"/><Relationship Id="rId1166" Target="https://twitter.com/" TargetMode="External" Type="http://schemas.openxmlformats.org/officeDocument/2006/relationships/hyperlink"/><Relationship Id="rId1167" Target="https://twitter.com/" TargetMode="External" Type="http://schemas.openxmlformats.org/officeDocument/2006/relationships/hyperlink"/><Relationship Id="rId1168" Target="https://twitter.com/" TargetMode="External" Type="http://schemas.openxmlformats.org/officeDocument/2006/relationships/hyperlink"/><Relationship Id="rId1169" Target="https://twitter.com/" TargetMode="External" Type="http://schemas.openxmlformats.org/officeDocument/2006/relationships/hyperlink"/><Relationship Id="rId117" Target="https://twitter.com/i/web/status/1430801788349861890" TargetMode="External" Type="http://schemas.openxmlformats.org/officeDocument/2006/relationships/hyperlink"/><Relationship Id="rId1170" Target="https://twitter.com/" TargetMode="External" Type="http://schemas.openxmlformats.org/officeDocument/2006/relationships/hyperlink"/><Relationship Id="rId1171" Target="https://twitter.com/" TargetMode="External" Type="http://schemas.openxmlformats.org/officeDocument/2006/relationships/hyperlink"/><Relationship Id="rId1172" Target="https://twitter.com/" TargetMode="External" Type="http://schemas.openxmlformats.org/officeDocument/2006/relationships/hyperlink"/><Relationship Id="rId1173" Target="https://twitter.com/" TargetMode="External" Type="http://schemas.openxmlformats.org/officeDocument/2006/relationships/hyperlink"/><Relationship Id="rId1174" Target="https://twitter.com/" TargetMode="External" Type="http://schemas.openxmlformats.org/officeDocument/2006/relationships/hyperlink"/><Relationship Id="rId1175" Target="https://twitter.com/" TargetMode="External" Type="http://schemas.openxmlformats.org/officeDocument/2006/relationships/hyperlink"/><Relationship Id="rId1176" Target="https://twitter.com/" TargetMode="External" Type="http://schemas.openxmlformats.org/officeDocument/2006/relationships/hyperlink"/><Relationship Id="rId1177" Target="https://twitter.com/" TargetMode="External" Type="http://schemas.openxmlformats.org/officeDocument/2006/relationships/hyperlink"/><Relationship Id="rId1178" Target="https://twitter.com/" TargetMode="External" Type="http://schemas.openxmlformats.org/officeDocument/2006/relationships/hyperlink"/><Relationship Id="rId1179" Target="https://twitter.com/" TargetMode="External" Type="http://schemas.openxmlformats.org/officeDocument/2006/relationships/hyperlink"/><Relationship Id="rId118" Target="https://twitter.com/i/web/status/1430801788349861890" TargetMode="External" Type="http://schemas.openxmlformats.org/officeDocument/2006/relationships/hyperlink"/><Relationship Id="rId1180" Target="https://twitter.com/" TargetMode="External" Type="http://schemas.openxmlformats.org/officeDocument/2006/relationships/hyperlink"/><Relationship Id="rId1181" Target="https://twitter.com/" TargetMode="External" Type="http://schemas.openxmlformats.org/officeDocument/2006/relationships/hyperlink"/><Relationship Id="rId1182" Target="https://twitter.com/" TargetMode="External" Type="http://schemas.openxmlformats.org/officeDocument/2006/relationships/hyperlink"/><Relationship Id="rId1183" Target="https://twitter.com/" TargetMode="External" Type="http://schemas.openxmlformats.org/officeDocument/2006/relationships/hyperlink"/><Relationship Id="rId1184" Target="https://twitter.com/" TargetMode="External" Type="http://schemas.openxmlformats.org/officeDocument/2006/relationships/hyperlink"/><Relationship Id="rId1185" Target="https://twitter.com/" TargetMode="External" Type="http://schemas.openxmlformats.org/officeDocument/2006/relationships/hyperlink"/><Relationship Id="rId1186" Target="https://twitter.com/" TargetMode="External" Type="http://schemas.openxmlformats.org/officeDocument/2006/relationships/hyperlink"/><Relationship Id="rId1187" Target="https://twitter.com/" TargetMode="External" Type="http://schemas.openxmlformats.org/officeDocument/2006/relationships/hyperlink"/><Relationship Id="rId1188" Target="https://twitter.com/" TargetMode="External" Type="http://schemas.openxmlformats.org/officeDocument/2006/relationships/hyperlink"/><Relationship Id="rId1189" Target="https://twitter.com/" TargetMode="External" Type="http://schemas.openxmlformats.org/officeDocument/2006/relationships/hyperlink"/><Relationship Id="rId119" Target="https://twitter.com/i/web/status/1430802220476477440" TargetMode="External" Type="http://schemas.openxmlformats.org/officeDocument/2006/relationships/hyperlink"/><Relationship Id="rId1190" Target="https://twitter.com/" TargetMode="External" Type="http://schemas.openxmlformats.org/officeDocument/2006/relationships/hyperlink"/><Relationship Id="rId1191" Target="https://twitter.com/" TargetMode="External" Type="http://schemas.openxmlformats.org/officeDocument/2006/relationships/hyperlink"/><Relationship Id="rId1192" Target="https://twitter.com/" TargetMode="External" Type="http://schemas.openxmlformats.org/officeDocument/2006/relationships/hyperlink"/><Relationship Id="rId1193" Target="https://twitter.com/" TargetMode="External" Type="http://schemas.openxmlformats.org/officeDocument/2006/relationships/hyperlink"/><Relationship Id="rId1194" Target="https://twitter.com/" TargetMode="External" Type="http://schemas.openxmlformats.org/officeDocument/2006/relationships/hyperlink"/><Relationship Id="rId1195" Target="https://twitter.com/" TargetMode="External" Type="http://schemas.openxmlformats.org/officeDocument/2006/relationships/hyperlink"/><Relationship Id="rId1196" Target="https://twitter.com/" TargetMode="External" Type="http://schemas.openxmlformats.org/officeDocument/2006/relationships/hyperlink"/><Relationship Id="rId1197" Target="https://twitter.com/" TargetMode="External" Type="http://schemas.openxmlformats.org/officeDocument/2006/relationships/hyperlink"/><Relationship Id="rId1198" Target="https://twitter.com/" TargetMode="External" Type="http://schemas.openxmlformats.org/officeDocument/2006/relationships/hyperlink"/><Relationship Id="rId1199" Target="https://twitter.com/" TargetMode="External" Type="http://schemas.openxmlformats.org/officeDocument/2006/relationships/hyperlink"/><Relationship Id="rId12" Target="https://twitter.com/i/web/status/1429900546950017032" TargetMode="External" Type="http://schemas.openxmlformats.org/officeDocument/2006/relationships/hyperlink"/><Relationship Id="rId120" Target="https://twitter.com/i/web/status/1430538026388688898" TargetMode="External" Type="http://schemas.openxmlformats.org/officeDocument/2006/relationships/hyperlink"/><Relationship Id="rId1200" Target="https://twitter.com/" TargetMode="External" Type="http://schemas.openxmlformats.org/officeDocument/2006/relationships/hyperlink"/><Relationship Id="rId1201" Target="https://twitter.com/" TargetMode="External" Type="http://schemas.openxmlformats.org/officeDocument/2006/relationships/hyperlink"/><Relationship Id="rId1202" Target="https://twitter.com/" TargetMode="External" Type="http://schemas.openxmlformats.org/officeDocument/2006/relationships/hyperlink"/><Relationship Id="rId1203" Target="https://twitter.com/" TargetMode="External" Type="http://schemas.openxmlformats.org/officeDocument/2006/relationships/hyperlink"/><Relationship Id="rId1204" Target="https://twitter.com/" TargetMode="External" Type="http://schemas.openxmlformats.org/officeDocument/2006/relationships/hyperlink"/><Relationship Id="rId1205" Target="https://twitter.com/" TargetMode="External" Type="http://schemas.openxmlformats.org/officeDocument/2006/relationships/hyperlink"/><Relationship Id="rId1206" Target="https://twitter.com/" TargetMode="External" Type="http://schemas.openxmlformats.org/officeDocument/2006/relationships/hyperlink"/><Relationship Id="rId1207" Target="https://twitter.com/" TargetMode="External" Type="http://schemas.openxmlformats.org/officeDocument/2006/relationships/hyperlink"/><Relationship Id="rId1208" Target="https://twitter.com/" TargetMode="External" Type="http://schemas.openxmlformats.org/officeDocument/2006/relationships/hyperlink"/><Relationship Id="rId1209" Target="https://twitter.com/" TargetMode="External" Type="http://schemas.openxmlformats.org/officeDocument/2006/relationships/hyperlink"/><Relationship Id="rId121" Target="https://twitter.com/i/web/status/1430564479004254212" TargetMode="External" Type="http://schemas.openxmlformats.org/officeDocument/2006/relationships/hyperlink"/><Relationship Id="rId1210" Target="https://twitter.com/" TargetMode="External" Type="http://schemas.openxmlformats.org/officeDocument/2006/relationships/hyperlink"/><Relationship Id="rId1211" Target="https://twitter.com/" TargetMode="External" Type="http://schemas.openxmlformats.org/officeDocument/2006/relationships/hyperlink"/><Relationship Id="rId1212" Target="https://twitter.com/" TargetMode="External" Type="http://schemas.openxmlformats.org/officeDocument/2006/relationships/hyperlink"/><Relationship Id="rId1213" Target="https://twitter.com/" TargetMode="External" Type="http://schemas.openxmlformats.org/officeDocument/2006/relationships/hyperlink"/><Relationship Id="rId1214" Target="https://twitter.com/" TargetMode="External" Type="http://schemas.openxmlformats.org/officeDocument/2006/relationships/hyperlink"/><Relationship Id="rId1215" Target="https://twitter.com/" TargetMode="External" Type="http://schemas.openxmlformats.org/officeDocument/2006/relationships/hyperlink"/><Relationship Id="rId1216" Target="https://twitter.com/" TargetMode="External" Type="http://schemas.openxmlformats.org/officeDocument/2006/relationships/hyperlink"/><Relationship Id="rId1217" Target="https://twitter.com/" TargetMode="External" Type="http://schemas.openxmlformats.org/officeDocument/2006/relationships/hyperlink"/><Relationship Id="rId1218" Target="https://twitter.com/" TargetMode="External" Type="http://schemas.openxmlformats.org/officeDocument/2006/relationships/hyperlink"/><Relationship Id="rId1219" Target="https://twitter.com/" TargetMode="External" Type="http://schemas.openxmlformats.org/officeDocument/2006/relationships/hyperlink"/><Relationship Id="rId122" Target="https://twitter.com/i/web/status/1430802560986894337" TargetMode="External" Type="http://schemas.openxmlformats.org/officeDocument/2006/relationships/hyperlink"/><Relationship Id="rId1220" Target="https://twitter.com/" TargetMode="External" Type="http://schemas.openxmlformats.org/officeDocument/2006/relationships/hyperlink"/><Relationship Id="rId1221" Target="https://twitter.com/" TargetMode="External" Type="http://schemas.openxmlformats.org/officeDocument/2006/relationships/hyperlink"/><Relationship Id="rId1222" Target="https://twitter.com/" TargetMode="External" Type="http://schemas.openxmlformats.org/officeDocument/2006/relationships/hyperlink"/><Relationship Id="rId1223" Target="https://twitter.com/" TargetMode="External" Type="http://schemas.openxmlformats.org/officeDocument/2006/relationships/hyperlink"/><Relationship Id="rId1224" Target="https://twitter.com/" TargetMode="External" Type="http://schemas.openxmlformats.org/officeDocument/2006/relationships/hyperlink"/><Relationship Id="rId1225" Target="https://twitter.com/" TargetMode="External" Type="http://schemas.openxmlformats.org/officeDocument/2006/relationships/hyperlink"/><Relationship Id="rId1226" Target="https://twitter.com/" TargetMode="External" Type="http://schemas.openxmlformats.org/officeDocument/2006/relationships/hyperlink"/><Relationship Id="rId1227" Target="https://twitter.com/" TargetMode="External" Type="http://schemas.openxmlformats.org/officeDocument/2006/relationships/hyperlink"/><Relationship Id="rId1228" Target="https://twitter.com/" TargetMode="External" Type="http://schemas.openxmlformats.org/officeDocument/2006/relationships/hyperlink"/><Relationship Id="rId1229" Target="https://twitter.com/" TargetMode="External" Type="http://schemas.openxmlformats.org/officeDocument/2006/relationships/hyperlink"/><Relationship Id="rId123" Target="https://twitter.com/i/web/status/1430812126730391556" TargetMode="External" Type="http://schemas.openxmlformats.org/officeDocument/2006/relationships/hyperlink"/><Relationship Id="rId1230" Target="https://twitter.com/" TargetMode="External" Type="http://schemas.openxmlformats.org/officeDocument/2006/relationships/hyperlink"/><Relationship Id="rId1231" Target="https://twitter.com/" TargetMode="External" Type="http://schemas.openxmlformats.org/officeDocument/2006/relationships/hyperlink"/><Relationship Id="rId1232" Target="https://twitter.com/" TargetMode="External" Type="http://schemas.openxmlformats.org/officeDocument/2006/relationships/hyperlink"/><Relationship Id="rId1233" Target="https://twitter.com/" TargetMode="External" Type="http://schemas.openxmlformats.org/officeDocument/2006/relationships/hyperlink"/><Relationship Id="rId1234" Target="https://twitter.com/" TargetMode="External" Type="http://schemas.openxmlformats.org/officeDocument/2006/relationships/hyperlink"/><Relationship Id="rId1235" Target="https://twitter.com/" TargetMode="External" Type="http://schemas.openxmlformats.org/officeDocument/2006/relationships/hyperlink"/><Relationship Id="rId1236" Target="https://twitter.com/" TargetMode="External" Type="http://schemas.openxmlformats.org/officeDocument/2006/relationships/hyperlink"/><Relationship Id="rId1237" Target="https://twitter.com/" TargetMode="External" Type="http://schemas.openxmlformats.org/officeDocument/2006/relationships/hyperlink"/><Relationship Id="rId1238" Target="https://twitter.com/" TargetMode="External" Type="http://schemas.openxmlformats.org/officeDocument/2006/relationships/hyperlink"/><Relationship Id="rId1239" Target="https://twitter.com/" TargetMode="External" Type="http://schemas.openxmlformats.org/officeDocument/2006/relationships/hyperlink"/><Relationship Id="rId124" Target="https://twitter.com/i/web/status/1430822909275160577" TargetMode="External" Type="http://schemas.openxmlformats.org/officeDocument/2006/relationships/hyperlink"/><Relationship Id="rId1240" Target="https://twitter.com/" TargetMode="External" Type="http://schemas.openxmlformats.org/officeDocument/2006/relationships/hyperlink"/><Relationship Id="rId1241" Target="https://twitter.com/" TargetMode="External" Type="http://schemas.openxmlformats.org/officeDocument/2006/relationships/hyperlink"/><Relationship Id="rId1242" Target="https://twitter.com/" TargetMode="External" Type="http://schemas.openxmlformats.org/officeDocument/2006/relationships/hyperlink"/><Relationship Id="rId1243" Target="https://twitter.com/" TargetMode="External" Type="http://schemas.openxmlformats.org/officeDocument/2006/relationships/hyperlink"/><Relationship Id="rId1244" Target="https://twitter.com/" TargetMode="External" Type="http://schemas.openxmlformats.org/officeDocument/2006/relationships/hyperlink"/><Relationship Id="rId1245" Target="https://twitter.com/" TargetMode="External" Type="http://schemas.openxmlformats.org/officeDocument/2006/relationships/hyperlink"/><Relationship Id="rId1246" Target="https://twitter.com/" TargetMode="External" Type="http://schemas.openxmlformats.org/officeDocument/2006/relationships/hyperlink"/><Relationship Id="rId1247" Target="https://twitter.com/" TargetMode="External" Type="http://schemas.openxmlformats.org/officeDocument/2006/relationships/hyperlink"/><Relationship Id="rId1248" Target="https://twitter.com/" TargetMode="External" Type="http://schemas.openxmlformats.org/officeDocument/2006/relationships/hyperlink"/><Relationship Id="rId1249" Target="https://twitter.com/" TargetMode="External" Type="http://schemas.openxmlformats.org/officeDocument/2006/relationships/hyperlink"/><Relationship Id="rId125" Target="https://lexpansion.lexpress.fr/actualite-economique/la-situation-est-pire-qu-il-n-y-parait-cyberattaques-l-autre-pandemie-mondiale_2156901.html" TargetMode="External" Type="http://schemas.openxmlformats.org/officeDocument/2006/relationships/hyperlink"/><Relationship Id="rId1250" Target="https://twitter.com/" TargetMode="External" Type="http://schemas.openxmlformats.org/officeDocument/2006/relationships/hyperlink"/><Relationship Id="rId1251" Target="https://twitter.com/" TargetMode="External" Type="http://schemas.openxmlformats.org/officeDocument/2006/relationships/hyperlink"/><Relationship Id="rId1252" Target="https://twitter.com/" TargetMode="External" Type="http://schemas.openxmlformats.org/officeDocument/2006/relationships/hyperlink"/><Relationship Id="rId1253" Target="https://twitter.com/" TargetMode="External" Type="http://schemas.openxmlformats.org/officeDocument/2006/relationships/hyperlink"/><Relationship Id="rId1254" Target="https://twitter.com/" TargetMode="External" Type="http://schemas.openxmlformats.org/officeDocument/2006/relationships/hyperlink"/><Relationship Id="rId1255" Target="https://twitter.com/" TargetMode="External" Type="http://schemas.openxmlformats.org/officeDocument/2006/relationships/hyperlink"/><Relationship Id="rId1256" Target="https://twitter.com/" TargetMode="External" Type="http://schemas.openxmlformats.org/officeDocument/2006/relationships/hyperlink"/><Relationship Id="rId1257" Target="https://twitter.com/" TargetMode="External" Type="http://schemas.openxmlformats.org/officeDocument/2006/relationships/hyperlink"/><Relationship Id="rId1258" Target="https://twitter.com/" TargetMode="External" Type="http://schemas.openxmlformats.org/officeDocument/2006/relationships/hyperlink"/><Relationship Id="rId1259" Target="https://twitter.com/" TargetMode="External" Type="http://schemas.openxmlformats.org/officeDocument/2006/relationships/hyperlink"/><Relationship Id="rId126" Target="https://twitter.com/i/web/status/1430056033288957974" TargetMode="External" Type="http://schemas.openxmlformats.org/officeDocument/2006/relationships/hyperlink"/><Relationship Id="rId1260" Target="https://twitter.com/" TargetMode="External" Type="http://schemas.openxmlformats.org/officeDocument/2006/relationships/hyperlink"/><Relationship Id="rId1261" Target="https://twitter.com/" TargetMode="External" Type="http://schemas.openxmlformats.org/officeDocument/2006/relationships/hyperlink"/><Relationship Id="rId1262" Target="https://twitter.com/" TargetMode="External" Type="http://schemas.openxmlformats.org/officeDocument/2006/relationships/hyperlink"/><Relationship Id="rId1263" Target="https://twitter.com/" TargetMode="External" Type="http://schemas.openxmlformats.org/officeDocument/2006/relationships/hyperlink"/><Relationship Id="rId1264" Target="https://twitter.com/" TargetMode="External" Type="http://schemas.openxmlformats.org/officeDocument/2006/relationships/hyperlink"/><Relationship Id="rId1265" Target="https://twitter.com/" TargetMode="External" Type="http://schemas.openxmlformats.org/officeDocument/2006/relationships/hyperlink"/><Relationship Id="rId1266" Target="https://twitter.com/" TargetMode="External" Type="http://schemas.openxmlformats.org/officeDocument/2006/relationships/hyperlink"/><Relationship Id="rId1267" Target="https://twitter.com/" TargetMode="External" Type="http://schemas.openxmlformats.org/officeDocument/2006/relationships/hyperlink"/><Relationship Id="rId1268" Target="https://twitter.com/" TargetMode="External" Type="http://schemas.openxmlformats.org/officeDocument/2006/relationships/hyperlink"/><Relationship Id="rId1269" Target="https://twitter.com/" TargetMode="External" Type="http://schemas.openxmlformats.org/officeDocument/2006/relationships/hyperlink"/><Relationship Id="rId127" Target="https://twitter.com/i/web/status/1430826108249837571" TargetMode="External" Type="http://schemas.openxmlformats.org/officeDocument/2006/relationships/hyperlink"/><Relationship Id="rId1270" Target="https://twitter.com/" TargetMode="External" Type="http://schemas.openxmlformats.org/officeDocument/2006/relationships/hyperlink"/><Relationship Id="rId1271" Target="https://twitter.com/" TargetMode="External" Type="http://schemas.openxmlformats.org/officeDocument/2006/relationships/hyperlink"/><Relationship Id="rId1272" Target="https://twitter.com/" TargetMode="External" Type="http://schemas.openxmlformats.org/officeDocument/2006/relationships/hyperlink"/><Relationship Id="rId1273" Target="https://twitter.com/" TargetMode="External" Type="http://schemas.openxmlformats.org/officeDocument/2006/relationships/hyperlink"/><Relationship Id="rId1274" Target="https://twitter.com/" TargetMode="External" Type="http://schemas.openxmlformats.org/officeDocument/2006/relationships/hyperlink"/><Relationship Id="rId1275" Target="https://twitter.com/" TargetMode="External" Type="http://schemas.openxmlformats.org/officeDocument/2006/relationships/hyperlink"/><Relationship Id="rId1276" Target="https://twitter.com/" TargetMode="External" Type="http://schemas.openxmlformats.org/officeDocument/2006/relationships/hyperlink"/><Relationship Id="rId1277" Target="https://twitter.com/" TargetMode="External" Type="http://schemas.openxmlformats.org/officeDocument/2006/relationships/hyperlink"/><Relationship Id="rId1278" Target="https://twitter.com/" TargetMode="External" Type="http://schemas.openxmlformats.org/officeDocument/2006/relationships/hyperlink"/><Relationship Id="rId1279" Target="https://twitter.com/" TargetMode="External" Type="http://schemas.openxmlformats.org/officeDocument/2006/relationships/hyperlink"/><Relationship Id="rId128" Target="https://twitter.com/i/web/status/1430102755352498182" TargetMode="External" Type="http://schemas.openxmlformats.org/officeDocument/2006/relationships/hyperlink"/><Relationship Id="rId1280" Target="https://twitter.com/" TargetMode="External" Type="http://schemas.openxmlformats.org/officeDocument/2006/relationships/hyperlink"/><Relationship Id="rId1281" Target="https://twitter.com/" TargetMode="External" Type="http://schemas.openxmlformats.org/officeDocument/2006/relationships/hyperlink"/><Relationship Id="rId1282" Target="https://twitter.com/" TargetMode="External" Type="http://schemas.openxmlformats.org/officeDocument/2006/relationships/hyperlink"/><Relationship Id="rId1283" Target="https://twitter.com/" TargetMode="External" Type="http://schemas.openxmlformats.org/officeDocument/2006/relationships/hyperlink"/><Relationship Id="rId1284" Target="https://twitter.com/" TargetMode="External" Type="http://schemas.openxmlformats.org/officeDocument/2006/relationships/hyperlink"/><Relationship Id="rId1285" Target="https://twitter.com/" TargetMode="External" Type="http://schemas.openxmlformats.org/officeDocument/2006/relationships/hyperlink"/><Relationship Id="rId1286" Target="https://twitter.com/" TargetMode="External" Type="http://schemas.openxmlformats.org/officeDocument/2006/relationships/hyperlink"/><Relationship Id="rId1287" Target="https://twitter.com/" TargetMode="External" Type="http://schemas.openxmlformats.org/officeDocument/2006/relationships/hyperlink"/><Relationship Id="rId1288" Target="https://twitter.com/" TargetMode="External" Type="http://schemas.openxmlformats.org/officeDocument/2006/relationships/hyperlink"/><Relationship Id="rId1289" Target="https://twitter.com/" TargetMode="External" Type="http://schemas.openxmlformats.org/officeDocument/2006/relationships/hyperlink"/><Relationship Id="rId129" Target="https://twitter.com/i/web/status/1430102755352498182" TargetMode="External" Type="http://schemas.openxmlformats.org/officeDocument/2006/relationships/hyperlink"/><Relationship Id="rId1290" Target="https://twitter.com/" TargetMode="External" Type="http://schemas.openxmlformats.org/officeDocument/2006/relationships/hyperlink"/><Relationship Id="rId1291" Target="https://twitter.com/" TargetMode="External" Type="http://schemas.openxmlformats.org/officeDocument/2006/relationships/hyperlink"/><Relationship Id="rId1292" Target="https://twitter.com/" TargetMode="External" Type="http://schemas.openxmlformats.org/officeDocument/2006/relationships/hyperlink"/><Relationship Id="rId1293" Target="https://twitter.com/" TargetMode="External" Type="http://schemas.openxmlformats.org/officeDocument/2006/relationships/hyperlink"/><Relationship Id="rId1294" Target="https://twitter.com/" TargetMode="External" Type="http://schemas.openxmlformats.org/officeDocument/2006/relationships/hyperlink"/><Relationship Id="rId1295" Target="https://twitter.com/" TargetMode="External" Type="http://schemas.openxmlformats.org/officeDocument/2006/relationships/hyperlink"/><Relationship Id="rId1296" Target="https://twitter.com/" TargetMode="External" Type="http://schemas.openxmlformats.org/officeDocument/2006/relationships/hyperlink"/><Relationship Id="rId1297" Target="https://twitter.com/" TargetMode="External" Type="http://schemas.openxmlformats.org/officeDocument/2006/relationships/hyperlink"/><Relationship Id="rId1298" Target="https://twitter.com/" TargetMode="External" Type="http://schemas.openxmlformats.org/officeDocument/2006/relationships/hyperlink"/><Relationship Id="rId1299" Target="https://twitter.com/" TargetMode="External" Type="http://schemas.openxmlformats.org/officeDocument/2006/relationships/hyperlink"/><Relationship Id="rId13" Target="https://www.alliancy.fr/securite-accompagner-deploiement-5g" TargetMode="External" Type="http://schemas.openxmlformats.org/officeDocument/2006/relationships/hyperlink"/><Relationship Id="rId130" Target="https://veille-cyber.com/when-to-use-one-hot-encoding-in-deep-learning/" TargetMode="External" Type="http://schemas.openxmlformats.org/officeDocument/2006/relationships/hyperlink"/><Relationship Id="rId1300" Target="https://twitter.com/" TargetMode="External" Type="http://schemas.openxmlformats.org/officeDocument/2006/relationships/hyperlink"/><Relationship Id="rId1301" Target="https://twitter.com/" TargetMode="External" Type="http://schemas.openxmlformats.org/officeDocument/2006/relationships/hyperlink"/><Relationship Id="rId1302" Target="https://twitter.com/" TargetMode="External" Type="http://schemas.openxmlformats.org/officeDocument/2006/relationships/hyperlink"/><Relationship Id="rId1303" Target="https://twitter.com/" TargetMode="External" Type="http://schemas.openxmlformats.org/officeDocument/2006/relationships/hyperlink"/><Relationship Id="rId1304" Target="https://twitter.com/" TargetMode="External" Type="http://schemas.openxmlformats.org/officeDocument/2006/relationships/hyperlink"/><Relationship Id="rId1305" Target="https://twitter.com/" TargetMode="External" Type="http://schemas.openxmlformats.org/officeDocument/2006/relationships/hyperlink"/><Relationship Id="rId1306" Target="https://twitter.com/" TargetMode="External" Type="http://schemas.openxmlformats.org/officeDocument/2006/relationships/hyperlink"/><Relationship Id="rId1307" Target="https://twitter.com/" TargetMode="External" Type="http://schemas.openxmlformats.org/officeDocument/2006/relationships/hyperlink"/><Relationship Id="rId1308" Target="https://twitter.com/" TargetMode="External" Type="http://schemas.openxmlformats.org/officeDocument/2006/relationships/hyperlink"/><Relationship Id="rId1309" Target="https://twitter.com/" TargetMode="External" Type="http://schemas.openxmlformats.org/officeDocument/2006/relationships/hyperlink"/><Relationship Id="rId131" Target="https://veille-cyber.com/when-to-use-one-hot-encoding-in-deep-learning/" TargetMode="External" Type="http://schemas.openxmlformats.org/officeDocument/2006/relationships/hyperlink"/><Relationship Id="rId1310" Target="https://twitter.com/" TargetMode="External" Type="http://schemas.openxmlformats.org/officeDocument/2006/relationships/hyperlink"/><Relationship Id="rId1311" Target="https://twitter.com/" TargetMode="External" Type="http://schemas.openxmlformats.org/officeDocument/2006/relationships/hyperlink"/><Relationship Id="rId1312" Target="https://twitter.com/" TargetMode="External" Type="http://schemas.openxmlformats.org/officeDocument/2006/relationships/hyperlink"/><Relationship Id="rId1313" Target="https://twitter.com/" TargetMode="External" Type="http://schemas.openxmlformats.org/officeDocument/2006/relationships/hyperlink"/><Relationship Id="rId1314" Target="https://twitter.com/" TargetMode="External" Type="http://schemas.openxmlformats.org/officeDocument/2006/relationships/hyperlink"/><Relationship Id="rId1315" Target="https://twitter.com/" TargetMode="External" Type="http://schemas.openxmlformats.org/officeDocument/2006/relationships/hyperlink"/><Relationship Id="rId1316" Target="https://twitter.com/" TargetMode="External" Type="http://schemas.openxmlformats.org/officeDocument/2006/relationships/hyperlink"/><Relationship Id="rId1317" Target="https://twitter.com/" TargetMode="External" Type="http://schemas.openxmlformats.org/officeDocument/2006/relationships/hyperlink"/><Relationship Id="rId1318" Target="https://twitter.com/" TargetMode="External" Type="http://schemas.openxmlformats.org/officeDocument/2006/relationships/hyperlink"/><Relationship Id="rId1319" Target="https://twitter.com/" TargetMode="External" Type="http://schemas.openxmlformats.org/officeDocument/2006/relationships/hyperlink"/><Relationship Id="rId132" Target="https://www.julienmousqueton.fr/rapport-vmware-sur-la-cybersecurite-2021/?utm_source=twitter&amp;utm_medium=social&amp;utm_campaign=zapier" TargetMode="External" Type="http://schemas.openxmlformats.org/officeDocument/2006/relationships/hyperlink"/><Relationship Id="rId1320" Target="https://twitter.com/" TargetMode="External" Type="http://schemas.openxmlformats.org/officeDocument/2006/relationships/hyperlink"/><Relationship Id="rId1321" Target="https://twitter.com/" TargetMode="External" Type="http://schemas.openxmlformats.org/officeDocument/2006/relationships/hyperlink"/><Relationship Id="rId1322" Target="https://twitter.com/" TargetMode="External" Type="http://schemas.openxmlformats.org/officeDocument/2006/relationships/hyperlink"/><Relationship Id="rId1323" Target="https://twitter.com/" TargetMode="External" Type="http://schemas.openxmlformats.org/officeDocument/2006/relationships/hyperlink"/><Relationship Id="rId1324" Target="https://twitter.com/" TargetMode="External" Type="http://schemas.openxmlformats.org/officeDocument/2006/relationships/hyperlink"/><Relationship Id="rId1325" Target="https://twitter.com/" TargetMode="External" Type="http://schemas.openxmlformats.org/officeDocument/2006/relationships/hyperlink"/><Relationship Id="rId1326" Target="https://twitter.com/" TargetMode="External" Type="http://schemas.openxmlformats.org/officeDocument/2006/relationships/hyperlink"/><Relationship Id="rId1327" Target="https://twitter.com/" TargetMode="External" Type="http://schemas.openxmlformats.org/officeDocument/2006/relationships/hyperlink"/><Relationship Id="rId1328" Target="https://twitter.com/" TargetMode="External" Type="http://schemas.openxmlformats.org/officeDocument/2006/relationships/hyperlink"/><Relationship Id="rId1329" Target="https://twitter.com/" TargetMode="External" Type="http://schemas.openxmlformats.org/officeDocument/2006/relationships/hyperlink"/><Relationship Id="rId133" Target="https://veille-cyber.com/when-to-use-one-hot-encoding-in-deep-learning/" TargetMode="External" Type="http://schemas.openxmlformats.org/officeDocument/2006/relationships/hyperlink"/><Relationship Id="rId1330" Target="https://twitter.com/" TargetMode="External" Type="http://schemas.openxmlformats.org/officeDocument/2006/relationships/hyperlink"/><Relationship Id="rId1331" Target="https://twitter.com/" TargetMode="External" Type="http://schemas.openxmlformats.org/officeDocument/2006/relationships/hyperlink"/><Relationship Id="rId1332" Target="https://twitter.com/" TargetMode="External" Type="http://schemas.openxmlformats.org/officeDocument/2006/relationships/hyperlink"/><Relationship Id="rId1333" Target="https://twitter.com/" TargetMode="External" Type="http://schemas.openxmlformats.org/officeDocument/2006/relationships/hyperlink"/><Relationship Id="rId1334" Target="https://twitter.com/" TargetMode="External" Type="http://schemas.openxmlformats.org/officeDocument/2006/relationships/hyperlink"/><Relationship Id="rId1335" Target="https://twitter.com/" TargetMode="External" Type="http://schemas.openxmlformats.org/officeDocument/2006/relationships/hyperlink"/><Relationship Id="rId1336" Target="https://twitter.com/" TargetMode="External" Type="http://schemas.openxmlformats.org/officeDocument/2006/relationships/hyperlink"/><Relationship Id="rId1337" Target="https://twitter.com/" TargetMode="External" Type="http://schemas.openxmlformats.org/officeDocument/2006/relationships/hyperlink"/><Relationship Id="rId1338" Target="https://twitter.com/" TargetMode="External" Type="http://schemas.openxmlformats.org/officeDocument/2006/relationships/hyperlink"/><Relationship Id="rId1339" Target="https://twitter.com/" TargetMode="External" Type="http://schemas.openxmlformats.org/officeDocument/2006/relationships/hyperlink"/><Relationship Id="rId134" Target="https://veille-cyber.com/when-to-use-one-hot-encoding-in-deep-learning/" TargetMode="External" Type="http://schemas.openxmlformats.org/officeDocument/2006/relationships/hyperlink"/><Relationship Id="rId1340" Target="https://twitter.com/" TargetMode="External" Type="http://schemas.openxmlformats.org/officeDocument/2006/relationships/hyperlink"/><Relationship Id="rId1341" Target="https://twitter.com/" TargetMode="External" Type="http://schemas.openxmlformats.org/officeDocument/2006/relationships/hyperlink"/><Relationship Id="rId1342" Target="https://twitter.com/" TargetMode="External" Type="http://schemas.openxmlformats.org/officeDocument/2006/relationships/hyperlink"/><Relationship Id="rId1343" Target="https://twitter.com/" TargetMode="External" Type="http://schemas.openxmlformats.org/officeDocument/2006/relationships/hyperlink"/><Relationship Id="rId1344" Target="https://twitter.com/" TargetMode="External" Type="http://schemas.openxmlformats.org/officeDocument/2006/relationships/hyperlink"/><Relationship Id="rId1345" Target="https://twitter.com/" TargetMode="External" Type="http://schemas.openxmlformats.org/officeDocument/2006/relationships/hyperlink"/><Relationship Id="rId1346" Target="https://twitter.com/" TargetMode="External" Type="http://schemas.openxmlformats.org/officeDocument/2006/relationships/hyperlink"/><Relationship Id="rId1347" Target="https://twitter.com/" TargetMode="External" Type="http://schemas.openxmlformats.org/officeDocument/2006/relationships/hyperlink"/><Relationship Id="rId1348" Target="https://twitter.com/" TargetMode="External" Type="http://schemas.openxmlformats.org/officeDocument/2006/relationships/hyperlink"/><Relationship Id="rId1349" Target="https://twitter.com/" TargetMode="External" Type="http://schemas.openxmlformats.org/officeDocument/2006/relationships/hyperlink"/><Relationship Id="rId135" Target="https://veille-cyber.com/when-to-use-one-hot-encoding-in-deep-learning/" TargetMode="External" Type="http://schemas.openxmlformats.org/officeDocument/2006/relationships/hyperlink"/><Relationship Id="rId1350" Target="https://twitter.com/" TargetMode="External" Type="http://schemas.openxmlformats.org/officeDocument/2006/relationships/hyperlink"/><Relationship Id="rId1351" Target="https://twitter.com/" TargetMode="External" Type="http://schemas.openxmlformats.org/officeDocument/2006/relationships/hyperlink"/><Relationship Id="rId1352" Target="https://twitter.com/" TargetMode="External" Type="http://schemas.openxmlformats.org/officeDocument/2006/relationships/hyperlink"/><Relationship Id="rId1353" Target="https://twitter.com/" TargetMode="External" Type="http://schemas.openxmlformats.org/officeDocument/2006/relationships/hyperlink"/><Relationship Id="rId1354" Target="https://twitter.com/" TargetMode="External" Type="http://schemas.openxmlformats.org/officeDocument/2006/relationships/hyperlink"/><Relationship Id="rId1355" Target="https://twitter.com/" TargetMode="External" Type="http://schemas.openxmlformats.org/officeDocument/2006/relationships/hyperlink"/><Relationship Id="rId1356" Target="https://twitter.com/" TargetMode="External" Type="http://schemas.openxmlformats.org/officeDocument/2006/relationships/hyperlink"/><Relationship Id="rId1357" Target="https://twitter.com/" TargetMode="External" Type="http://schemas.openxmlformats.org/officeDocument/2006/relationships/hyperlink"/><Relationship Id="rId1358" Target="https://twitter.com/" TargetMode="External" Type="http://schemas.openxmlformats.org/officeDocument/2006/relationships/hyperlink"/><Relationship Id="rId1359" Target="https://twitter.com/" TargetMode="External" Type="http://schemas.openxmlformats.org/officeDocument/2006/relationships/hyperlink"/><Relationship Id="rId136" Target="https://twitter.com/i/web/status/1430513093935779844" TargetMode="External" Type="http://schemas.openxmlformats.org/officeDocument/2006/relationships/hyperlink"/><Relationship Id="rId1360" Target="https://twitter.com/" TargetMode="External" Type="http://schemas.openxmlformats.org/officeDocument/2006/relationships/hyperlink"/><Relationship Id="rId1361" Target="https://twitter.com/" TargetMode="External" Type="http://schemas.openxmlformats.org/officeDocument/2006/relationships/hyperlink"/><Relationship Id="rId1362" Target="https://twitter.com/" TargetMode="External" Type="http://schemas.openxmlformats.org/officeDocument/2006/relationships/hyperlink"/><Relationship Id="rId1363" Target="https://twitter.com/" TargetMode="External" Type="http://schemas.openxmlformats.org/officeDocument/2006/relationships/hyperlink"/><Relationship Id="rId1364" Target="https://twitter.com/" TargetMode="External" Type="http://schemas.openxmlformats.org/officeDocument/2006/relationships/hyperlink"/><Relationship Id="rId1365" Target="https://twitter.com/" TargetMode="External" Type="http://schemas.openxmlformats.org/officeDocument/2006/relationships/hyperlink"/><Relationship Id="rId1366" Target="https://twitter.com/" TargetMode="External" Type="http://schemas.openxmlformats.org/officeDocument/2006/relationships/hyperlink"/><Relationship Id="rId1367" Target="https://twitter.com/" TargetMode="External" Type="http://schemas.openxmlformats.org/officeDocument/2006/relationships/hyperlink"/><Relationship Id="rId1368" Target="https://twitter.com/" TargetMode="External" Type="http://schemas.openxmlformats.org/officeDocument/2006/relationships/hyperlink"/><Relationship Id="rId1369" Target="https://twitter.com/" TargetMode="External" Type="http://schemas.openxmlformats.org/officeDocument/2006/relationships/hyperlink"/><Relationship Id="rId137" Target="https://twitter.com/i/web/status/1430858365757009922" TargetMode="External" Type="http://schemas.openxmlformats.org/officeDocument/2006/relationships/hyperlink"/><Relationship Id="rId1370" Target="https://twitter.com/" TargetMode="External" Type="http://schemas.openxmlformats.org/officeDocument/2006/relationships/hyperlink"/><Relationship Id="rId1371" Target="https://twitter.com/" TargetMode="External" Type="http://schemas.openxmlformats.org/officeDocument/2006/relationships/hyperlink"/><Relationship Id="rId1372" Target="https://twitter.com/" TargetMode="External" Type="http://schemas.openxmlformats.org/officeDocument/2006/relationships/hyperlink"/><Relationship Id="rId1373" Target="https://twitter.com/" TargetMode="External" Type="http://schemas.openxmlformats.org/officeDocument/2006/relationships/hyperlink"/><Relationship Id="rId1374" Target="https://twitter.com/" TargetMode="External" Type="http://schemas.openxmlformats.org/officeDocument/2006/relationships/hyperlink"/><Relationship Id="rId1375" Target="https://twitter.com/" TargetMode="External" Type="http://schemas.openxmlformats.org/officeDocument/2006/relationships/hyperlink"/><Relationship Id="rId1376" Target="https://twitter.com/" TargetMode="External" Type="http://schemas.openxmlformats.org/officeDocument/2006/relationships/hyperlink"/><Relationship Id="rId1377" Target="https://twitter.com/" TargetMode="External" Type="http://schemas.openxmlformats.org/officeDocument/2006/relationships/hyperlink"/><Relationship Id="rId1378" Target="https://twitter.com/" TargetMode="External" Type="http://schemas.openxmlformats.org/officeDocument/2006/relationships/hyperlink"/><Relationship Id="rId1379" Target="https://twitter.com/" TargetMode="External" Type="http://schemas.openxmlformats.org/officeDocument/2006/relationships/hyperlink"/><Relationship Id="rId138" Target="https://veille-cyber.com/when-to-use-one-hot-encoding-in-deep-learning/" TargetMode="External" Type="http://schemas.openxmlformats.org/officeDocument/2006/relationships/hyperlink"/><Relationship Id="rId1380" Target="https://twitter.com/" TargetMode="External" Type="http://schemas.openxmlformats.org/officeDocument/2006/relationships/hyperlink"/><Relationship Id="rId1381" Target="https://twitter.com/" TargetMode="External" Type="http://schemas.openxmlformats.org/officeDocument/2006/relationships/hyperlink"/><Relationship Id="rId1382" Target="https://twitter.com/" TargetMode="External" Type="http://schemas.openxmlformats.org/officeDocument/2006/relationships/hyperlink"/><Relationship Id="rId1383" Target="https://twitter.com/" TargetMode="External" Type="http://schemas.openxmlformats.org/officeDocument/2006/relationships/hyperlink"/><Relationship Id="rId1384" Target="https://twitter.com/" TargetMode="External" Type="http://schemas.openxmlformats.org/officeDocument/2006/relationships/hyperlink"/><Relationship Id="rId1385" Target="https://twitter.com/" TargetMode="External" Type="http://schemas.openxmlformats.org/officeDocument/2006/relationships/hyperlink"/><Relationship Id="rId1386" Target="https://twitter.com/" TargetMode="External" Type="http://schemas.openxmlformats.org/officeDocument/2006/relationships/hyperlink"/><Relationship Id="rId1387" Target="https://twitter.com/" TargetMode="External" Type="http://schemas.openxmlformats.org/officeDocument/2006/relationships/hyperlink"/><Relationship Id="rId1388" Target="https://twitter.com/" TargetMode="External" Type="http://schemas.openxmlformats.org/officeDocument/2006/relationships/hyperlink"/><Relationship Id="rId1389" Target="https://twitter.com/" TargetMode="External" Type="http://schemas.openxmlformats.org/officeDocument/2006/relationships/hyperlink"/><Relationship Id="rId139" Target="https://twitter.com/i/web/status/1430872266200522757" TargetMode="External" Type="http://schemas.openxmlformats.org/officeDocument/2006/relationships/hyperlink"/><Relationship Id="rId1390" Target="https://twitter.com/" TargetMode="External" Type="http://schemas.openxmlformats.org/officeDocument/2006/relationships/hyperlink"/><Relationship Id="rId1391" Target="https://twitter.com/" TargetMode="External" Type="http://schemas.openxmlformats.org/officeDocument/2006/relationships/hyperlink"/><Relationship Id="rId1392" Target="https://twitter.com/" TargetMode="External" Type="http://schemas.openxmlformats.org/officeDocument/2006/relationships/hyperlink"/><Relationship Id="rId1393" Target="https://twitter.com/" TargetMode="External" Type="http://schemas.openxmlformats.org/officeDocument/2006/relationships/hyperlink"/><Relationship Id="rId1394" Target="https://twitter.com/" TargetMode="External" Type="http://schemas.openxmlformats.org/officeDocument/2006/relationships/hyperlink"/><Relationship Id="rId1395" Target="https://twitter.com/" TargetMode="External" Type="http://schemas.openxmlformats.org/officeDocument/2006/relationships/hyperlink"/><Relationship Id="rId1396" Target="https://twitter.com/" TargetMode="External" Type="http://schemas.openxmlformats.org/officeDocument/2006/relationships/hyperlink"/><Relationship Id="rId1397" Target="https://twitter.com/" TargetMode="External" Type="http://schemas.openxmlformats.org/officeDocument/2006/relationships/hyperlink"/><Relationship Id="rId1398" Target="https://twitter.com/" TargetMode="External" Type="http://schemas.openxmlformats.org/officeDocument/2006/relationships/hyperlink"/><Relationship Id="rId1399" Target="https://twitter.com/" TargetMode="External" Type="http://schemas.openxmlformats.org/officeDocument/2006/relationships/hyperlink"/><Relationship Id="rId14" Target="https://www.alliancy.fr/securite-accompagner-deploiement-5g" TargetMode="External" Type="http://schemas.openxmlformats.org/officeDocument/2006/relationships/hyperlink"/><Relationship Id="rId140" Target="https://twitter.com/i/web/status/1430873090125336576" TargetMode="External" Type="http://schemas.openxmlformats.org/officeDocument/2006/relationships/hyperlink"/><Relationship Id="rId1400" Target="https://twitter.com/" TargetMode="External" Type="http://schemas.openxmlformats.org/officeDocument/2006/relationships/hyperlink"/><Relationship Id="rId1401" Target="https://twitter.com/" TargetMode="External" Type="http://schemas.openxmlformats.org/officeDocument/2006/relationships/hyperlink"/><Relationship Id="rId1402" Target="https://twitter.com/" TargetMode="External" Type="http://schemas.openxmlformats.org/officeDocument/2006/relationships/hyperlink"/><Relationship Id="rId1403" Target="https://twitter.com/" TargetMode="External" Type="http://schemas.openxmlformats.org/officeDocument/2006/relationships/hyperlink"/><Relationship Id="rId1404" Target="https://twitter.com/" TargetMode="External" Type="http://schemas.openxmlformats.org/officeDocument/2006/relationships/hyperlink"/><Relationship Id="rId1405" Target="https://twitter.com/" TargetMode="External" Type="http://schemas.openxmlformats.org/officeDocument/2006/relationships/hyperlink"/><Relationship Id="rId1406" Target="https://twitter.com/" TargetMode="External" Type="http://schemas.openxmlformats.org/officeDocument/2006/relationships/hyperlink"/><Relationship Id="rId1407" Target="https://twitter.com/" TargetMode="External" Type="http://schemas.openxmlformats.org/officeDocument/2006/relationships/hyperlink"/><Relationship Id="rId1408" Target="https://twitter.com/" TargetMode="External" Type="http://schemas.openxmlformats.org/officeDocument/2006/relationships/hyperlink"/><Relationship Id="rId1409" Target="https://twitter.com/" TargetMode="External" Type="http://schemas.openxmlformats.org/officeDocument/2006/relationships/hyperlink"/><Relationship Id="rId141" Target="https://twitter.com/i/web/status/1430446384252063752" TargetMode="External" Type="http://schemas.openxmlformats.org/officeDocument/2006/relationships/hyperlink"/><Relationship Id="rId1410" Target="https://twitter.com/" TargetMode="External" Type="http://schemas.openxmlformats.org/officeDocument/2006/relationships/hyperlink"/><Relationship Id="rId1411" Target="https://twitter.com/" TargetMode="External" Type="http://schemas.openxmlformats.org/officeDocument/2006/relationships/hyperlink"/><Relationship Id="rId1412" Target="https://twitter.com/" TargetMode="External" Type="http://schemas.openxmlformats.org/officeDocument/2006/relationships/hyperlink"/><Relationship Id="rId1413" Target="https://twitter.com/" TargetMode="External" Type="http://schemas.openxmlformats.org/officeDocument/2006/relationships/hyperlink"/><Relationship Id="rId1414" Target="https://twitter.com/" TargetMode="External" Type="http://schemas.openxmlformats.org/officeDocument/2006/relationships/hyperlink"/><Relationship Id="rId1415" Target="https://twitter.com/" TargetMode="External" Type="http://schemas.openxmlformats.org/officeDocument/2006/relationships/hyperlink"/><Relationship Id="rId1416" Target="https://twitter.com/" TargetMode="External" Type="http://schemas.openxmlformats.org/officeDocument/2006/relationships/hyperlink"/><Relationship Id="rId1417" Target="https://twitter.com/" TargetMode="External" Type="http://schemas.openxmlformats.org/officeDocument/2006/relationships/hyperlink"/><Relationship Id="rId1418" Target="https://twitter.com/" TargetMode="External" Type="http://schemas.openxmlformats.org/officeDocument/2006/relationships/hyperlink"/><Relationship Id="rId1419" Target="https://twitter.com/" TargetMode="External" Type="http://schemas.openxmlformats.org/officeDocument/2006/relationships/hyperlink"/><Relationship Id="rId142" Target="https://twitter.com/i/web/status/1430803004635107336" TargetMode="External" Type="http://schemas.openxmlformats.org/officeDocument/2006/relationships/hyperlink"/><Relationship Id="rId1420" Target="https://twitter.com/" TargetMode="External" Type="http://schemas.openxmlformats.org/officeDocument/2006/relationships/hyperlink"/><Relationship Id="rId1421" Target="https://twitter.com/" TargetMode="External" Type="http://schemas.openxmlformats.org/officeDocument/2006/relationships/hyperlink"/><Relationship Id="rId1422" Target="https://twitter.com/" TargetMode="External" Type="http://schemas.openxmlformats.org/officeDocument/2006/relationships/hyperlink"/><Relationship Id="rId1423" Target="https://twitter.com/" TargetMode="External" Type="http://schemas.openxmlformats.org/officeDocument/2006/relationships/hyperlink"/><Relationship Id="rId1424" Target="https://twitter.com/" TargetMode="External" Type="http://schemas.openxmlformats.org/officeDocument/2006/relationships/hyperlink"/><Relationship Id="rId1425" Target="https://twitter.com/" TargetMode="External" Type="http://schemas.openxmlformats.org/officeDocument/2006/relationships/hyperlink"/><Relationship Id="rId1426" Target="https://twitter.com/" TargetMode="External" Type="http://schemas.openxmlformats.org/officeDocument/2006/relationships/hyperlink"/><Relationship Id="rId1427" Target="https://twitter.com/" TargetMode="External" Type="http://schemas.openxmlformats.org/officeDocument/2006/relationships/hyperlink"/><Relationship Id="rId1428" Target="https://twitter.com/" TargetMode="External" Type="http://schemas.openxmlformats.org/officeDocument/2006/relationships/hyperlink"/><Relationship Id="rId1429" Target="https://twitter.com/" TargetMode="External" Type="http://schemas.openxmlformats.org/officeDocument/2006/relationships/hyperlink"/><Relationship Id="rId143" Target="https://www.titanhq.fr/blog/comment-dns-aider-nuire-securite-reseau/" TargetMode="External" Type="http://schemas.openxmlformats.org/officeDocument/2006/relationships/hyperlink"/><Relationship Id="rId1430" Target="https://twitter.com/" TargetMode="External" Type="http://schemas.openxmlformats.org/officeDocument/2006/relationships/hyperlink"/><Relationship Id="rId1431" Target="https://twitter.com/" TargetMode="External" Type="http://schemas.openxmlformats.org/officeDocument/2006/relationships/hyperlink"/><Relationship Id="rId1432" Target="https://twitter.com/" TargetMode="External" Type="http://schemas.openxmlformats.org/officeDocument/2006/relationships/hyperlink"/><Relationship Id="rId1433" Target="https://twitter.com/" TargetMode="External" Type="http://schemas.openxmlformats.org/officeDocument/2006/relationships/hyperlink"/><Relationship Id="rId1434" Target="https://twitter.com/" TargetMode="External" Type="http://schemas.openxmlformats.org/officeDocument/2006/relationships/hyperlink"/><Relationship Id="rId1435" Target="https://twitter.com/" TargetMode="External" Type="http://schemas.openxmlformats.org/officeDocument/2006/relationships/hyperlink"/><Relationship Id="rId1436" Target="https://twitter.com/" TargetMode="External" Type="http://schemas.openxmlformats.org/officeDocument/2006/relationships/hyperlink"/><Relationship Id="rId1437" Target="https://twitter.com/" TargetMode="External" Type="http://schemas.openxmlformats.org/officeDocument/2006/relationships/hyperlink"/><Relationship Id="rId1438" Target="https://twitter.com/" TargetMode="External" Type="http://schemas.openxmlformats.org/officeDocument/2006/relationships/hyperlink"/><Relationship Id="rId1439" Target="https://twitter.com/" TargetMode="External" Type="http://schemas.openxmlformats.org/officeDocument/2006/relationships/hyperlink"/><Relationship Id="rId144" Target="https://twitter.com/i/web/status/1430875971037581318" TargetMode="External" Type="http://schemas.openxmlformats.org/officeDocument/2006/relationships/hyperlink"/><Relationship Id="rId1440" Target="https://twitter.com/" TargetMode="External" Type="http://schemas.openxmlformats.org/officeDocument/2006/relationships/hyperlink"/><Relationship Id="rId1441" Target="https://twitter.com/" TargetMode="External" Type="http://schemas.openxmlformats.org/officeDocument/2006/relationships/hyperlink"/><Relationship Id="rId1442" Target="https://twitter.com/" TargetMode="External" Type="http://schemas.openxmlformats.org/officeDocument/2006/relationships/hyperlink"/><Relationship Id="rId1443" Target="https://twitter.com/" TargetMode="External" Type="http://schemas.openxmlformats.org/officeDocument/2006/relationships/hyperlink"/><Relationship Id="rId1444" Target="https://twitter.com/" TargetMode="External" Type="http://schemas.openxmlformats.org/officeDocument/2006/relationships/hyperlink"/><Relationship Id="rId1445" Target="https://twitter.com/" TargetMode="External" Type="http://schemas.openxmlformats.org/officeDocument/2006/relationships/hyperlink"/><Relationship Id="rId1446" Target="https://twitter.com/" TargetMode="External" Type="http://schemas.openxmlformats.org/officeDocument/2006/relationships/hyperlink"/><Relationship Id="rId1447" Target="https://twitter.com/" TargetMode="External" Type="http://schemas.openxmlformats.org/officeDocument/2006/relationships/hyperlink"/><Relationship Id="rId1448" Target="https://twitter.com/" TargetMode="External" Type="http://schemas.openxmlformats.org/officeDocument/2006/relationships/hyperlink"/><Relationship Id="rId1449" Target="https://twitter.com/" TargetMode="External" Type="http://schemas.openxmlformats.org/officeDocument/2006/relationships/hyperlink"/><Relationship Id="rId145" Target="https://twitter.com/i/web/status/1430875971037581318" TargetMode="External" Type="http://schemas.openxmlformats.org/officeDocument/2006/relationships/hyperlink"/><Relationship Id="rId1450" Target="https://twitter.com/" TargetMode="External" Type="http://schemas.openxmlformats.org/officeDocument/2006/relationships/hyperlink"/><Relationship Id="rId1451" Target="https://twitter.com/" TargetMode="External" Type="http://schemas.openxmlformats.org/officeDocument/2006/relationships/hyperlink"/><Relationship Id="rId1452" Target="https://twitter.com/" TargetMode="External" Type="http://schemas.openxmlformats.org/officeDocument/2006/relationships/hyperlink"/><Relationship Id="rId1453" Target="https://twitter.com/" TargetMode="External" Type="http://schemas.openxmlformats.org/officeDocument/2006/relationships/hyperlink"/><Relationship Id="rId1454" Target="https://twitter.com/" TargetMode="External" Type="http://schemas.openxmlformats.org/officeDocument/2006/relationships/hyperlink"/><Relationship Id="rId1455" Target="https://twitter.com/" TargetMode="External" Type="http://schemas.openxmlformats.org/officeDocument/2006/relationships/hyperlink"/><Relationship Id="rId1456" Target="https://twitter.com/" TargetMode="External" Type="http://schemas.openxmlformats.org/officeDocument/2006/relationships/hyperlink"/><Relationship Id="rId1457" Target="https://twitter.com/" TargetMode="External" Type="http://schemas.openxmlformats.org/officeDocument/2006/relationships/hyperlink"/><Relationship Id="rId1458" Target="https://twitter.com/" TargetMode="External" Type="http://schemas.openxmlformats.org/officeDocument/2006/relationships/hyperlink"/><Relationship Id="rId1459" Target="https://twitter.com/" TargetMode="External" Type="http://schemas.openxmlformats.org/officeDocument/2006/relationships/hyperlink"/><Relationship Id="rId146" Target="https://veille-cyber.com/fintech-veteran-gears-neobank-toward-musicians/" TargetMode="External" Type="http://schemas.openxmlformats.org/officeDocument/2006/relationships/hyperlink"/><Relationship Id="rId1460" Target="https://twitter.com/" TargetMode="External" Type="http://schemas.openxmlformats.org/officeDocument/2006/relationships/hyperlink"/><Relationship Id="rId1461" Target="https://twitter.com/" TargetMode="External" Type="http://schemas.openxmlformats.org/officeDocument/2006/relationships/hyperlink"/><Relationship Id="rId1462" Target="https://twitter.com/" TargetMode="External" Type="http://schemas.openxmlformats.org/officeDocument/2006/relationships/hyperlink"/><Relationship Id="rId1463" Target="https://twitter.com/" TargetMode="External" Type="http://schemas.openxmlformats.org/officeDocument/2006/relationships/hyperlink"/><Relationship Id="rId1464" Target="https://twitter.com/" TargetMode="External" Type="http://schemas.openxmlformats.org/officeDocument/2006/relationships/hyperlink"/><Relationship Id="rId1465" Target="https://twitter.com/" TargetMode="External" Type="http://schemas.openxmlformats.org/officeDocument/2006/relationships/hyperlink"/><Relationship Id="rId1466" Target="https://twitter.com/" TargetMode="External" Type="http://schemas.openxmlformats.org/officeDocument/2006/relationships/hyperlink"/><Relationship Id="rId1467" Target="https://twitter.com/" TargetMode="External" Type="http://schemas.openxmlformats.org/officeDocument/2006/relationships/hyperlink"/><Relationship Id="rId1468" Target="https://twitter.com/" TargetMode="External" Type="http://schemas.openxmlformats.org/officeDocument/2006/relationships/hyperlink"/><Relationship Id="rId1469" Target="https://twitter.com/" TargetMode="External" Type="http://schemas.openxmlformats.org/officeDocument/2006/relationships/hyperlink"/><Relationship Id="rId147" Target="https://veille-cyber.com/fintech-veteran-gears-neobank-toward-musicians/" TargetMode="External" Type="http://schemas.openxmlformats.org/officeDocument/2006/relationships/hyperlink"/><Relationship Id="rId1470" Target="https://twitter.com/" TargetMode="External" Type="http://schemas.openxmlformats.org/officeDocument/2006/relationships/hyperlink"/><Relationship Id="rId1471" Target="https://twitter.com/" TargetMode="External" Type="http://schemas.openxmlformats.org/officeDocument/2006/relationships/hyperlink"/><Relationship Id="rId1472" Target="https://twitter.com/" TargetMode="External" Type="http://schemas.openxmlformats.org/officeDocument/2006/relationships/hyperlink"/><Relationship Id="rId1473" Target="https://twitter.com/" TargetMode="External" Type="http://schemas.openxmlformats.org/officeDocument/2006/relationships/hyperlink"/><Relationship Id="rId1474" Target="https://twitter.com/" TargetMode="External" Type="http://schemas.openxmlformats.org/officeDocument/2006/relationships/hyperlink"/><Relationship Id="rId1475" Target="https://twitter.com/" TargetMode="External" Type="http://schemas.openxmlformats.org/officeDocument/2006/relationships/hyperlink"/><Relationship Id="rId1476" Target="https://twitter.com/" TargetMode="External" Type="http://schemas.openxmlformats.org/officeDocument/2006/relationships/hyperlink"/><Relationship Id="rId1477" Target="https://twitter.com/" TargetMode="External" Type="http://schemas.openxmlformats.org/officeDocument/2006/relationships/hyperlink"/><Relationship Id="rId1478" Target="https://twitter.com/" TargetMode="External" Type="http://schemas.openxmlformats.org/officeDocument/2006/relationships/hyperlink"/><Relationship Id="rId1479" Target="https://twitter.com/" TargetMode="External" Type="http://schemas.openxmlformats.org/officeDocument/2006/relationships/hyperlink"/><Relationship Id="rId148" Target="https://twitter.com/i/web/status/1430452159729000448" TargetMode="External" Type="http://schemas.openxmlformats.org/officeDocument/2006/relationships/hyperlink"/><Relationship Id="rId1480" Target="https://twitter.com/" TargetMode="External" Type="http://schemas.openxmlformats.org/officeDocument/2006/relationships/hyperlink"/><Relationship Id="rId1481" Target="https://twitter.com/" TargetMode="External" Type="http://schemas.openxmlformats.org/officeDocument/2006/relationships/hyperlink"/><Relationship Id="rId1482" Target="https://twitter.com/" TargetMode="External" Type="http://schemas.openxmlformats.org/officeDocument/2006/relationships/hyperlink"/><Relationship Id="rId1483" Target="https://twitter.com/" TargetMode="External" Type="http://schemas.openxmlformats.org/officeDocument/2006/relationships/hyperlink"/><Relationship Id="rId1484" Target="https://twitter.com/" TargetMode="External" Type="http://schemas.openxmlformats.org/officeDocument/2006/relationships/hyperlink"/><Relationship Id="rId1485" Target="https://twitter.com/" TargetMode="External" Type="http://schemas.openxmlformats.org/officeDocument/2006/relationships/hyperlink"/><Relationship Id="rId1486" Target="https://twitter.com/" TargetMode="External" Type="http://schemas.openxmlformats.org/officeDocument/2006/relationships/hyperlink"/><Relationship Id="rId1487" Target="https://twitter.com/" TargetMode="External" Type="http://schemas.openxmlformats.org/officeDocument/2006/relationships/hyperlink"/><Relationship Id="rId1488" Target="https://twitter.com/" TargetMode="External" Type="http://schemas.openxmlformats.org/officeDocument/2006/relationships/hyperlink"/><Relationship Id="rId1489" Target="https://twitter.com/" TargetMode="External" Type="http://schemas.openxmlformats.org/officeDocument/2006/relationships/hyperlink"/><Relationship Id="rId149" Target="https://twitter.com/i/web/status/1430455363858485250" TargetMode="External" Type="http://schemas.openxmlformats.org/officeDocument/2006/relationships/hyperlink"/><Relationship Id="rId1490" Target="https://twitter.com/" TargetMode="External" Type="http://schemas.openxmlformats.org/officeDocument/2006/relationships/hyperlink"/><Relationship Id="rId1491" Target="https://twitter.com/" TargetMode="External" Type="http://schemas.openxmlformats.org/officeDocument/2006/relationships/hyperlink"/><Relationship Id="rId1492" Target="https://twitter.com/" TargetMode="External" Type="http://schemas.openxmlformats.org/officeDocument/2006/relationships/hyperlink"/><Relationship Id="rId1493" Target="https://twitter.com/" TargetMode="External" Type="http://schemas.openxmlformats.org/officeDocument/2006/relationships/hyperlink"/><Relationship Id="rId1494" Target="https://twitter.com/" TargetMode="External" Type="http://schemas.openxmlformats.org/officeDocument/2006/relationships/hyperlink"/><Relationship Id="rId1495" Target="https://twitter.com/" TargetMode="External" Type="http://schemas.openxmlformats.org/officeDocument/2006/relationships/hyperlink"/><Relationship Id="rId1496" Target="https://twitter.com/" TargetMode="External" Type="http://schemas.openxmlformats.org/officeDocument/2006/relationships/hyperlink"/><Relationship Id="rId1497" Target="https://twitter.com/" TargetMode="External" Type="http://schemas.openxmlformats.org/officeDocument/2006/relationships/hyperlink"/><Relationship Id="rId1498" Target="https://twitter.com/" TargetMode="External" Type="http://schemas.openxmlformats.org/officeDocument/2006/relationships/hyperlink"/><Relationship Id="rId1499" Target="https://twitter.com/" TargetMode="External" Type="http://schemas.openxmlformats.org/officeDocument/2006/relationships/hyperlink"/><Relationship Id="rId15" Target="https://www.alliancy.fr/securite-accompagner-deploiement-5g" TargetMode="External" Type="http://schemas.openxmlformats.org/officeDocument/2006/relationships/hyperlink"/><Relationship Id="rId150" Target="https://twitter.com/i/web/status/1429831101506277376" TargetMode="External" Type="http://schemas.openxmlformats.org/officeDocument/2006/relationships/hyperlink"/><Relationship Id="rId1500" Target="https://twitter.com/" TargetMode="External" Type="http://schemas.openxmlformats.org/officeDocument/2006/relationships/hyperlink"/><Relationship Id="rId1501" Target="https://twitter.com/" TargetMode="External" Type="http://schemas.openxmlformats.org/officeDocument/2006/relationships/hyperlink"/><Relationship Id="rId1502" Target="https://twitter.com/" TargetMode="External" Type="http://schemas.openxmlformats.org/officeDocument/2006/relationships/hyperlink"/><Relationship Id="rId1503" Target="https://twitter.com/" TargetMode="External" Type="http://schemas.openxmlformats.org/officeDocument/2006/relationships/hyperlink"/><Relationship Id="rId1504" Target="https://twitter.com/" TargetMode="External" Type="http://schemas.openxmlformats.org/officeDocument/2006/relationships/hyperlink"/><Relationship Id="rId1505" Target="https://twitter.com/" TargetMode="External" Type="http://schemas.openxmlformats.org/officeDocument/2006/relationships/hyperlink"/><Relationship Id="rId1506" Target="https://twitter.com/" TargetMode="External" Type="http://schemas.openxmlformats.org/officeDocument/2006/relationships/hyperlink"/><Relationship Id="rId1507" Target="https://twitter.com/" TargetMode="External" Type="http://schemas.openxmlformats.org/officeDocument/2006/relationships/hyperlink"/><Relationship Id="rId1508" Target="https://twitter.com/" TargetMode="External" Type="http://schemas.openxmlformats.org/officeDocument/2006/relationships/hyperlink"/><Relationship Id="rId1509" Target="https://twitter.com/" TargetMode="External" Type="http://schemas.openxmlformats.org/officeDocument/2006/relationships/hyperlink"/><Relationship Id="rId151" Target="https://twitter.com/i/web/status/1430434770844930048" TargetMode="External" Type="http://schemas.openxmlformats.org/officeDocument/2006/relationships/hyperlink"/><Relationship Id="rId1510" Target="https://twitter.com/" TargetMode="External" Type="http://schemas.openxmlformats.org/officeDocument/2006/relationships/hyperlink"/><Relationship Id="rId1511" Target="https://twitter.com/" TargetMode="External" Type="http://schemas.openxmlformats.org/officeDocument/2006/relationships/hyperlink"/><Relationship Id="rId1512" Target="https://twitter.com/" TargetMode="External" Type="http://schemas.openxmlformats.org/officeDocument/2006/relationships/hyperlink"/><Relationship Id="rId1513" Target="https://twitter.com/" TargetMode="External" Type="http://schemas.openxmlformats.org/officeDocument/2006/relationships/hyperlink"/><Relationship Id="rId1514" Target="https://twitter.com/" TargetMode="External" Type="http://schemas.openxmlformats.org/officeDocument/2006/relationships/hyperlink"/><Relationship Id="rId1515" Target="https://twitter.com/" TargetMode="External" Type="http://schemas.openxmlformats.org/officeDocument/2006/relationships/hyperlink"/><Relationship Id="rId1516" Target="https://twitter.com/" TargetMode="External" Type="http://schemas.openxmlformats.org/officeDocument/2006/relationships/hyperlink"/><Relationship Id="rId1517" Target="https://twitter.com/" TargetMode="External" Type="http://schemas.openxmlformats.org/officeDocument/2006/relationships/hyperlink"/><Relationship Id="rId1518" Target="https://twitter.com/" TargetMode="External" Type="http://schemas.openxmlformats.org/officeDocument/2006/relationships/hyperlink"/><Relationship Id="rId1519" Target="https://twitter.com/" TargetMode="External" Type="http://schemas.openxmlformats.org/officeDocument/2006/relationships/hyperlink"/><Relationship Id="rId152" Target="https://twitter.com/i/web/status/1430885252755460096" TargetMode="External" Type="http://schemas.openxmlformats.org/officeDocument/2006/relationships/hyperlink"/><Relationship Id="rId1520" Target="https://twitter.com/" TargetMode="External" Type="http://schemas.openxmlformats.org/officeDocument/2006/relationships/hyperlink"/><Relationship Id="rId1521" Target="https://twitter.com/" TargetMode="External" Type="http://schemas.openxmlformats.org/officeDocument/2006/relationships/hyperlink"/><Relationship Id="rId1522" Target="https://twitter.com/" TargetMode="External" Type="http://schemas.openxmlformats.org/officeDocument/2006/relationships/hyperlink"/><Relationship Id="rId1523" Target="https://twitter.com/" TargetMode="External" Type="http://schemas.openxmlformats.org/officeDocument/2006/relationships/hyperlink"/><Relationship Id="rId1524" Target="https://twitter.com/" TargetMode="External" Type="http://schemas.openxmlformats.org/officeDocument/2006/relationships/hyperlink"/><Relationship Id="rId1525" Target="https://twitter.com/" TargetMode="External" Type="http://schemas.openxmlformats.org/officeDocument/2006/relationships/hyperlink"/><Relationship Id="rId1526" Target="https://twitter.com/" TargetMode="External" Type="http://schemas.openxmlformats.org/officeDocument/2006/relationships/hyperlink"/><Relationship Id="rId1527" Target="https://twitter.com/" TargetMode="External" Type="http://schemas.openxmlformats.org/officeDocument/2006/relationships/hyperlink"/><Relationship Id="rId1528" Target="https://twitter.com/" TargetMode="External" Type="http://schemas.openxmlformats.org/officeDocument/2006/relationships/hyperlink"/><Relationship Id="rId1529" Target="https://twitter.com/" TargetMode="External" Type="http://schemas.openxmlformats.org/officeDocument/2006/relationships/hyperlink"/><Relationship Id="rId153" Target="https://twitter.com/i/web/status/1430886246469963784" TargetMode="External" Type="http://schemas.openxmlformats.org/officeDocument/2006/relationships/hyperlink"/><Relationship Id="rId1530" Target="https://twitter.com/" TargetMode="External" Type="http://schemas.openxmlformats.org/officeDocument/2006/relationships/hyperlink"/><Relationship Id="rId1531" Target="https://twitter.com/" TargetMode="External" Type="http://schemas.openxmlformats.org/officeDocument/2006/relationships/hyperlink"/><Relationship Id="rId1532" Target="https://twitter.com/" TargetMode="External" Type="http://schemas.openxmlformats.org/officeDocument/2006/relationships/hyperlink"/><Relationship Id="rId1533" Target="https://twitter.com/" TargetMode="External" Type="http://schemas.openxmlformats.org/officeDocument/2006/relationships/hyperlink"/><Relationship Id="rId1534" Target="https://twitter.com/" TargetMode="External" Type="http://schemas.openxmlformats.org/officeDocument/2006/relationships/hyperlink"/><Relationship Id="rId1535" Target="https://twitter.com/" TargetMode="External" Type="http://schemas.openxmlformats.org/officeDocument/2006/relationships/hyperlink"/><Relationship Id="rId1536" Target="https://twitter.com/" TargetMode="External" Type="http://schemas.openxmlformats.org/officeDocument/2006/relationships/hyperlink"/><Relationship Id="rId1537" Target="https://twitter.com/" TargetMode="External" Type="http://schemas.openxmlformats.org/officeDocument/2006/relationships/hyperlink"/><Relationship Id="rId1538" Target="https://twitter.com/" TargetMode="External" Type="http://schemas.openxmlformats.org/officeDocument/2006/relationships/hyperlink"/><Relationship Id="rId1539" Target="https://twitter.com/" TargetMode="External" Type="http://schemas.openxmlformats.org/officeDocument/2006/relationships/hyperlink"/><Relationship Id="rId154" Target="https://twitter.com/i/web/status/1430891141470179332" TargetMode="External" Type="http://schemas.openxmlformats.org/officeDocument/2006/relationships/hyperlink"/><Relationship Id="rId1540" Target="https://twitter.com/" TargetMode="External" Type="http://schemas.openxmlformats.org/officeDocument/2006/relationships/hyperlink"/><Relationship Id="rId1541" Target="https://twitter.com/" TargetMode="External" Type="http://schemas.openxmlformats.org/officeDocument/2006/relationships/hyperlink"/><Relationship Id="rId1542" Target="https://twitter.com/" TargetMode="External" Type="http://schemas.openxmlformats.org/officeDocument/2006/relationships/hyperlink"/><Relationship Id="rId1543" Target="https://twitter.com/" TargetMode="External" Type="http://schemas.openxmlformats.org/officeDocument/2006/relationships/hyperlink"/><Relationship Id="rId1544" Target="https://twitter.com/" TargetMode="External" Type="http://schemas.openxmlformats.org/officeDocument/2006/relationships/hyperlink"/><Relationship Id="rId1545" Target="https://twitter.com/" TargetMode="External" Type="http://schemas.openxmlformats.org/officeDocument/2006/relationships/hyperlink"/><Relationship Id="rId1546" Target="https://twitter.com/" TargetMode="External" Type="http://schemas.openxmlformats.org/officeDocument/2006/relationships/hyperlink"/><Relationship Id="rId1547" Target="https://twitter.com/" TargetMode="External" Type="http://schemas.openxmlformats.org/officeDocument/2006/relationships/hyperlink"/><Relationship Id="rId1548" Target="https://twitter.com/" TargetMode="External" Type="http://schemas.openxmlformats.org/officeDocument/2006/relationships/hyperlink"/><Relationship Id="rId1549" Target="https://twitter.com/" TargetMode="External" Type="http://schemas.openxmlformats.org/officeDocument/2006/relationships/hyperlink"/><Relationship Id="rId155" Target="https://veille-cyber.com/when-to-use-one-hot-encoding-in-deep-learning/" TargetMode="External" Type="http://schemas.openxmlformats.org/officeDocument/2006/relationships/hyperlink"/><Relationship Id="rId1550" Target="https://twitter.com/" TargetMode="External" Type="http://schemas.openxmlformats.org/officeDocument/2006/relationships/hyperlink"/><Relationship Id="rId1551" Target="https://twitter.com/" TargetMode="External" Type="http://schemas.openxmlformats.org/officeDocument/2006/relationships/hyperlink"/><Relationship Id="rId1552" Target="https://twitter.com/" TargetMode="External" Type="http://schemas.openxmlformats.org/officeDocument/2006/relationships/hyperlink"/><Relationship Id="rId1553" Target="https://twitter.com/" TargetMode="External" Type="http://schemas.openxmlformats.org/officeDocument/2006/relationships/hyperlink"/><Relationship Id="rId1554" Target="https://twitter.com/" TargetMode="External" Type="http://schemas.openxmlformats.org/officeDocument/2006/relationships/hyperlink"/><Relationship Id="rId1555" Target="https://twitter.com/" TargetMode="External" Type="http://schemas.openxmlformats.org/officeDocument/2006/relationships/hyperlink"/><Relationship Id="rId1556" Target="https://twitter.com/" TargetMode="External" Type="http://schemas.openxmlformats.org/officeDocument/2006/relationships/hyperlink"/><Relationship Id="rId1557" Target="https://twitter.com/" TargetMode="External" Type="http://schemas.openxmlformats.org/officeDocument/2006/relationships/hyperlink"/><Relationship Id="rId1558" Target="https://twitter.com/" TargetMode="External" Type="http://schemas.openxmlformats.org/officeDocument/2006/relationships/hyperlink"/><Relationship Id="rId1559" Target="https://twitter.com/" TargetMode="External" Type="http://schemas.openxmlformats.org/officeDocument/2006/relationships/hyperlink"/><Relationship Id="rId156" Target="https://twitter.com/i/web/status/1430914616771727360" TargetMode="External" Type="http://schemas.openxmlformats.org/officeDocument/2006/relationships/hyperlink"/><Relationship Id="rId1560" Target="https://twitter.com/" TargetMode="External" Type="http://schemas.openxmlformats.org/officeDocument/2006/relationships/hyperlink"/><Relationship Id="rId1561" Target="https://twitter.com/" TargetMode="External" Type="http://schemas.openxmlformats.org/officeDocument/2006/relationships/hyperlink"/><Relationship Id="rId1562" Target="https://twitter.com/" TargetMode="External" Type="http://schemas.openxmlformats.org/officeDocument/2006/relationships/hyperlink"/><Relationship Id="rId1563" Target="https://twitter.com/" TargetMode="External" Type="http://schemas.openxmlformats.org/officeDocument/2006/relationships/hyperlink"/><Relationship Id="rId1564" Target="https://twitter.com/" TargetMode="External" Type="http://schemas.openxmlformats.org/officeDocument/2006/relationships/hyperlink"/><Relationship Id="rId1565" Target="https://twitter.com/" TargetMode="External" Type="http://schemas.openxmlformats.org/officeDocument/2006/relationships/hyperlink"/><Relationship Id="rId1566" Target="https://twitter.com/" TargetMode="External" Type="http://schemas.openxmlformats.org/officeDocument/2006/relationships/hyperlink"/><Relationship Id="rId1567" Target="https://twitter.com/" TargetMode="External" Type="http://schemas.openxmlformats.org/officeDocument/2006/relationships/hyperlink"/><Relationship Id="rId1568" Target="https://twitter.com/" TargetMode="External" Type="http://schemas.openxmlformats.org/officeDocument/2006/relationships/hyperlink"/><Relationship Id="rId1569" Target="https://twitter.com/" TargetMode="External" Type="http://schemas.openxmlformats.org/officeDocument/2006/relationships/hyperlink"/><Relationship Id="rId157" Target="https://twitter.com/i/web/status/1430914616771727360" TargetMode="External" Type="http://schemas.openxmlformats.org/officeDocument/2006/relationships/hyperlink"/><Relationship Id="rId1570" Target="https://twitter.com/" TargetMode="External" Type="http://schemas.openxmlformats.org/officeDocument/2006/relationships/hyperlink"/><Relationship Id="rId1571" Target="https://twitter.com/" TargetMode="External" Type="http://schemas.openxmlformats.org/officeDocument/2006/relationships/hyperlink"/><Relationship Id="rId1572" Target="https://twitter.com/" TargetMode="External" Type="http://schemas.openxmlformats.org/officeDocument/2006/relationships/hyperlink"/><Relationship Id="rId1573" Target="https://twitter.com/" TargetMode="External" Type="http://schemas.openxmlformats.org/officeDocument/2006/relationships/hyperlink"/><Relationship Id="rId1574" Target="https://twitter.com/" TargetMode="External" Type="http://schemas.openxmlformats.org/officeDocument/2006/relationships/hyperlink"/><Relationship Id="rId1575" Target="https://twitter.com/" TargetMode="External" Type="http://schemas.openxmlformats.org/officeDocument/2006/relationships/hyperlink"/><Relationship Id="rId1576" Target="https://twitter.com/" TargetMode="External" Type="http://schemas.openxmlformats.org/officeDocument/2006/relationships/hyperlink"/><Relationship Id="rId1577" Target="https://twitter.com/" TargetMode="External" Type="http://schemas.openxmlformats.org/officeDocument/2006/relationships/hyperlink"/><Relationship Id="rId1578" Target="https://twitter.com/" TargetMode="External" Type="http://schemas.openxmlformats.org/officeDocument/2006/relationships/hyperlink"/><Relationship Id="rId1579" Target="https://twitter.com/" TargetMode="External" Type="http://schemas.openxmlformats.org/officeDocument/2006/relationships/hyperlink"/><Relationship Id="rId158" Target="https://fr.sputniknews.com/international/202108261046053443-cybersecurite-apple-amazon-et-microsoft-annoncent-dimportants-investissements/" TargetMode="External" Type="http://schemas.openxmlformats.org/officeDocument/2006/relationships/hyperlink"/><Relationship Id="rId1580" Target="https://twitter.com/" TargetMode="External" Type="http://schemas.openxmlformats.org/officeDocument/2006/relationships/hyperlink"/><Relationship Id="rId1581" Target="https://twitter.com/" TargetMode="External" Type="http://schemas.openxmlformats.org/officeDocument/2006/relationships/hyperlink"/><Relationship Id="rId1582" Target="https://twitter.com/" TargetMode="External" Type="http://schemas.openxmlformats.org/officeDocument/2006/relationships/hyperlink"/><Relationship Id="rId1583" Target="https://twitter.com/" TargetMode="External" Type="http://schemas.openxmlformats.org/officeDocument/2006/relationships/hyperlink"/><Relationship Id="rId1584" Target="https://twitter.com/" TargetMode="External" Type="http://schemas.openxmlformats.org/officeDocument/2006/relationships/hyperlink"/><Relationship Id="rId1585" Target="https://twitter.com/" TargetMode="External" Type="http://schemas.openxmlformats.org/officeDocument/2006/relationships/hyperlink"/><Relationship Id="rId1586" Target="https://twitter.com/" TargetMode="External" Type="http://schemas.openxmlformats.org/officeDocument/2006/relationships/hyperlink"/><Relationship Id="rId1587" Target="https://twitter.com/" TargetMode="External" Type="http://schemas.openxmlformats.org/officeDocument/2006/relationships/hyperlink"/><Relationship Id="rId1588" Target="https://twitter.com/" TargetMode="External" Type="http://schemas.openxmlformats.org/officeDocument/2006/relationships/hyperlink"/><Relationship Id="rId1589" Target="https://twitter.com/" TargetMode="External" Type="http://schemas.openxmlformats.org/officeDocument/2006/relationships/hyperlink"/><Relationship Id="rId159" Target="https://twitter.com/i/web/status/1430915490898235393" TargetMode="External" Type="http://schemas.openxmlformats.org/officeDocument/2006/relationships/hyperlink"/><Relationship Id="rId1590" Target="https://twitter.com/" TargetMode="External" Type="http://schemas.openxmlformats.org/officeDocument/2006/relationships/hyperlink"/><Relationship Id="rId1591" Target="https://twitter.com/" TargetMode="External" Type="http://schemas.openxmlformats.org/officeDocument/2006/relationships/hyperlink"/><Relationship Id="rId1592" Target="https://twitter.com/" TargetMode="External" Type="http://schemas.openxmlformats.org/officeDocument/2006/relationships/hyperlink"/><Relationship Id="rId1593" Target="https://twitter.com/" TargetMode="External" Type="http://schemas.openxmlformats.org/officeDocument/2006/relationships/hyperlink"/><Relationship Id="rId1594" Target="https://twitter.com/" TargetMode="External" Type="http://schemas.openxmlformats.org/officeDocument/2006/relationships/hyperlink"/><Relationship Id="rId1595" Target="https://twitter.com/" TargetMode="External" Type="http://schemas.openxmlformats.org/officeDocument/2006/relationships/hyperlink"/><Relationship Id="rId1596" Target="https://twitter.com/" TargetMode="External" Type="http://schemas.openxmlformats.org/officeDocument/2006/relationships/hyperlink"/><Relationship Id="rId1597" Target="https://twitter.com/" TargetMode="External" Type="http://schemas.openxmlformats.org/officeDocument/2006/relationships/hyperlink"/><Relationship Id="rId1598" Target="https://twitter.com/" TargetMode="External" Type="http://schemas.openxmlformats.org/officeDocument/2006/relationships/hyperlink"/><Relationship Id="rId1599" Target="https://twitter.com/" TargetMode="External" Type="http://schemas.openxmlformats.org/officeDocument/2006/relationships/hyperlink"/><Relationship Id="rId16" Target="https://twitter.com/i/web/status/1430046462210084866" TargetMode="External" Type="http://schemas.openxmlformats.org/officeDocument/2006/relationships/hyperlink"/><Relationship Id="rId160" Target="https://twitter.com/i/web/status/1430915634716676099" TargetMode="External" Type="http://schemas.openxmlformats.org/officeDocument/2006/relationships/hyperlink"/><Relationship Id="rId1600" Target="https://twitter.com/" TargetMode="External" Type="http://schemas.openxmlformats.org/officeDocument/2006/relationships/hyperlink"/><Relationship Id="rId1601" Target="https://twitter.com/" TargetMode="External" Type="http://schemas.openxmlformats.org/officeDocument/2006/relationships/hyperlink"/><Relationship Id="rId1602" Target="https://twitter.com/" TargetMode="External" Type="http://schemas.openxmlformats.org/officeDocument/2006/relationships/hyperlink"/><Relationship Id="rId1603" Target="https://twitter.com/" TargetMode="External" Type="http://schemas.openxmlformats.org/officeDocument/2006/relationships/hyperlink"/><Relationship Id="rId1604" Target="https://twitter.com/" TargetMode="External" Type="http://schemas.openxmlformats.org/officeDocument/2006/relationships/hyperlink"/><Relationship Id="rId1605" Target="https://twitter.com/" TargetMode="External" Type="http://schemas.openxmlformats.org/officeDocument/2006/relationships/hyperlink"/><Relationship Id="rId1606" Target="https://twitter.com/" TargetMode="External" Type="http://schemas.openxmlformats.org/officeDocument/2006/relationships/hyperlink"/><Relationship Id="rId1607" Target="https://twitter.com/" TargetMode="External" Type="http://schemas.openxmlformats.org/officeDocument/2006/relationships/hyperlink"/><Relationship Id="rId1608" Target="https://twitter.com/" TargetMode="External" Type="http://schemas.openxmlformats.org/officeDocument/2006/relationships/hyperlink"/><Relationship Id="rId1609" Target="https://twitter.com/" TargetMode="External" Type="http://schemas.openxmlformats.org/officeDocument/2006/relationships/hyperlink"/><Relationship Id="rId161" Target="https://twitter.com/i/web/status/1430916428929060864" TargetMode="External" Type="http://schemas.openxmlformats.org/officeDocument/2006/relationships/hyperlink"/><Relationship Id="rId1610" Target="https://twitter.com/" TargetMode="External" Type="http://schemas.openxmlformats.org/officeDocument/2006/relationships/hyperlink"/><Relationship Id="rId1611" Target="https://twitter.com/" TargetMode="External" Type="http://schemas.openxmlformats.org/officeDocument/2006/relationships/hyperlink"/><Relationship Id="rId1612" Target="https://twitter.com/" TargetMode="External" Type="http://schemas.openxmlformats.org/officeDocument/2006/relationships/hyperlink"/><Relationship Id="rId1613" Target="https://twitter.com/" TargetMode="External" Type="http://schemas.openxmlformats.org/officeDocument/2006/relationships/hyperlink"/><Relationship Id="rId1614" Target="https://twitter.com/" TargetMode="External" Type="http://schemas.openxmlformats.org/officeDocument/2006/relationships/hyperlink"/><Relationship Id="rId1615" Target="https://twitter.com/" TargetMode="External" Type="http://schemas.openxmlformats.org/officeDocument/2006/relationships/hyperlink"/><Relationship Id="rId1616" Target="https://twitter.com/" TargetMode="External" Type="http://schemas.openxmlformats.org/officeDocument/2006/relationships/hyperlink"/><Relationship Id="rId1617" Target="https://twitter.com/" TargetMode="External" Type="http://schemas.openxmlformats.org/officeDocument/2006/relationships/hyperlink"/><Relationship Id="rId1618" Target="https://twitter.com/" TargetMode="External" Type="http://schemas.openxmlformats.org/officeDocument/2006/relationships/hyperlink"/><Relationship Id="rId1619" Target="https://twitter.com/" TargetMode="External" Type="http://schemas.openxmlformats.org/officeDocument/2006/relationships/hyperlink"/><Relationship Id="rId162" Target="https://veille-cyber.com/when-to-use-one-hot-encoding-in-deep-learning/" TargetMode="External" Type="http://schemas.openxmlformats.org/officeDocument/2006/relationships/hyperlink"/><Relationship Id="rId1620" Target="https://twitter.com/" TargetMode="External" Type="http://schemas.openxmlformats.org/officeDocument/2006/relationships/hyperlink"/><Relationship Id="rId1621" Target="https://twitter.com/" TargetMode="External" Type="http://schemas.openxmlformats.org/officeDocument/2006/relationships/hyperlink"/><Relationship Id="rId1622" Target="https://twitter.com/" TargetMode="External" Type="http://schemas.openxmlformats.org/officeDocument/2006/relationships/hyperlink"/><Relationship Id="rId1623" Target="https://twitter.com/" TargetMode="External" Type="http://schemas.openxmlformats.org/officeDocument/2006/relationships/hyperlink"/><Relationship Id="rId1624" Target="https://twitter.com/" TargetMode="External" Type="http://schemas.openxmlformats.org/officeDocument/2006/relationships/hyperlink"/><Relationship Id="rId1625" Target="https://twitter.com/" TargetMode="External" Type="http://schemas.openxmlformats.org/officeDocument/2006/relationships/hyperlink"/><Relationship Id="rId1626" Target="https://twitter.com/" TargetMode="External" Type="http://schemas.openxmlformats.org/officeDocument/2006/relationships/hyperlink"/><Relationship Id="rId1627" Target="https://twitter.com/" TargetMode="External" Type="http://schemas.openxmlformats.org/officeDocument/2006/relationships/hyperlink"/><Relationship Id="rId1628" Target="https://twitter.com/" TargetMode="External" Type="http://schemas.openxmlformats.org/officeDocument/2006/relationships/hyperlink"/><Relationship Id="rId1629" Target="https://twitter.com/" TargetMode="External" Type="http://schemas.openxmlformats.org/officeDocument/2006/relationships/hyperlink"/><Relationship Id="rId163" Target="https://veille-cyber.com/the-ai-revolution-is-happening-now/" TargetMode="External" Type="http://schemas.openxmlformats.org/officeDocument/2006/relationships/hyperlink"/><Relationship Id="rId1630" Target="https://twitter.com/" TargetMode="External" Type="http://schemas.openxmlformats.org/officeDocument/2006/relationships/hyperlink"/><Relationship Id="rId1631" Target="https://twitter.com/" TargetMode="External" Type="http://schemas.openxmlformats.org/officeDocument/2006/relationships/hyperlink"/><Relationship Id="rId1632" Target="https://twitter.com/" TargetMode="External" Type="http://schemas.openxmlformats.org/officeDocument/2006/relationships/hyperlink"/><Relationship Id="rId1633" Target="https://twitter.com/" TargetMode="External" Type="http://schemas.openxmlformats.org/officeDocument/2006/relationships/hyperlink"/><Relationship Id="rId1634" Target="https://twitter.com/" TargetMode="External" Type="http://schemas.openxmlformats.org/officeDocument/2006/relationships/hyperlink"/><Relationship Id="rId1635" Target="https://twitter.com/" TargetMode="External" Type="http://schemas.openxmlformats.org/officeDocument/2006/relationships/hyperlink"/><Relationship Id="rId1636" Target="https://twitter.com/" TargetMode="External" Type="http://schemas.openxmlformats.org/officeDocument/2006/relationships/hyperlink"/><Relationship Id="rId1637" Target="https://twitter.com/" TargetMode="External" Type="http://schemas.openxmlformats.org/officeDocument/2006/relationships/hyperlink"/><Relationship Id="rId1638" Target="https://twitter.com/" TargetMode="External" Type="http://schemas.openxmlformats.org/officeDocument/2006/relationships/hyperlink"/><Relationship Id="rId1639" Target="https://twitter.com/" TargetMode="External" Type="http://schemas.openxmlformats.org/officeDocument/2006/relationships/hyperlink"/><Relationship Id="rId164" Target="https://veille-cyber.com/the-ai-revolution-is-happening-now/" TargetMode="External" Type="http://schemas.openxmlformats.org/officeDocument/2006/relationships/hyperlink"/><Relationship Id="rId1640" Target="https://twitter.com/" TargetMode="External" Type="http://schemas.openxmlformats.org/officeDocument/2006/relationships/hyperlink"/><Relationship Id="rId1641" Target="https://twitter.com/" TargetMode="External" Type="http://schemas.openxmlformats.org/officeDocument/2006/relationships/hyperlink"/><Relationship Id="rId1642" Target="https://twitter.com/" TargetMode="External" Type="http://schemas.openxmlformats.org/officeDocument/2006/relationships/hyperlink"/><Relationship Id="rId1643" Target="https://twitter.com/" TargetMode="External" Type="http://schemas.openxmlformats.org/officeDocument/2006/relationships/hyperlink"/><Relationship Id="rId1644" Target="https://twitter.com/" TargetMode="External" Type="http://schemas.openxmlformats.org/officeDocument/2006/relationships/hyperlink"/><Relationship Id="rId1645" Target="https://twitter.com/" TargetMode="External" Type="http://schemas.openxmlformats.org/officeDocument/2006/relationships/hyperlink"/><Relationship Id="rId1646" Target="https://twitter.com/" TargetMode="External" Type="http://schemas.openxmlformats.org/officeDocument/2006/relationships/hyperlink"/><Relationship Id="rId1647" Target="https://twitter.com/" TargetMode="External" Type="http://schemas.openxmlformats.org/officeDocument/2006/relationships/hyperlink"/><Relationship Id="rId1648" Target="https://twitter.com/" TargetMode="External" Type="http://schemas.openxmlformats.org/officeDocument/2006/relationships/hyperlink"/><Relationship Id="rId1649" Target="https://twitter.com/" TargetMode="External" Type="http://schemas.openxmlformats.org/officeDocument/2006/relationships/hyperlink"/><Relationship Id="rId165" Target="https://veille-cyber.com/the-ai-revolution-is-happening-now/" TargetMode="External" Type="http://schemas.openxmlformats.org/officeDocument/2006/relationships/hyperlink"/><Relationship Id="rId1650" Target="https://twitter.com/" TargetMode="External" Type="http://schemas.openxmlformats.org/officeDocument/2006/relationships/hyperlink"/><Relationship Id="rId1651" Target="https://twitter.com/" TargetMode="External" Type="http://schemas.openxmlformats.org/officeDocument/2006/relationships/hyperlink"/><Relationship Id="rId1652" Target="https://twitter.com/" TargetMode="External" Type="http://schemas.openxmlformats.org/officeDocument/2006/relationships/hyperlink"/><Relationship Id="rId1653" Target="https://twitter.com/" TargetMode="External" Type="http://schemas.openxmlformats.org/officeDocument/2006/relationships/hyperlink"/><Relationship Id="rId1654" Target="https://twitter.com/" TargetMode="External" Type="http://schemas.openxmlformats.org/officeDocument/2006/relationships/hyperlink"/><Relationship Id="rId1655" Target="https://twitter.com/" TargetMode="External" Type="http://schemas.openxmlformats.org/officeDocument/2006/relationships/hyperlink"/><Relationship Id="rId1656" Target="https://twitter.com/" TargetMode="External" Type="http://schemas.openxmlformats.org/officeDocument/2006/relationships/hyperlink"/><Relationship Id="rId1657" Target="https://twitter.com/" TargetMode="External" Type="http://schemas.openxmlformats.org/officeDocument/2006/relationships/hyperlink"/><Relationship Id="rId1658" Target="https://twitter.com/" TargetMode="External" Type="http://schemas.openxmlformats.org/officeDocument/2006/relationships/hyperlink"/><Relationship Id="rId1659" Target="https://twitter.com/" TargetMode="External" Type="http://schemas.openxmlformats.org/officeDocument/2006/relationships/hyperlink"/><Relationship Id="rId166" Target="https://www.podcastics.com/podcast/episode/red-alert-labs-le-pari-gagnant-de-lexport-des-solutions-de-cybersecurite-92053/" TargetMode="External" Type="http://schemas.openxmlformats.org/officeDocument/2006/relationships/hyperlink"/><Relationship Id="rId1660" Target="https://twitter.com/" TargetMode="External" Type="http://schemas.openxmlformats.org/officeDocument/2006/relationships/hyperlink"/><Relationship Id="rId1661" Target="https://twitter.com/" TargetMode="External" Type="http://schemas.openxmlformats.org/officeDocument/2006/relationships/hyperlink"/><Relationship Id="rId1662" Target="https://twitter.com/" TargetMode="External" Type="http://schemas.openxmlformats.org/officeDocument/2006/relationships/hyperlink"/><Relationship Id="rId1663" Target="https://twitter.com/" TargetMode="External" Type="http://schemas.openxmlformats.org/officeDocument/2006/relationships/hyperlink"/><Relationship Id="rId1664" Target="https://twitter.com/" TargetMode="External" Type="http://schemas.openxmlformats.org/officeDocument/2006/relationships/hyperlink"/><Relationship Id="rId1665" Target="https://twitter.com/" TargetMode="External" Type="http://schemas.openxmlformats.org/officeDocument/2006/relationships/hyperlink"/><Relationship Id="rId1666" Target="https://twitter.com/" TargetMode="External" Type="http://schemas.openxmlformats.org/officeDocument/2006/relationships/hyperlink"/><Relationship Id="rId1667" Target="https://twitter.com/" TargetMode="External" Type="http://schemas.openxmlformats.org/officeDocument/2006/relationships/hyperlink"/><Relationship Id="rId1668" Target="https://twitter.com/" TargetMode="External" Type="http://schemas.openxmlformats.org/officeDocument/2006/relationships/hyperlink"/><Relationship Id="rId1669" Target="https://twitter.com/" TargetMode="External" Type="http://schemas.openxmlformats.org/officeDocument/2006/relationships/hyperlink"/><Relationship Id="rId167" Target="https://menara.ma/fr/article/cybersecurite-apple-amazon-et-microsoft-annoncent-dimportants-investissements" TargetMode="External" Type="http://schemas.openxmlformats.org/officeDocument/2006/relationships/hyperlink"/><Relationship Id="rId1670" Target="https://twitter.com/" TargetMode="External" Type="http://schemas.openxmlformats.org/officeDocument/2006/relationships/hyperlink"/><Relationship Id="rId1671" Target="https://twitter.com/" TargetMode="External" Type="http://schemas.openxmlformats.org/officeDocument/2006/relationships/hyperlink"/><Relationship Id="rId1672" Target="https://twitter.com/" TargetMode="External" Type="http://schemas.openxmlformats.org/officeDocument/2006/relationships/hyperlink"/><Relationship Id="rId1673" Target="https://twitter.com/" TargetMode="External" Type="http://schemas.openxmlformats.org/officeDocument/2006/relationships/hyperlink"/><Relationship Id="rId1674" Target="https://twitter.com/" TargetMode="External" Type="http://schemas.openxmlformats.org/officeDocument/2006/relationships/hyperlink"/><Relationship Id="rId1675" Target="https://twitter.com/" TargetMode="External" Type="http://schemas.openxmlformats.org/officeDocument/2006/relationships/hyperlink"/><Relationship Id="rId1676" Target="https://twitter.com/" TargetMode="External" Type="http://schemas.openxmlformats.org/officeDocument/2006/relationships/hyperlink"/><Relationship Id="rId1677" Target="https://twitter.com/" TargetMode="External" Type="http://schemas.openxmlformats.org/officeDocument/2006/relationships/hyperlink"/><Relationship Id="rId1678" Target="https://twitter.com/" TargetMode="External" Type="http://schemas.openxmlformats.org/officeDocument/2006/relationships/hyperlink"/><Relationship Id="rId1679" Target="https://twitter.com/" TargetMode="External" Type="http://schemas.openxmlformats.org/officeDocument/2006/relationships/hyperlink"/><Relationship Id="rId168" Target="https://veille-cyber.com/when-to-use-one-hot-encoding-in-deep-learning/" TargetMode="External" Type="http://schemas.openxmlformats.org/officeDocument/2006/relationships/hyperlink"/><Relationship Id="rId1680" Target="https://twitter.com/" TargetMode="External" Type="http://schemas.openxmlformats.org/officeDocument/2006/relationships/hyperlink"/><Relationship Id="rId1681" Target="https://twitter.com/" TargetMode="External" Type="http://schemas.openxmlformats.org/officeDocument/2006/relationships/hyperlink"/><Relationship Id="rId1682" Target="https://twitter.com/" TargetMode="External" Type="http://schemas.openxmlformats.org/officeDocument/2006/relationships/hyperlink"/><Relationship Id="rId1683" Target="https://twitter.com/" TargetMode="External" Type="http://schemas.openxmlformats.org/officeDocument/2006/relationships/hyperlink"/><Relationship Id="rId1684" Target="https://twitter.com/" TargetMode="External" Type="http://schemas.openxmlformats.org/officeDocument/2006/relationships/hyperlink"/><Relationship Id="rId1685" Target="https://twitter.com/" TargetMode="External" Type="http://schemas.openxmlformats.org/officeDocument/2006/relationships/hyperlink"/><Relationship Id="rId1686" Target="https://twitter.com/" TargetMode="External" Type="http://schemas.openxmlformats.org/officeDocument/2006/relationships/hyperlink"/><Relationship Id="rId1687" Target="https://twitter.com/" TargetMode="External" Type="http://schemas.openxmlformats.org/officeDocument/2006/relationships/hyperlink"/><Relationship Id="rId1688" Target="https://twitter.com/" TargetMode="External" Type="http://schemas.openxmlformats.org/officeDocument/2006/relationships/hyperlink"/><Relationship Id="rId1689" Target="https://twitter.com/" TargetMode="External" Type="http://schemas.openxmlformats.org/officeDocument/2006/relationships/hyperlink"/><Relationship Id="rId169" Target="https://twitter.com/i/web/status/1430934923918127105" TargetMode="External" Type="http://schemas.openxmlformats.org/officeDocument/2006/relationships/hyperlink"/><Relationship Id="rId1690" Target="https://twitter.com/" TargetMode="External" Type="http://schemas.openxmlformats.org/officeDocument/2006/relationships/hyperlink"/><Relationship Id="rId1691" Target="https://twitter.com/" TargetMode="External" Type="http://schemas.openxmlformats.org/officeDocument/2006/relationships/hyperlink"/><Relationship Id="rId1692" Target="https://twitter.com/" TargetMode="External" Type="http://schemas.openxmlformats.org/officeDocument/2006/relationships/hyperlink"/><Relationship Id="rId1693" Target="https://twitter.com/" TargetMode="External" Type="http://schemas.openxmlformats.org/officeDocument/2006/relationships/hyperlink"/><Relationship Id="rId1694" Target="https://twitter.com/" TargetMode="External" Type="http://schemas.openxmlformats.org/officeDocument/2006/relationships/hyperlink"/><Relationship Id="rId1695" Target="https://twitter.com/" TargetMode="External" Type="http://schemas.openxmlformats.org/officeDocument/2006/relationships/hyperlink"/><Relationship Id="rId1696" Target="https://twitter.com/" TargetMode="External" Type="http://schemas.openxmlformats.org/officeDocument/2006/relationships/hyperlink"/><Relationship Id="rId1697" Target="https://twitter.com/" TargetMode="External" Type="http://schemas.openxmlformats.org/officeDocument/2006/relationships/hyperlink"/><Relationship Id="rId1698" Target="https://twitter.com/" TargetMode="External" Type="http://schemas.openxmlformats.org/officeDocument/2006/relationships/hyperlink"/><Relationship Id="rId1699" Target="https://twitter.com/" TargetMode="External" Type="http://schemas.openxmlformats.org/officeDocument/2006/relationships/hyperlink"/><Relationship Id="rId17" Target="https://cyberguerre.numerama.com/13061-cette-faille-improbable-permet-de-controler-un-ordinateur-avec-une-souris-razer.html" TargetMode="External" Type="http://schemas.openxmlformats.org/officeDocument/2006/relationships/hyperlink"/><Relationship Id="rId170" Target="https://twitter.com/i/web/status/1430102478813544451" TargetMode="External" Type="http://schemas.openxmlformats.org/officeDocument/2006/relationships/hyperlink"/><Relationship Id="rId1700" Target="https://twitter.com/" TargetMode="External" Type="http://schemas.openxmlformats.org/officeDocument/2006/relationships/hyperlink"/><Relationship Id="rId1701" Target="https://twitter.com/" TargetMode="External" Type="http://schemas.openxmlformats.org/officeDocument/2006/relationships/hyperlink"/><Relationship Id="rId1702" Target="https://twitter.com/" TargetMode="External" Type="http://schemas.openxmlformats.org/officeDocument/2006/relationships/hyperlink"/><Relationship Id="rId1703" Target="https://twitter.com/" TargetMode="External" Type="http://schemas.openxmlformats.org/officeDocument/2006/relationships/hyperlink"/><Relationship Id="rId1704" Target="https://twitter.com/" TargetMode="External" Type="http://schemas.openxmlformats.org/officeDocument/2006/relationships/hyperlink"/><Relationship Id="rId1705" Target="https://twitter.com/" TargetMode="External" Type="http://schemas.openxmlformats.org/officeDocument/2006/relationships/hyperlink"/><Relationship Id="rId1706" Target="https://twitter.com/" TargetMode="External" Type="http://schemas.openxmlformats.org/officeDocument/2006/relationships/hyperlink"/><Relationship Id="rId1707" Target="https://twitter.com/" TargetMode="External" Type="http://schemas.openxmlformats.org/officeDocument/2006/relationships/hyperlink"/><Relationship Id="rId1708" Target="https://twitter.com/" TargetMode="External" Type="http://schemas.openxmlformats.org/officeDocument/2006/relationships/hyperlink"/><Relationship Id="rId1709" Target="https://twitter.com/" TargetMode="External" Type="http://schemas.openxmlformats.org/officeDocument/2006/relationships/hyperlink"/><Relationship Id="rId171" Target="https://twitter.com/i/web/status/1430923979406053376" TargetMode="External" Type="http://schemas.openxmlformats.org/officeDocument/2006/relationships/hyperlink"/><Relationship Id="rId1710" Target="https://twitter.com/" TargetMode="External" Type="http://schemas.openxmlformats.org/officeDocument/2006/relationships/hyperlink"/><Relationship Id="rId1711" Target="https://twitter.com/" TargetMode="External" Type="http://schemas.openxmlformats.org/officeDocument/2006/relationships/hyperlink"/><Relationship Id="rId1712" Target="https://twitter.com/" TargetMode="External" Type="http://schemas.openxmlformats.org/officeDocument/2006/relationships/hyperlink"/><Relationship Id="rId1713" Target="https://twitter.com/" TargetMode="External" Type="http://schemas.openxmlformats.org/officeDocument/2006/relationships/hyperlink"/><Relationship Id="rId1714" Target="https://twitter.com/" TargetMode="External" Type="http://schemas.openxmlformats.org/officeDocument/2006/relationships/hyperlink"/><Relationship Id="rId1715" Target="https://twitter.com/" TargetMode="External" Type="http://schemas.openxmlformats.org/officeDocument/2006/relationships/hyperlink"/><Relationship Id="rId1716" Target="https://twitter.com/" TargetMode="External" Type="http://schemas.openxmlformats.org/officeDocument/2006/relationships/hyperlink"/><Relationship Id="rId1717" Target="https://twitter.com/" TargetMode="External" Type="http://schemas.openxmlformats.org/officeDocument/2006/relationships/hyperlink"/><Relationship Id="rId1718" Target="https://twitter.com/" TargetMode="External" Type="http://schemas.openxmlformats.org/officeDocument/2006/relationships/hyperlink"/><Relationship Id="rId1719" Target="https://twitter.com/" TargetMode="External" Type="http://schemas.openxmlformats.org/officeDocument/2006/relationships/hyperlink"/><Relationship Id="rId172" Target="https://sekoia.io/" TargetMode="External" Type="http://schemas.openxmlformats.org/officeDocument/2006/relationships/hyperlink"/><Relationship Id="rId1720" Target="https://twitter.com/" TargetMode="External" Type="http://schemas.openxmlformats.org/officeDocument/2006/relationships/hyperlink"/><Relationship Id="rId1721" Target="https://twitter.com/" TargetMode="External" Type="http://schemas.openxmlformats.org/officeDocument/2006/relationships/hyperlink"/><Relationship Id="rId1722" Target="https://twitter.com/" TargetMode="External" Type="http://schemas.openxmlformats.org/officeDocument/2006/relationships/hyperlink"/><Relationship Id="rId1723" Target="https://twitter.com/" TargetMode="External" Type="http://schemas.openxmlformats.org/officeDocument/2006/relationships/hyperlink"/><Relationship Id="rId1724" Target="https://twitter.com/" TargetMode="External" Type="http://schemas.openxmlformats.org/officeDocument/2006/relationships/hyperlink"/><Relationship Id="rId1725" Target="https://twitter.com/" TargetMode="External" Type="http://schemas.openxmlformats.org/officeDocument/2006/relationships/hyperlink"/><Relationship Id="rId1726" Target="https://twitter.com/" TargetMode="External" Type="http://schemas.openxmlformats.org/officeDocument/2006/relationships/hyperlink"/><Relationship Id="rId1727" Target="https://twitter.com/" TargetMode="External" Type="http://schemas.openxmlformats.org/officeDocument/2006/relationships/hyperlink"/><Relationship Id="rId1728" Target="https://twitter.com/" TargetMode="External" Type="http://schemas.openxmlformats.org/officeDocument/2006/relationships/hyperlink"/><Relationship Id="rId1729" Target="https://twitter.com/" TargetMode="External" Type="http://schemas.openxmlformats.org/officeDocument/2006/relationships/hyperlink"/><Relationship Id="rId173" Target="https://sekoia.io/" TargetMode="External" Type="http://schemas.openxmlformats.org/officeDocument/2006/relationships/hyperlink"/><Relationship Id="rId1730" Target="https://twitter.com/" TargetMode="External" Type="http://schemas.openxmlformats.org/officeDocument/2006/relationships/hyperlink"/><Relationship Id="rId1731" Target="https://twitter.com/" TargetMode="External" Type="http://schemas.openxmlformats.org/officeDocument/2006/relationships/hyperlink"/><Relationship Id="rId1732" Target="https://twitter.com/" TargetMode="External" Type="http://schemas.openxmlformats.org/officeDocument/2006/relationships/hyperlink"/><Relationship Id="rId1733" Target="https://twitter.com/" TargetMode="External" Type="http://schemas.openxmlformats.org/officeDocument/2006/relationships/hyperlink"/><Relationship Id="rId1734" Target="https://twitter.com/" TargetMode="External" Type="http://schemas.openxmlformats.org/officeDocument/2006/relationships/hyperlink"/><Relationship Id="rId1735" Target="https://twitter.com/" TargetMode="External" Type="http://schemas.openxmlformats.org/officeDocument/2006/relationships/hyperlink"/><Relationship Id="rId1736" Target="https://twitter.com/" TargetMode="External" Type="http://schemas.openxmlformats.org/officeDocument/2006/relationships/hyperlink"/><Relationship Id="rId1737" Target="https://twitter.com/" TargetMode="External" Type="http://schemas.openxmlformats.org/officeDocument/2006/relationships/hyperlink"/><Relationship Id="rId1738" Target="https://twitter.com/" TargetMode="External" Type="http://schemas.openxmlformats.org/officeDocument/2006/relationships/hyperlink"/><Relationship Id="rId1739" Target="https://twitter.com/" TargetMode="External" Type="http://schemas.openxmlformats.org/officeDocument/2006/relationships/hyperlink"/><Relationship Id="rId174" Target="https://twitter.com/i/web/status/1430189393097146378" TargetMode="External" Type="http://schemas.openxmlformats.org/officeDocument/2006/relationships/hyperlink"/><Relationship Id="rId1740" Target="https://twitter.com/" TargetMode="External" Type="http://schemas.openxmlformats.org/officeDocument/2006/relationships/hyperlink"/><Relationship Id="rId1741" Target="https://twitter.com/" TargetMode="External" Type="http://schemas.openxmlformats.org/officeDocument/2006/relationships/hyperlink"/><Relationship Id="rId1742" Target="https://twitter.com/" TargetMode="External" Type="http://schemas.openxmlformats.org/officeDocument/2006/relationships/hyperlink"/><Relationship Id="rId1743" Target="https://twitter.com/" TargetMode="External" Type="http://schemas.openxmlformats.org/officeDocument/2006/relationships/hyperlink"/><Relationship Id="rId1744" Target="https://twitter.com/" TargetMode="External" Type="http://schemas.openxmlformats.org/officeDocument/2006/relationships/hyperlink"/><Relationship Id="rId1745" Target="https://twitter.com/" TargetMode="External" Type="http://schemas.openxmlformats.org/officeDocument/2006/relationships/hyperlink"/><Relationship Id="rId1746" Target="https://twitter.com/" TargetMode="External" Type="http://schemas.openxmlformats.org/officeDocument/2006/relationships/hyperlink"/><Relationship Id="rId1747" Target="https://twitter.com/" TargetMode="External" Type="http://schemas.openxmlformats.org/officeDocument/2006/relationships/hyperlink"/><Relationship Id="rId1748" Target="https://twitter.com/" TargetMode="External" Type="http://schemas.openxmlformats.org/officeDocument/2006/relationships/hyperlink"/><Relationship Id="rId1749" Target="https://twitter.com/" TargetMode="External" Type="http://schemas.openxmlformats.org/officeDocument/2006/relationships/hyperlink"/><Relationship Id="rId175" Target="https://twitter.com/i/web/status/1430905036389818383" TargetMode="External" Type="http://schemas.openxmlformats.org/officeDocument/2006/relationships/hyperlink"/><Relationship Id="rId1750" Target="https://twitter.com/" TargetMode="External" Type="http://schemas.openxmlformats.org/officeDocument/2006/relationships/hyperlink"/><Relationship Id="rId1751" Target="https://twitter.com/" TargetMode="External" Type="http://schemas.openxmlformats.org/officeDocument/2006/relationships/hyperlink"/><Relationship Id="rId1752" Target="https://twitter.com/" TargetMode="External" Type="http://schemas.openxmlformats.org/officeDocument/2006/relationships/hyperlink"/><Relationship Id="rId1753" Target="https://twitter.com/" TargetMode="External" Type="http://schemas.openxmlformats.org/officeDocument/2006/relationships/hyperlink"/><Relationship Id="rId1754" Target="https://twitter.com/" TargetMode="External" Type="http://schemas.openxmlformats.org/officeDocument/2006/relationships/hyperlink"/><Relationship Id="rId1755" Target="https://twitter.com/" TargetMode="External" Type="http://schemas.openxmlformats.org/officeDocument/2006/relationships/hyperlink"/><Relationship Id="rId1756" Target="https://twitter.com/" TargetMode="External" Type="http://schemas.openxmlformats.org/officeDocument/2006/relationships/hyperlink"/><Relationship Id="rId1757" Target="https://twitter.com/" TargetMode="External" Type="http://schemas.openxmlformats.org/officeDocument/2006/relationships/hyperlink"/><Relationship Id="rId1758" Target="https://twitter.com/" TargetMode="External" Type="http://schemas.openxmlformats.org/officeDocument/2006/relationships/hyperlink"/><Relationship Id="rId1759" Target="https://twitter.com/" TargetMode="External" Type="http://schemas.openxmlformats.org/officeDocument/2006/relationships/hyperlink"/><Relationship Id="rId176" Target="https://twitter.com/i/web/status/1430873664317165573" TargetMode="External" Type="http://schemas.openxmlformats.org/officeDocument/2006/relationships/hyperlink"/><Relationship Id="rId1760" Target="https://twitter.com/" TargetMode="External" Type="http://schemas.openxmlformats.org/officeDocument/2006/relationships/hyperlink"/><Relationship Id="rId1761" Target="https://twitter.com/" TargetMode="External" Type="http://schemas.openxmlformats.org/officeDocument/2006/relationships/hyperlink"/><Relationship Id="rId1762" Target="https://twitter.com/" TargetMode="External" Type="http://schemas.openxmlformats.org/officeDocument/2006/relationships/hyperlink"/><Relationship Id="rId1763" Target="https://twitter.com/" TargetMode="External" Type="http://schemas.openxmlformats.org/officeDocument/2006/relationships/hyperlink"/><Relationship Id="rId1764" Target="https://twitter.com/" TargetMode="External" Type="http://schemas.openxmlformats.org/officeDocument/2006/relationships/hyperlink"/><Relationship Id="rId1765" Target="https://twitter.com/" TargetMode="External" Type="http://schemas.openxmlformats.org/officeDocument/2006/relationships/hyperlink"/><Relationship Id="rId1766" Target="https://twitter.com/" TargetMode="External" Type="http://schemas.openxmlformats.org/officeDocument/2006/relationships/hyperlink"/><Relationship Id="rId1767" Target="https://twitter.com/" TargetMode="External" Type="http://schemas.openxmlformats.org/officeDocument/2006/relationships/hyperlink"/><Relationship Id="rId1768" Target="https://twitter.com/" TargetMode="External" Type="http://schemas.openxmlformats.org/officeDocument/2006/relationships/hyperlink"/><Relationship Id="rId1769" Target="https://twitter.com/" TargetMode="External" Type="http://schemas.openxmlformats.org/officeDocument/2006/relationships/hyperlink"/><Relationship Id="rId177" Target="https://twitter.com/i/web/status/1430446384252063752" TargetMode="External" Type="http://schemas.openxmlformats.org/officeDocument/2006/relationships/hyperlink"/><Relationship Id="rId1770" Target="https://twitter.com/" TargetMode="External" Type="http://schemas.openxmlformats.org/officeDocument/2006/relationships/hyperlink"/><Relationship Id="rId1771" Target="https://twitter.com/" TargetMode="External" Type="http://schemas.openxmlformats.org/officeDocument/2006/relationships/hyperlink"/><Relationship Id="rId1772" Target="https://twitter.com/" TargetMode="External" Type="http://schemas.openxmlformats.org/officeDocument/2006/relationships/hyperlink"/><Relationship Id="rId1773" Target="https://twitter.com/" TargetMode="External" Type="http://schemas.openxmlformats.org/officeDocument/2006/relationships/hyperlink"/><Relationship Id="rId1774" Target="https://twitter.com/" TargetMode="External" Type="http://schemas.openxmlformats.org/officeDocument/2006/relationships/hyperlink"/><Relationship Id="rId1775" Target="https://twitter.com/" TargetMode="External" Type="http://schemas.openxmlformats.org/officeDocument/2006/relationships/hyperlink"/><Relationship Id="rId1776" Target="https://twitter.com/" TargetMode="External" Type="http://schemas.openxmlformats.org/officeDocument/2006/relationships/hyperlink"/><Relationship Id="rId1777" Target="https://twitter.com/" TargetMode="External" Type="http://schemas.openxmlformats.org/officeDocument/2006/relationships/hyperlink"/><Relationship Id="rId1778" Target="https://twitter.com/" TargetMode="External" Type="http://schemas.openxmlformats.org/officeDocument/2006/relationships/hyperlink"/><Relationship Id="rId1779" Target="https://twitter.com/" TargetMode="External" Type="http://schemas.openxmlformats.org/officeDocument/2006/relationships/hyperlink"/><Relationship Id="rId178" Target="https://twitter.com/i/web/status/1430803004635107336" TargetMode="External" Type="http://schemas.openxmlformats.org/officeDocument/2006/relationships/hyperlink"/><Relationship Id="rId1780" Target="https://twitter.com/" TargetMode="External" Type="http://schemas.openxmlformats.org/officeDocument/2006/relationships/hyperlink"/><Relationship Id="rId1781" Target="https://twitter.com/" TargetMode="External" Type="http://schemas.openxmlformats.org/officeDocument/2006/relationships/hyperlink"/><Relationship Id="rId1782" Target="https://twitter.com/" TargetMode="External" Type="http://schemas.openxmlformats.org/officeDocument/2006/relationships/hyperlink"/><Relationship Id="rId1783" Target="https://twitter.com/" TargetMode="External" Type="http://schemas.openxmlformats.org/officeDocument/2006/relationships/hyperlink"/><Relationship Id="rId1784" Target="https://twitter.com/" TargetMode="External" Type="http://schemas.openxmlformats.org/officeDocument/2006/relationships/hyperlink"/><Relationship Id="rId1785" Target="https://twitter.com/" TargetMode="External" Type="http://schemas.openxmlformats.org/officeDocument/2006/relationships/hyperlink"/><Relationship Id="rId1786" Target="https://twitter.com/" TargetMode="External" Type="http://schemas.openxmlformats.org/officeDocument/2006/relationships/hyperlink"/><Relationship Id="rId1787" Target="https://twitter.com/" TargetMode="External" Type="http://schemas.openxmlformats.org/officeDocument/2006/relationships/hyperlink"/><Relationship Id="rId1788" Target="https://twitter.com/" TargetMode="External" Type="http://schemas.openxmlformats.org/officeDocument/2006/relationships/hyperlink"/><Relationship Id="rId1789" Target="https://twitter.com/" TargetMode="External" Type="http://schemas.openxmlformats.org/officeDocument/2006/relationships/hyperlink"/><Relationship Id="rId179" Target="https://twitter.com/i/web/status/1430803004635107336" TargetMode="External" Type="http://schemas.openxmlformats.org/officeDocument/2006/relationships/hyperlink"/><Relationship Id="rId1790" Target="https://twitter.com/" TargetMode="External" Type="http://schemas.openxmlformats.org/officeDocument/2006/relationships/hyperlink"/><Relationship Id="rId1791" Target="https://twitter.com/" TargetMode="External" Type="http://schemas.openxmlformats.org/officeDocument/2006/relationships/hyperlink"/><Relationship Id="rId1792" Target="https://twitter.com/" TargetMode="External" Type="http://schemas.openxmlformats.org/officeDocument/2006/relationships/hyperlink"/><Relationship Id="rId1793" Target="https://twitter.com/" TargetMode="External" Type="http://schemas.openxmlformats.org/officeDocument/2006/relationships/hyperlink"/><Relationship Id="rId1794" Target="https://twitter.com/" TargetMode="External" Type="http://schemas.openxmlformats.org/officeDocument/2006/relationships/hyperlink"/><Relationship Id="rId1795" Target="https://twitter.com/" TargetMode="External" Type="http://schemas.openxmlformats.org/officeDocument/2006/relationships/hyperlink"/><Relationship Id="rId1796" Target="https://twitter.com/" TargetMode="External" Type="http://schemas.openxmlformats.org/officeDocument/2006/relationships/hyperlink"/><Relationship Id="rId1797" Target="https://twitter.com/" TargetMode="External" Type="http://schemas.openxmlformats.org/officeDocument/2006/relationships/hyperlink"/><Relationship Id="rId1798" Target="https://twitter.com/" TargetMode="External" Type="http://schemas.openxmlformats.org/officeDocument/2006/relationships/hyperlink"/><Relationship Id="rId1799" Target="https://twitter.com/" TargetMode="External" Type="http://schemas.openxmlformats.org/officeDocument/2006/relationships/hyperlink"/><Relationship Id="rId18" Target="https://twitter.com/i/web/status/1429839603746234370" TargetMode="External" Type="http://schemas.openxmlformats.org/officeDocument/2006/relationships/hyperlink"/><Relationship Id="rId180" Target="https://twitter.com/i/web/status/1430873664317165573" TargetMode="External" Type="http://schemas.openxmlformats.org/officeDocument/2006/relationships/hyperlink"/><Relationship Id="rId1800" Target="https://twitter.com/" TargetMode="External" Type="http://schemas.openxmlformats.org/officeDocument/2006/relationships/hyperlink"/><Relationship Id="rId1801" Target="https://twitter.com/" TargetMode="External" Type="http://schemas.openxmlformats.org/officeDocument/2006/relationships/hyperlink"/><Relationship Id="rId1802" Target="https://twitter.com/" TargetMode="External" Type="http://schemas.openxmlformats.org/officeDocument/2006/relationships/hyperlink"/><Relationship Id="rId1803" Target="https://twitter.com/" TargetMode="External" Type="http://schemas.openxmlformats.org/officeDocument/2006/relationships/hyperlink"/><Relationship Id="rId1804" Target="https://twitter.com/" TargetMode="External" Type="http://schemas.openxmlformats.org/officeDocument/2006/relationships/hyperlink"/><Relationship Id="rId1805" Target="https://twitter.com/" TargetMode="External" Type="http://schemas.openxmlformats.org/officeDocument/2006/relationships/hyperlink"/><Relationship Id="rId1806" Target="https://twitter.com/" TargetMode="External" Type="http://schemas.openxmlformats.org/officeDocument/2006/relationships/hyperlink"/><Relationship Id="rId1807" Target="https://twitter.com/" TargetMode="External" Type="http://schemas.openxmlformats.org/officeDocument/2006/relationships/hyperlink"/><Relationship Id="rId1808" Target="https://twitter.com/" TargetMode="External" Type="http://schemas.openxmlformats.org/officeDocument/2006/relationships/hyperlink"/><Relationship Id="rId1809" Target="https://twitter.com/" TargetMode="External" Type="http://schemas.openxmlformats.org/officeDocument/2006/relationships/hyperlink"/><Relationship Id="rId181" Target="https://twitter.com/i/web/status/1430873664317165573" TargetMode="External" Type="http://schemas.openxmlformats.org/officeDocument/2006/relationships/hyperlink"/><Relationship Id="rId1810" Target="https://twitter.com/" TargetMode="External" Type="http://schemas.openxmlformats.org/officeDocument/2006/relationships/hyperlink"/><Relationship Id="rId1811" Target="https://twitter.com/" TargetMode="External" Type="http://schemas.openxmlformats.org/officeDocument/2006/relationships/hyperlink"/><Relationship Id="rId1812" Target="https://twitter.com/" TargetMode="External" Type="http://schemas.openxmlformats.org/officeDocument/2006/relationships/hyperlink"/><Relationship Id="rId1813" Target="https://twitter.com/" TargetMode="External" Type="http://schemas.openxmlformats.org/officeDocument/2006/relationships/hyperlink"/><Relationship Id="rId1814" Target="https://twitter.com/" TargetMode="External" Type="http://schemas.openxmlformats.org/officeDocument/2006/relationships/hyperlink"/><Relationship Id="rId1815" Target="https://twitter.com/" TargetMode="External" Type="http://schemas.openxmlformats.org/officeDocument/2006/relationships/hyperlink"/><Relationship Id="rId1816" Target="https://twitter.com/" TargetMode="External" Type="http://schemas.openxmlformats.org/officeDocument/2006/relationships/hyperlink"/><Relationship Id="rId1817" Target="https://twitter.com/" TargetMode="External" Type="http://schemas.openxmlformats.org/officeDocument/2006/relationships/hyperlink"/><Relationship Id="rId1818" Target="https://twitter.com/" TargetMode="External" Type="http://schemas.openxmlformats.org/officeDocument/2006/relationships/hyperlink"/><Relationship Id="rId1819" Target="https://twitter.com/" TargetMode="External" Type="http://schemas.openxmlformats.org/officeDocument/2006/relationships/hyperlink"/><Relationship Id="rId182" Target="https://blog.httpcs.com/utiliser-losint-et-le-socmint-pour-se-proteger-des-pirates-informatiques/" TargetMode="External" Type="http://schemas.openxmlformats.org/officeDocument/2006/relationships/hyperlink"/><Relationship Id="rId1820" Target="https://twitter.com/" TargetMode="External" Type="http://schemas.openxmlformats.org/officeDocument/2006/relationships/hyperlink"/><Relationship Id="rId1821" Target="https://twitter.com/" TargetMode="External" Type="http://schemas.openxmlformats.org/officeDocument/2006/relationships/hyperlink"/><Relationship Id="rId1822" Target="https://twitter.com/" TargetMode="External" Type="http://schemas.openxmlformats.org/officeDocument/2006/relationships/hyperlink"/><Relationship Id="rId1823" Target="https://twitter.com/" TargetMode="External" Type="http://schemas.openxmlformats.org/officeDocument/2006/relationships/hyperlink"/><Relationship Id="rId1824" Target="https://twitter.com/" TargetMode="External" Type="http://schemas.openxmlformats.org/officeDocument/2006/relationships/hyperlink"/><Relationship Id="rId1825" Target="https://twitter.com/" TargetMode="External" Type="http://schemas.openxmlformats.org/officeDocument/2006/relationships/hyperlink"/><Relationship Id="rId1826" Target="https://twitter.com/" TargetMode="External" Type="http://schemas.openxmlformats.org/officeDocument/2006/relationships/hyperlink"/><Relationship Id="rId1827" Target="https://twitter.com/" TargetMode="External" Type="http://schemas.openxmlformats.org/officeDocument/2006/relationships/hyperlink"/><Relationship Id="rId1828" Target="https://twitter.com/" TargetMode="External" Type="http://schemas.openxmlformats.org/officeDocument/2006/relationships/hyperlink"/><Relationship Id="rId1829" Target="https://twitter.com/" TargetMode="External" Type="http://schemas.openxmlformats.org/officeDocument/2006/relationships/hyperlink"/><Relationship Id="rId183" Target="https://blog.httpcs.com/utiliser-losint-et-le-socmint-pour-se-proteger-des-pirates-informatiques/" TargetMode="External" Type="http://schemas.openxmlformats.org/officeDocument/2006/relationships/hyperlink"/><Relationship Id="rId1830" Target="https://twitter.com/" TargetMode="External" Type="http://schemas.openxmlformats.org/officeDocument/2006/relationships/hyperlink"/><Relationship Id="rId1831" Target="https://twitter.com/" TargetMode="External" Type="http://schemas.openxmlformats.org/officeDocument/2006/relationships/hyperlink"/><Relationship Id="rId1832" Target="https://twitter.com/" TargetMode="External" Type="http://schemas.openxmlformats.org/officeDocument/2006/relationships/hyperlink"/><Relationship Id="rId1833" Target="https://twitter.com/" TargetMode="External" Type="http://schemas.openxmlformats.org/officeDocument/2006/relationships/hyperlink"/><Relationship Id="rId1834" Target="https://twitter.com/" TargetMode="External" Type="http://schemas.openxmlformats.org/officeDocument/2006/relationships/hyperlink"/><Relationship Id="rId1835" Target="https://twitter.com/" TargetMode="External" Type="http://schemas.openxmlformats.org/officeDocument/2006/relationships/hyperlink"/><Relationship Id="rId1836" Target="https://twitter.com/" TargetMode="External" Type="http://schemas.openxmlformats.org/officeDocument/2006/relationships/hyperlink"/><Relationship Id="rId1837" Target="https://twitter.com/" TargetMode="External" Type="http://schemas.openxmlformats.org/officeDocument/2006/relationships/hyperlink"/><Relationship Id="rId1838" Target="https://twitter.com/" TargetMode="External" Type="http://schemas.openxmlformats.org/officeDocument/2006/relationships/hyperlink"/><Relationship Id="rId1839" Target="https://twitter.com/" TargetMode="External" Type="http://schemas.openxmlformats.org/officeDocument/2006/relationships/hyperlink"/><Relationship Id="rId184" Target="https://twitter.com/i/web/status/1430952947270234121" TargetMode="External" Type="http://schemas.openxmlformats.org/officeDocument/2006/relationships/hyperlink"/><Relationship Id="rId1840" Target="https://twitter.com/" TargetMode="External" Type="http://schemas.openxmlformats.org/officeDocument/2006/relationships/hyperlink"/><Relationship Id="rId1841" Target="https://twitter.com/" TargetMode="External" Type="http://schemas.openxmlformats.org/officeDocument/2006/relationships/hyperlink"/><Relationship Id="rId1842" Target="https://twitter.com/" TargetMode="External" Type="http://schemas.openxmlformats.org/officeDocument/2006/relationships/hyperlink"/><Relationship Id="rId1843" Target="https://twitter.com/" TargetMode="External" Type="http://schemas.openxmlformats.org/officeDocument/2006/relationships/hyperlink"/><Relationship Id="rId1844" Target="https://twitter.com/" TargetMode="External" Type="http://schemas.openxmlformats.org/officeDocument/2006/relationships/hyperlink"/><Relationship Id="rId1845" Target="https://twitter.com/" TargetMode="External" Type="http://schemas.openxmlformats.org/officeDocument/2006/relationships/hyperlink"/><Relationship Id="rId1846" Target="https://twitter.com/" TargetMode="External" Type="http://schemas.openxmlformats.org/officeDocument/2006/relationships/hyperlink"/><Relationship Id="rId1847" Target="https://twitter.com/" TargetMode="External" Type="http://schemas.openxmlformats.org/officeDocument/2006/relationships/hyperlink"/><Relationship Id="rId1848" Target="https://twitter.com/" TargetMode="External" Type="http://schemas.openxmlformats.org/officeDocument/2006/relationships/hyperlink"/><Relationship Id="rId1849" Target="https://twitter.com/" TargetMode="External" Type="http://schemas.openxmlformats.org/officeDocument/2006/relationships/hyperlink"/><Relationship Id="rId185" Target="https://veille-cyber.com/the-ai-revolution-is-happening-now/" TargetMode="External" Type="http://schemas.openxmlformats.org/officeDocument/2006/relationships/hyperlink"/><Relationship Id="rId1850" Target="https://twitter.com/" TargetMode="External" Type="http://schemas.openxmlformats.org/officeDocument/2006/relationships/hyperlink"/><Relationship Id="rId1851" Target="https://twitter.com/" TargetMode="External" Type="http://schemas.openxmlformats.org/officeDocument/2006/relationships/hyperlink"/><Relationship Id="rId1852" Target="https://twitter.com/" TargetMode="External" Type="http://schemas.openxmlformats.org/officeDocument/2006/relationships/hyperlink"/><Relationship Id="rId1853" Target="https://twitter.com/" TargetMode="External" Type="http://schemas.openxmlformats.org/officeDocument/2006/relationships/hyperlink"/><Relationship Id="rId1854" Target="https://twitter.com/" TargetMode="External" Type="http://schemas.openxmlformats.org/officeDocument/2006/relationships/hyperlink"/><Relationship Id="rId1855" Target="https://twitter.com/" TargetMode="External" Type="http://schemas.openxmlformats.org/officeDocument/2006/relationships/hyperlink"/><Relationship Id="rId1856" Target="https://twitter.com/" TargetMode="External" Type="http://schemas.openxmlformats.org/officeDocument/2006/relationships/hyperlink"/><Relationship Id="rId1857" Target="https://twitter.com/" TargetMode="External" Type="http://schemas.openxmlformats.org/officeDocument/2006/relationships/hyperlink"/><Relationship Id="rId1858" Target="https://twitter.com/" TargetMode="External" Type="http://schemas.openxmlformats.org/officeDocument/2006/relationships/hyperlink"/><Relationship Id="rId1859" Target="https://twitter.com/" TargetMode="External" Type="http://schemas.openxmlformats.org/officeDocument/2006/relationships/hyperlink"/><Relationship Id="rId186" Target="https://veille-cyber.com/when-to-use-one-hot-encoding-in-deep-learning/" TargetMode="External" Type="http://schemas.openxmlformats.org/officeDocument/2006/relationships/hyperlink"/><Relationship Id="rId1860" Target="https://twitter.com/" TargetMode="External" Type="http://schemas.openxmlformats.org/officeDocument/2006/relationships/hyperlink"/><Relationship Id="rId1861" Target="https://twitter.com/" TargetMode="External" Type="http://schemas.openxmlformats.org/officeDocument/2006/relationships/hyperlink"/><Relationship Id="rId1862" Target="https://twitter.com/" TargetMode="External" Type="http://schemas.openxmlformats.org/officeDocument/2006/relationships/hyperlink"/><Relationship Id="rId1863" Target="https://twitter.com/" TargetMode="External" Type="http://schemas.openxmlformats.org/officeDocument/2006/relationships/hyperlink"/><Relationship Id="rId1864" Target="https://twitter.com/" TargetMode="External" Type="http://schemas.openxmlformats.org/officeDocument/2006/relationships/hyperlink"/><Relationship Id="rId1865" Target="https://twitter.com/" TargetMode="External" Type="http://schemas.openxmlformats.org/officeDocument/2006/relationships/hyperlink"/><Relationship Id="rId1866" Target="https://twitter.com/" TargetMode="External" Type="http://schemas.openxmlformats.org/officeDocument/2006/relationships/hyperlink"/><Relationship Id="rId1867" Target="https://twitter.com/" TargetMode="External" Type="http://schemas.openxmlformats.org/officeDocument/2006/relationships/hyperlink"/><Relationship Id="rId1868" Target="https://twitter.com/" TargetMode="External" Type="http://schemas.openxmlformats.org/officeDocument/2006/relationships/hyperlink"/><Relationship Id="rId1869" Target="https://twitter.com/" TargetMode="External" Type="http://schemas.openxmlformats.org/officeDocument/2006/relationships/hyperlink"/><Relationship Id="rId187" Target="https://twitter.com/i/web/status/1431027134982758412" TargetMode="External" Type="http://schemas.openxmlformats.org/officeDocument/2006/relationships/hyperlink"/><Relationship Id="rId1870" Target="https://twitter.com/" TargetMode="External" Type="http://schemas.openxmlformats.org/officeDocument/2006/relationships/hyperlink"/><Relationship Id="rId1871" Target="https://twitter.com/" TargetMode="External" Type="http://schemas.openxmlformats.org/officeDocument/2006/relationships/hyperlink"/><Relationship Id="rId1872" Target="https://twitter.com/" TargetMode="External" Type="http://schemas.openxmlformats.org/officeDocument/2006/relationships/hyperlink"/><Relationship Id="rId1873" Target="https://twitter.com/" TargetMode="External" Type="http://schemas.openxmlformats.org/officeDocument/2006/relationships/hyperlink"/><Relationship Id="rId1874" Target="https://twitter.com/" TargetMode="External" Type="http://schemas.openxmlformats.org/officeDocument/2006/relationships/hyperlink"/><Relationship Id="rId1875" Target="https://twitter.com/" TargetMode="External" Type="http://schemas.openxmlformats.org/officeDocument/2006/relationships/hyperlink"/><Relationship Id="rId1876" Target="https://twitter.com/" TargetMode="External" Type="http://schemas.openxmlformats.org/officeDocument/2006/relationships/hyperlink"/><Relationship Id="rId1877" Target="https://twitter.com/" TargetMode="External" Type="http://schemas.openxmlformats.org/officeDocument/2006/relationships/hyperlink"/><Relationship Id="rId1878" Target="https://twitter.com/" TargetMode="External" Type="http://schemas.openxmlformats.org/officeDocument/2006/relationships/hyperlink"/><Relationship Id="rId1879" Target="https://twitter.com/" TargetMode="External" Type="http://schemas.openxmlformats.org/officeDocument/2006/relationships/hyperlink"/><Relationship Id="rId188" Target="https://siecledigital.fr/2021/08/26/sommet-cybersecurite/" TargetMode="External" Type="http://schemas.openxmlformats.org/officeDocument/2006/relationships/hyperlink"/><Relationship Id="rId1880" Target="https://twitter.com/" TargetMode="External" Type="http://schemas.openxmlformats.org/officeDocument/2006/relationships/hyperlink"/><Relationship Id="rId1881" Target="https://twitter.com/" TargetMode="External" Type="http://schemas.openxmlformats.org/officeDocument/2006/relationships/hyperlink"/><Relationship Id="rId1882" Target="https://twitter.com/" TargetMode="External" Type="http://schemas.openxmlformats.org/officeDocument/2006/relationships/hyperlink"/><Relationship Id="rId1883" Target="https://twitter.com/" TargetMode="External" Type="http://schemas.openxmlformats.org/officeDocument/2006/relationships/hyperlink"/><Relationship Id="rId1884" Target="https://twitter.com/" TargetMode="External" Type="http://schemas.openxmlformats.org/officeDocument/2006/relationships/hyperlink"/><Relationship Id="rId1885" Target="https://twitter.com/" TargetMode="External" Type="http://schemas.openxmlformats.org/officeDocument/2006/relationships/hyperlink"/><Relationship Id="rId1886" Target="https://twitter.com/" TargetMode="External" Type="http://schemas.openxmlformats.org/officeDocument/2006/relationships/hyperlink"/><Relationship Id="rId1887" Target="https://twitter.com/" TargetMode="External" Type="http://schemas.openxmlformats.org/officeDocument/2006/relationships/hyperlink"/><Relationship Id="rId1888" Target="https://twitter.com/" TargetMode="External" Type="http://schemas.openxmlformats.org/officeDocument/2006/relationships/hyperlink"/><Relationship Id="rId1889" Target="https://twitter.com/" TargetMode="External" Type="http://schemas.openxmlformats.org/officeDocument/2006/relationships/hyperlink"/><Relationship Id="rId189" Target="https://www.rts.ch/info/regions/autres-cantons/12442234-zoug-ouvre-un-centre-de-competence-pour-tester-la-cybersecurite.html" TargetMode="External" Type="http://schemas.openxmlformats.org/officeDocument/2006/relationships/hyperlink"/><Relationship Id="rId1890" Target="https://twitter.com/" TargetMode="External" Type="http://schemas.openxmlformats.org/officeDocument/2006/relationships/hyperlink"/><Relationship Id="rId1891" Target="https://twitter.com/" TargetMode="External" Type="http://schemas.openxmlformats.org/officeDocument/2006/relationships/hyperlink"/><Relationship Id="rId1892" Target="https://twitter.com/" TargetMode="External" Type="http://schemas.openxmlformats.org/officeDocument/2006/relationships/hyperlink"/><Relationship Id="rId1893" Target="https://twitter.com/" TargetMode="External" Type="http://schemas.openxmlformats.org/officeDocument/2006/relationships/hyperlink"/><Relationship Id="rId1894" Target="https://twitter.com/" TargetMode="External" Type="http://schemas.openxmlformats.org/officeDocument/2006/relationships/hyperlink"/><Relationship Id="rId1895" Target="https://twitter.com/" TargetMode="External" Type="http://schemas.openxmlformats.org/officeDocument/2006/relationships/hyperlink"/><Relationship Id="rId1896" Target="https://twitter.com/" TargetMode="External" Type="http://schemas.openxmlformats.org/officeDocument/2006/relationships/hyperlink"/><Relationship Id="rId1897" Target="https://twitter.com/" TargetMode="External" Type="http://schemas.openxmlformats.org/officeDocument/2006/relationships/hyperlink"/><Relationship Id="rId1898" Target="https://twitter.com/" TargetMode="External" Type="http://schemas.openxmlformats.org/officeDocument/2006/relationships/hyperlink"/><Relationship Id="rId1899" Target="https://twitter.com/" TargetMode="External" Type="http://schemas.openxmlformats.org/officeDocument/2006/relationships/hyperlink"/><Relationship Id="rId19" Target="https://twitter.com/i/web/status/1430066666667397134" TargetMode="External" Type="http://schemas.openxmlformats.org/officeDocument/2006/relationships/hyperlink"/><Relationship Id="rId190" Target="https://twitter.com/i/web/status/1430047335812411423" TargetMode="External" Type="http://schemas.openxmlformats.org/officeDocument/2006/relationships/hyperlink"/><Relationship Id="rId1900" Target="https://twitter.com/" TargetMode="External" Type="http://schemas.openxmlformats.org/officeDocument/2006/relationships/hyperlink"/><Relationship Id="rId1901" Target="https://twitter.com/" TargetMode="External" Type="http://schemas.openxmlformats.org/officeDocument/2006/relationships/hyperlink"/><Relationship Id="rId1902" Target="https://twitter.com/" TargetMode="External" Type="http://schemas.openxmlformats.org/officeDocument/2006/relationships/hyperlink"/><Relationship Id="rId1903" Target="https://twitter.com/" TargetMode="External" Type="http://schemas.openxmlformats.org/officeDocument/2006/relationships/hyperlink"/><Relationship Id="rId1904" Target="https://twitter.com/" TargetMode="External" Type="http://schemas.openxmlformats.org/officeDocument/2006/relationships/hyperlink"/><Relationship Id="rId1905" Target="https://twitter.com/" TargetMode="External" Type="http://schemas.openxmlformats.org/officeDocument/2006/relationships/hyperlink"/><Relationship Id="rId1906" Target="https://twitter.com/" TargetMode="External" Type="http://schemas.openxmlformats.org/officeDocument/2006/relationships/hyperlink"/><Relationship Id="rId1907" Target="https://twitter.com/" TargetMode="External" Type="http://schemas.openxmlformats.org/officeDocument/2006/relationships/hyperlink"/><Relationship Id="rId1908" Target="https://twitter.com/" TargetMode="External" Type="http://schemas.openxmlformats.org/officeDocument/2006/relationships/hyperlink"/><Relationship Id="rId1909" Target="https://twitter.com/" TargetMode="External" Type="http://schemas.openxmlformats.org/officeDocument/2006/relationships/hyperlink"/><Relationship Id="rId191" Target="https://twitter.com/i/web/status/1430047447255027713" TargetMode="External" Type="http://schemas.openxmlformats.org/officeDocument/2006/relationships/hyperlink"/><Relationship Id="rId1910" Target="https://twitter.com/" TargetMode="External" Type="http://schemas.openxmlformats.org/officeDocument/2006/relationships/hyperlink"/><Relationship Id="rId1911" Target="https://twitter.com/" TargetMode="External" Type="http://schemas.openxmlformats.org/officeDocument/2006/relationships/hyperlink"/><Relationship Id="rId1912" Target="https://twitter.com/" TargetMode="External" Type="http://schemas.openxmlformats.org/officeDocument/2006/relationships/hyperlink"/><Relationship Id="rId1913" Target="https://twitter.com/" TargetMode="External" Type="http://schemas.openxmlformats.org/officeDocument/2006/relationships/hyperlink"/><Relationship Id="rId1914" Target="https://twitter.com/" TargetMode="External" Type="http://schemas.openxmlformats.org/officeDocument/2006/relationships/hyperlink"/><Relationship Id="rId1915" Target="https://twitter.com/" TargetMode="External" Type="http://schemas.openxmlformats.org/officeDocument/2006/relationships/hyperlink"/><Relationship Id="rId1916" Target="https://twitter.com/" TargetMode="External" Type="http://schemas.openxmlformats.org/officeDocument/2006/relationships/hyperlink"/><Relationship Id="rId1917" Target="https://twitter.com/" TargetMode="External" Type="http://schemas.openxmlformats.org/officeDocument/2006/relationships/hyperlink"/><Relationship Id="rId1918" Target="https://twitter.com/" TargetMode="External" Type="http://schemas.openxmlformats.org/officeDocument/2006/relationships/hyperlink"/><Relationship Id="rId1919" Target="https://twitter.com/" TargetMode="External" Type="http://schemas.openxmlformats.org/officeDocument/2006/relationships/hyperlink"/><Relationship Id="rId192" Target="https://twitter.com/i/web/status/1430574651323858944" TargetMode="External" Type="http://schemas.openxmlformats.org/officeDocument/2006/relationships/hyperlink"/><Relationship Id="rId1920" Target="https://twitter.com/" TargetMode="External" Type="http://schemas.openxmlformats.org/officeDocument/2006/relationships/hyperlink"/><Relationship Id="rId1921" Target="https://twitter.com/" TargetMode="External" Type="http://schemas.openxmlformats.org/officeDocument/2006/relationships/hyperlink"/><Relationship Id="rId1922" Target="https://twitter.com/" TargetMode="External" Type="http://schemas.openxmlformats.org/officeDocument/2006/relationships/hyperlink"/><Relationship Id="rId1923" Target="https://twitter.com/" TargetMode="External" Type="http://schemas.openxmlformats.org/officeDocument/2006/relationships/hyperlink"/><Relationship Id="rId1924" Target="https://twitter.com/" TargetMode="External" Type="http://schemas.openxmlformats.org/officeDocument/2006/relationships/hyperlink"/><Relationship Id="rId1925" Target="https://twitter.com/" TargetMode="External" Type="http://schemas.openxmlformats.org/officeDocument/2006/relationships/hyperlink"/><Relationship Id="rId1926" Target="https://twitter.com/" TargetMode="External" Type="http://schemas.openxmlformats.org/officeDocument/2006/relationships/hyperlink"/><Relationship Id="rId1927" Target="https://twitter.com/" TargetMode="External" Type="http://schemas.openxmlformats.org/officeDocument/2006/relationships/hyperlink"/><Relationship Id="rId1928" Target="https://twitter.com/" TargetMode="External" Type="http://schemas.openxmlformats.org/officeDocument/2006/relationships/hyperlink"/><Relationship Id="rId1929" Target="https://twitter.com/" TargetMode="External" Type="http://schemas.openxmlformats.org/officeDocument/2006/relationships/hyperlink"/><Relationship Id="rId193" Target="https://twitter.com/i/web/status/1431134797083074560" TargetMode="External" Type="http://schemas.openxmlformats.org/officeDocument/2006/relationships/hyperlink"/><Relationship Id="rId1930" Target="https://twitter.com/" TargetMode="External" Type="http://schemas.openxmlformats.org/officeDocument/2006/relationships/hyperlink"/><Relationship Id="rId1931" Target="https://twitter.com/" TargetMode="External" Type="http://schemas.openxmlformats.org/officeDocument/2006/relationships/hyperlink"/><Relationship Id="rId1932" Target="https://twitter.com/" TargetMode="External" Type="http://schemas.openxmlformats.org/officeDocument/2006/relationships/hyperlink"/><Relationship Id="rId1933" Target="https://twitter.com/" TargetMode="External" Type="http://schemas.openxmlformats.org/officeDocument/2006/relationships/hyperlink"/><Relationship Id="rId1934" Target="https://twitter.com/" TargetMode="External" Type="http://schemas.openxmlformats.org/officeDocument/2006/relationships/hyperlink"/><Relationship Id="rId1935" Target="https://twitter.com/" TargetMode="External" Type="http://schemas.openxmlformats.org/officeDocument/2006/relationships/hyperlink"/><Relationship Id="rId1936" Target="https://twitter.com/" TargetMode="External" Type="http://schemas.openxmlformats.org/officeDocument/2006/relationships/hyperlink"/><Relationship Id="rId1937" Target="https://twitter.com/" TargetMode="External" Type="http://schemas.openxmlformats.org/officeDocument/2006/relationships/hyperlink"/><Relationship Id="rId1938" Target="https://twitter.com/" TargetMode="External" Type="http://schemas.openxmlformats.org/officeDocument/2006/relationships/hyperlink"/><Relationship Id="rId1939" Target="https://twitter.com/" TargetMode="External" Type="http://schemas.openxmlformats.org/officeDocument/2006/relationships/hyperlink"/><Relationship Id="rId194" Target="https://www.sciencesetavenir.fr/high-tech/web/les-bases-de-donnees-de-milliers-de-clients-du-cloud-de-microsoft-exposees_156864" TargetMode="External" Type="http://schemas.openxmlformats.org/officeDocument/2006/relationships/hyperlink"/><Relationship Id="rId1940" Target="https://twitter.com/" TargetMode="External" Type="http://schemas.openxmlformats.org/officeDocument/2006/relationships/hyperlink"/><Relationship Id="rId1941" Target="https://twitter.com/" TargetMode="External" Type="http://schemas.openxmlformats.org/officeDocument/2006/relationships/hyperlink"/><Relationship Id="rId1942" Target="https://twitter.com/" TargetMode="External" Type="http://schemas.openxmlformats.org/officeDocument/2006/relationships/hyperlink"/><Relationship Id="rId1943" Target="https://twitter.com/" TargetMode="External" Type="http://schemas.openxmlformats.org/officeDocument/2006/relationships/hyperlink"/><Relationship Id="rId1944" Target="https://twitter.com/" TargetMode="External" Type="http://schemas.openxmlformats.org/officeDocument/2006/relationships/hyperlink"/><Relationship Id="rId1945" Target="https://twitter.com/" TargetMode="External" Type="http://schemas.openxmlformats.org/officeDocument/2006/relationships/hyperlink"/><Relationship Id="rId1946" Target="https://twitter.com/" TargetMode="External" Type="http://schemas.openxmlformats.org/officeDocument/2006/relationships/hyperlink"/><Relationship Id="rId1947" Target="https://twitter.com/" TargetMode="External" Type="http://schemas.openxmlformats.org/officeDocument/2006/relationships/hyperlink"/><Relationship Id="rId1948" Target="https://twitter.com/" TargetMode="External" Type="http://schemas.openxmlformats.org/officeDocument/2006/relationships/hyperlink"/><Relationship Id="rId1949" Target="https://twitter.com/" TargetMode="External" Type="http://schemas.openxmlformats.org/officeDocument/2006/relationships/hyperlink"/><Relationship Id="rId195" Target="https://www.sciencesetavenir.fr/high-tech/web/les-bases-de-donnees-de-milliers-de-clients-du-cloud-de-microsoft-exposees_156864" TargetMode="External" Type="http://schemas.openxmlformats.org/officeDocument/2006/relationships/hyperlink"/><Relationship Id="rId1950" Target="https://twitter.com/" TargetMode="External" Type="http://schemas.openxmlformats.org/officeDocument/2006/relationships/hyperlink"/><Relationship Id="rId1951" Target="https://twitter.com/" TargetMode="External" Type="http://schemas.openxmlformats.org/officeDocument/2006/relationships/hyperlink"/><Relationship Id="rId1952" Target="https://twitter.com/" TargetMode="External" Type="http://schemas.openxmlformats.org/officeDocument/2006/relationships/hyperlink"/><Relationship Id="rId1953" Target="https://twitter.com/" TargetMode="External" Type="http://schemas.openxmlformats.org/officeDocument/2006/relationships/hyperlink"/><Relationship Id="rId1954" Target="https://twitter.com/" TargetMode="External" Type="http://schemas.openxmlformats.org/officeDocument/2006/relationships/hyperlink"/><Relationship Id="rId1955" Target="https://twitter.com/" TargetMode="External" Type="http://schemas.openxmlformats.org/officeDocument/2006/relationships/hyperlink"/><Relationship Id="rId1956" Target="https://twitter.com/" TargetMode="External" Type="http://schemas.openxmlformats.org/officeDocument/2006/relationships/hyperlink"/><Relationship Id="rId1957" Target="https://twitter.com/" TargetMode="External" Type="http://schemas.openxmlformats.org/officeDocument/2006/relationships/hyperlink"/><Relationship Id="rId1958" Target="https://twitter.com/" TargetMode="External" Type="http://schemas.openxmlformats.org/officeDocument/2006/relationships/hyperlink"/><Relationship Id="rId1959" Target="https://twitter.com/" TargetMode="External" Type="http://schemas.openxmlformats.org/officeDocument/2006/relationships/hyperlink"/><Relationship Id="rId196" Target="https://twitter.com/i/web/status/1430048215039193100" TargetMode="External" Type="http://schemas.openxmlformats.org/officeDocument/2006/relationships/hyperlink"/><Relationship Id="rId1960" Target="https://twitter.com/" TargetMode="External" Type="http://schemas.openxmlformats.org/officeDocument/2006/relationships/hyperlink"/><Relationship Id="rId1961" Target="https://twitter.com/" TargetMode="External" Type="http://schemas.openxmlformats.org/officeDocument/2006/relationships/hyperlink"/><Relationship Id="rId1962" Target="https://twitter.com/" TargetMode="External" Type="http://schemas.openxmlformats.org/officeDocument/2006/relationships/hyperlink"/><Relationship Id="rId1963" Target="https://twitter.com/" TargetMode="External" Type="http://schemas.openxmlformats.org/officeDocument/2006/relationships/hyperlink"/><Relationship Id="rId1964" Target="https://twitter.com/" TargetMode="External" Type="http://schemas.openxmlformats.org/officeDocument/2006/relationships/hyperlink"/><Relationship Id="rId1965" Target="https://twitter.com/" TargetMode="External" Type="http://schemas.openxmlformats.org/officeDocument/2006/relationships/hyperlink"/><Relationship Id="rId1966" Target="https://twitter.com/" TargetMode="External" Type="http://schemas.openxmlformats.org/officeDocument/2006/relationships/hyperlink"/><Relationship Id="rId1967" Target="https://twitter.com/" TargetMode="External" Type="http://schemas.openxmlformats.org/officeDocument/2006/relationships/hyperlink"/><Relationship Id="rId1968" Target="https://twitter.com/" TargetMode="External" Type="http://schemas.openxmlformats.org/officeDocument/2006/relationships/hyperlink"/><Relationship Id="rId1969" Target="https://twitter.com/" TargetMode="External" Type="http://schemas.openxmlformats.org/officeDocument/2006/relationships/hyperlink"/><Relationship Id="rId197" Target="https://www.lemondeinformatique.fr/actualites/lire-faille-critique-dans-confluence-d-atlassian-83950.html?utm_source=ActiveCampaign&amp;utm_medium=email&amp;utm_campaign=NL+LMI+Quoti+27082021&amp;ep_ee=360e7aa898038ba4a94f7ffb1841a23723763b6d&amp;vgo_ee=e2jh8k9qPLRyXnCaauuO%2BDMOp5BKu9ooU8I6lB3KKa8%3D" TargetMode="External" Type="http://schemas.openxmlformats.org/officeDocument/2006/relationships/hyperlink"/><Relationship Id="rId1970" Target="https://twitter.com/" TargetMode="External" Type="http://schemas.openxmlformats.org/officeDocument/2006/relationships/hyperlink"/><Relationship Id="rId1971" Target="https://twitter.com/" TargetMode="External" Type="http://schemas.openxmlformats.org/officeDocument/2006/relationships/hyperlink"/><Relationship Id="rId1972" Target="https://twitter.com/" TargetMode="External" Type="http://schemas.openxmlformats.org/officeDocument/2006/relationships/hyperlink"/><Relationship Id="rId1973" Target="https://twitter.com/" TargetMode="External" Type="http://schemas.openxmlformats.org/officeDocument/2006/relationships/hyperlink"/><Relationship Id="rId1974" Target="https://twitter.com/" TargetMode="External" Type="http://schemas.openxmlformats.org/officeDocument/2006/relationships/hyperlink"/><Relationship Id="rId1975" Target="https://twitter.com/" TargetMode="External" Type="http://schemas.openxmlformats.org/officeDocument/2006/relationships/hyperlink"/><Relationship Id="rId1976" Target="https://twitter.com/" TargetMode="External" Type="http://schemas.openxmlformats.org/officeDocument/2006/relationships/hyperlink"/><Relationship Id="rId1977" Target="https://twitter.com/" TargetMode="External" Type="http://schemas.openxmlformats.org/officeDocument/2006/relationships/hyperlink"/><Relationship Id="rId1978" Target="https://twitter.com/" TargetMode="External" Type="http://schemas.openxmlformats.org/officeDocument/2006/relationships/hyperlink"/><Relationship Id="rId1979" Target="https://twitter.com/" TargetMode="External" Type="http://schemas.openxmlformats.org/officeDocument/2006/relationships/hyperlink"/><Relationship Id="rId198" Target="https://twitter.com/i/web/status/1429986319921565696" TargetMode="External" Type="http://schemas.openxmlformats.org/officeDocument/2006/relationships/hyperlink"/><Relationship Id="rId1980" Target="https://twitter.com/" TargetMode="External" Type="http://schemas.openxmlformats.org/officeDocument/2006/relationships/hyperlink"/><Relationship Id="rId1981" Target="https://twitter.com/" TargetMode="External" Type="http://schemas.openxmlformats.org/officeDocument/2006/relationships/hyperlink"/><Relationship Id="rId1982" Target="https://twitter.com/" TargetMode="External" Type="http://schemas.openxmlformats.org/officeDocument/2006/relationships/hyperlink"/><Relationship Id="rId1983" Target="https://twitter.com/" TargetMode="External" Type="http://schemas.openxmlformats.org/officeDocument/2006/relationships/hyperlink"/><Relationship Id="rId1984" Target="https://twitter.com/" TargetMode="External" Type="http://schemas.openxmlformats.org/officeDocument/2006/relationships/hyperlink"/><Relationship Id="rId1985" Target="https://twitter.com/" TargetMode="External" Type="http://schemas.openxmlformats.org/officeDocument/2006/relationships/hyperlink"/><Relationship Id="rId1986" Target="https://twitter.com/" TargetMode="External" Type="http://schemas.openxmlformats.org/officeDocument/2006/relationships/hyperlink"/><Relationship Id="rId1987" Target="https://twitter.com/" TargetMode="External" Type="http://schemas.openxmlformats.org/officeDocument/2006/relationships/hyperlink"/><Relationship Id="rId1988" Target="https://twitter.com/" TargetMode="External" Type="http://schemas.openxmlformats.org/officeDocument/2006/relationships/hyperlink"/><Relationship Id="rId1989" Target="https://twitter.com/" TargetMode="External" Type="http://schemas.openxmlformats.org/officeDocument/2006/relationships/hyperlink"/><Relationship Id="rId199" Target="https://twitter.com/i/web/status/1431141428407808001" TargetMode="External" Type="http://schemas.openxmlformats.org/officeDocument/2006/relationships/hyperlink"/><Relationship Id="rId1990" Target="https://twitter.com/" TargetMode="External" Type="http://schemas.openxmlformats.org/officeDocument/2006/relationships/hyperlink"/><Relationship Id="rId1991" Target="https://twitter.com/" TargetMode="External" Type="http://schemas.openxmlformats.org/officeDocument/2006/relationships/hyperlink"/><Relationship Id="rId1992" Target="https://twitter.com/" TargetMode="External" Type="http://schemas.openxmlformats.org/officeDocument/2006/relationships/hyperlink"/><Relationship Id="rId1993" Target="https://twitter.com/" TargetMode="External" Type="http://schemas.openxmlformats.org/officeDocument/2006/relationships/hyperlink"/><Relationship Id="rId1994" Target="https://twitter.com/" TargetMode="External" Type="http://schemas.openxmlformats.org/officeDocument/2006/relationships/hyperlink"/><Relationship Id="rId1995" Target="https://twitter.com/" TargetMode="External" Type="http://schemas.openxmlformats.org/officeDocument/2006/relationships/hyperlink"/><Relationship Id="rId1996" Target="https://twitter.com/" TargetMode="External" Type="http://schemas.openxmlformats.org/officeDocument/2006/relationships/hyperlink"/><Relationship Id="rId1997" Target="https://twitter.com/" TargetMode="External" Type="http://schemas.openxmlformats.org/officeDocument/2006/relationships/hyperlink"/><Relationship Id="rId1998" Target="https://twitter.com/" TargetMode="External" Type="http://schemas.openxmlformats.org/officeDocument/2006/relationships/hyperlink"/><Relationship Id="rId1999" Target="https://twitter.com/" TargetMode="External" Type="http://schemas.openxmlformats.org/officeDocument/2006/relationships/hyperlink"/><Relationship Id="rId2" Target="https://www.alliancy.fr/securite-accompagner-deploiement-5g" TargetMode="External" Type="http://schemas.openxmlformats.org/officeDocument/2006/relationships/hyperlink"/><Relationship Id="rId20" Target="https://twitter.com/i/web/status/1430066343248863234" TargetMode="External" Type="http://schemas.openxmlformats.org/officeDocument/2006/relationships/hyperlink"/><Relationship Id="rId200" Target="https://twitter.com/i/web/status/1429986319921565696" TargetMode="External" Type="http://schemas.openxmlformats.org/officeDocument/2006/relationships/hyperlink"/><Relationship Id="rId2000" Target="https://twitter.com/" TargetMode="External" Type="http://schemas.openxmlformats.org/officeDocument/2006/relationships/hyperlink"/><Relationship Id="rId2001" Target="https://twitter.com/" TargetMode="External" Type="http://schemas.openxmlformats.org/officeDocument/2006/relationships/hyperlink"/><Relationship Id="rId2002" Target="https://twitter.com/" TargetMode="External" Type="http://schemas.openxmlformats.org/officeDocument/2006/relationships/hyperlink"/><Relationship Id="rId2003" Target="https://twitter.com/" TargetMode="External" Type="http://schemas.openxmlformats.org/officeDocument/2006/relationships/hyperlink"/><Relationship Id="rId2004" Target="https://twitter.com/" TargetMode="External" Type="http://schemas.openxmlformats.org/officeDocument/2006/relationships/hyperlink"/><Relationship Id="rId2005" Target="https://twitter.com/" TargetMode="External" Type="http://schemas.openxmlformats.org/officeDocument/2006/relationships/hyperlink"/><Relationship Id="rId2006" Target="https://twitter.com/" TargetMode="External" Type="http://schemas.openxmlformats.org/officeDocument/2006/relationships/hyperlink"/><Relationship Id="rId2007" Target="https://twitter.com/" TargetMode="External" Type="http://schemas.openxmlformats.org/officeDocument/2006/relationships/hyperlink"/><Relationship Id="rId2008" Target="https://twitter.com/" TargetMode="External" Type="http://schemas.openxmlformats.org/officeDocument/2006/relationships/hyperlink"/><Relationship Id="rId2009" Target="https://twitter.com/" TargetMode="External" Type="http://schemas.openxmlformats.org/officeDocument/2006/relationships/hyperlink"/><Relationship Id="rId201" Target="https://twitter.com/i/web/status/1431141428407808001" TargetMode="External" Type="http://schemas.openxmlformats.org/officeDocument/2006/relationships/hyperlink"/><Relationship Id="rId2010" Target="https://twitter.com/" TargetMode="External" Type="http://schemas.openxmlformats.org/officeDocument/2006/relationships/hyperlink"/><Relationship Id="rId2011" Target="https://twitter.com/" TargetMode="External" Type="http://schemas.openxmlformats.org/officeDocument/2006/relationships/hyperlink"/><Relationship Id="rId2012" Target="https://twitter.com/" TargetMode="External" Type="http://schemas.openxmlformats.org/officeDocument/2006/relationships/hyperlink"/><Relationship Id="rId2013" Target="https://twitter.com/" TargetMode="External" Type="http://schemas.openxmlformats.org/officeDocument/2006/relationships/hyperlink"/><Relationship Id="rId2014" Target="https://twitter.com/" TargetMode="External" Type="http://schemas.openxmlformats.org/officeDocument/2006/relationships/hyperlink"/><Relationship Id="rId2015" Target="https://twitter.com/" TargetMode="External" Type="http://schemas.openxmlformats.org/officeDocument/2006/relationships/hyperlink"/><Relationship Id="rId2016" Target="https://twitter.com/" TargetMode="External" Type="http://schemas.openxmlformats.org/officeDocument/2006/relationships/hyperlink"/><Relationship Id="rId2017" Target="https://twitter.com/" TargetMode="External" Type="http://schemas.openxmlformats.org/officeDocument/2006/relationships/hyperlink"/><Relationship Id="rId2018" Target="https://twitter.com/" TargetMode="External" Type="http://schemas.openxmlformats.org/officeDocument/2006/relationships/hyperlink"/><Relationship Id="rId2019" Target="https://twitter.com/" TargetMode="External" Type="http://schemas.openxmlformats.org/officeDocument/2006/relationships/hyperlink"/><Relationship Id="rId202" Target="https://www.sciencesetavenir.fr/high-tech/web/les-bases-de-donnees-de-milliers-de-clients-du-cloud-de-microsoft-exposees_156864" TargetMode="External" Type="http://schemas.openxmlformats.org/officeDocument/2006/relationships/hyperlink"/><Relationship Id="rId2020" Target="https://twitter.com/" TargetMode="External" Type="http://schemas.openxmlformats.org/officeDocument/2006/relationships/hyperlink"/><Relationship Id="rId2021" Target="https://twitter.com/" TargetMode="External" Type="http://schemas.openxmlformats.org/officeDocument/2006/relationships/hyperlink"/><Relationship Id="rId2022" Target="https://twitter.com/" TargetMode="External" Type="http://schemas.openxmlformats.org/officeDocument/2006/relationships/hyperlink"/><Relationship Id="rId2023" Target="https://twitter.com/" TargetMode="External" Type="http://schemas.openxmlformats.org/officeDocument/2006/relationships/hyperlink"/><Relationship Id="rId2024" Target="https://twitter.com/" TargetMode="External" Type="http://schemas.openxmlformats.org/officeDocument/2006/relationships/hyperlink"/><Relationship Id="rId2025" Target="https://twitter.com/" TargetMode="External" Type="http://schemas.openxmlformats.org/officeDocument/2006/relationships/hyperlink"/><Relationship Id="rId2026" Target="https://twitter.com/" TargetMode="External" Type="http://schemas.openxmlformats.org/officeDocument/2006/relationships/hyperlink"/><Relationship Id="rId2027" Target="https://twitter.com/" TargetMode="External" Type="http://schemas.openxmlformats.org/officeDocument/2006/relationships/hyperlink"/><Relationship Id="rId2028" Target="https://twitter.com/" TargetMode="External" Type="http://schemas.openxmlformats.org/officeDocument/2006/relationships/hyperlink"/><Relationship Id="rId2029" Target="https://twitter.com/" TargetMode="External" Type="http://schemas.openxmlformats.org/officeDocument/2006/relationships/hyperlink"/><Relationship Id="rId203" Target="http://www.rs-thales.com/r/sante270821" TargetMode="External" Type="http://schemas.openxmlformats.org/officeDocument/2006/relationships/hyperlink"/><Relationship Id="rId2030" Target="https://twitter.com/" TargetMode="External" Type="http://schemas.openxmlformats.org/officeDocument/2006/relationships/hyperlink"/><Relationship Id="rId2031" Target="https://twitter.com/" TargetMode="External" Type="http://schemas.openxmlformats.org/officeDocument/2006/relationships/hyperlink"/><Relationship Id="rId2032" Target="https://twitter.com/" TargetMode="External" Type="http://schemas.openxmlformats.org/officeDocument/2006/relationships/hyperlink"/><Relationship Id="rId2033" Target="https://twitter.com/" TargetMode="External" Type="http://schemas.openxmlformats.org/officeDocument/2006/relationships/hyperlink"/><Relationship Id="rId2034" Target="https://twitter.com/" TargetMode="External" Type="http://schemas.openxmlformats.org/officeDocument/2006/relationships/hyperlink"/><Relationship Id="rId2035" Target="https://twitter.com/" TargetMode="External" Type="http://schemas.openxmlformats.org/officeDocument/2006/relationships/hyperlink"/><Relationship Id="rId2036" Target="https://twitter.com/" TargetMode="External" Type="http://schemas.openxmlformats.org/officeDocument/2006/relationships/hyperlink"/><Relationship Id="rId2037" Target="https://twitter.com/" TargetMode="External" Type="http://schemas.openxmlformats.org/officeDocument/2006/relationships/hyperlink"/><Relationship Id="rId2038" Target="https://twitter.com/" TargetMode="External" Type="http://schemas.openxmlformats.org/officeDocument/2006/relationships/hyperlink"/><Relationship Id="rId2039" Target="https://twitter.com/" TargetMode="External" Type="http://schemas.openxmlformats.org/officeDocument/2006/relationships/hyperlink"/><Relationship Id="rId204" Target="https://www.sciencesetavenir.fr/high-tech/web/les-bases-de-donnees-de-milliers-de-clients-du-cloud-de-microsoft-exposees_156864" TargetMode="External" Type="http://schemas.openxmlformats.org/officeDocument/2006/relationships/hyperlink"/><Relationship Id="rId2040" Target="https://twitter.com/" TargetMode="External" Type="http://schemas.openxmlformats.org/officeDocument/2006/relationships/hyperlink"/><Relationship Id="rId2041" Target="https://twitter.com/" TargetMode="External" Type="http://schemas.openxmlformats.org/officeDocument/2006/relationships/hyperlink"/><Relationship Id="rId2042" Target="https://twitter.com/" TargetMode="External" Type="http://schemas.openxmlformats.org/officeDocument/2006/relationships/hyperlink"/><Relationship Id="rId2043" Target="https://twitter.com/" TargetMode="External" Type="http://schemas.openxmlformats.org/officeDocument/2006/relationships/hyperlink"/><Relationship Id="rId2044" Target="https://twitter.com/" TargetMode="External" Type="http://schemas.openxmlformats.org/officeDocument/2006/relationships/hyperlink"/><Relationship Id="rId2045" Target="https://twitter.com/" TargetMode="External" Type="http://schemas.openxmlformats.org/officeDocument/2006/relationships/hyperlink"/><Relationship Id="rId2046" Target="https://twitter.com/" TargetMode="External" Type="http://schemas.openxmlformats.org/officeDocument/2006/relationships/hyperlink"/><Relationship Id="rId2047" Target="https://twitter.com/" TargetMode="External" Type="http://schemas.openxmlformats.org/officeDocument/2006/relationships/hyperlink"/><Relationship Id="rId2048" Target="https://twitter.com/" TargetMode="External" Type="http://schemas.openxmlformats.org/officeDocument/2006/relationships/hyperlink"/><Relationship Id="rId2049" Target="https://twitter.com/" TargetMode="External" Type="http://schemas.openxmlformats.org/officeDocument/2006/relationships/hyperlink"/><Relationship Id="rId205" Target="http://www.rs-thales.com/r/sante270821" TargetMode="External" Type="http://schemas.openxmlformats.org/officeDocument/2006/relationships/hyperlink"/><Relationship Id="rId2050" Target="https://twitter.com/" TargetMode="External" Type="http://schemas.openxmlformats.org/officeDocument/2006/relationships/hyperlink"/><Relationship Id="rId2051" Target="https://twitter.com/" TargetMode="External" Type="http://schemas.openxmlformats.org/officeDocument/2006/relationships/hyperlink"/><Relationship Id="rId2052" Target="https://twitter.com/" TargetMode="External" Type="http://schemas.openxmlformats.org/officeDocument/2006/relationships/hyperlink"/><Relationship Id="rId2053" Target="https://twitter.com/" TargetMode="External" Type="http://schemas.openxmlformats.org/officeDocument/2006/relationships/hyperlink"/><Relationship Id="rId2054" Target="https://twitter.com/" TargetMode="External" Type="http://schemas.openxmlformats.org/officeDocument/2006/relationships/hyperlink"/><Relationship Id="rId2055" Target="https://twitter.com/" TargetMode="External" Type="http://schemas.openxmlformats.org/officeDocument/2006/relationships/hyperlink"/><Relationship Id="rId2056" Target="https://twitter.com/" TargetMode="External" Type="http://schemas.openxmlformats.org/officeDocument/2006/relationships/hyperlink"/><Relationship Id="rId2057" Target="https://twitter.com/" TargetMode="External" Type="http://schemas.openxmlformats.org/officeDocument/2006/relationships/hyperlink"/><Relationship Id="rId2058" Target="https://twitter.com/" TargetMode="External" Type="http://schemas.openxmlformats.org/officeDocument/2006/relationships/hyperlink"/><Relationship Id="rId2059" Target="https://twitter.com/" TargetMode="External" Type="http://schemas.openxmlformats.org/officeDocument/2006/relationships/hyperlink"/><Relationship Id="rId206" Target="https://www.sciencesetavenir.fr/high-tech/web/les-bases-de-donnees-de-milliers-de-clients-du-cloud-de-microsoft-exposees_156864" TargetMode="External" Type="http://schemas.openxmlformats.org/officeDocument/2006/relationships/hyperlink"/><Relationship Id="rId2060" Target="https://twitter.com/" TargetMode="External" Type="http://schemas.openxmlformats.org/officeDocument/2006/relationships/hyperlink"/><Relationship Id="rId2061" Target="https://twitter.com/" TargetMode="External" Type="http://schemas.openxmlformats.org/officeDocument/2006/relationships/hyperlink"/><Relationship Id="rId2062" Target="https://twitter.com/" TargetMode="External" Type="http://schemas.openxmlformats.org/officeDocument/2006/relationships/hyperlink"/><Relationship Id="rId2063" Target="https://twitter.com/" TargetMode="External" Type="http://schemas.openxmlformats.org/officeDocument/2006/relationships/hyperlink"/><Relationship Id="rId2064" Target="https://twitter.com/" TargetMode="External" Type="http://schemas.openxmlformats.org/officeDocument/2006/relationships/hyperlink"/><Relationship Id="rId2065" Target="https://twitter.com/" TargetMode="External" Type="http://schemas.openxmlformats.org/officeDocument/2006/relationships/hyperlink"/><Relationship Id="rId2066" Target="https://twitter.com/" TargetMode="External" Type="http://schemas.openxmlformats.org/officeDocument/2006/relationships/hyperlink"/><Relationship Id="rId2067" Target="https://twitter.com/" TargetMode="External" Type="http://schemas.openxmlformats.org/officeDocument/2006/relationships/hyperlink"/><Relationship Id="rId2068" Target="https://twitter.com/" TargetMode="External" Type="http://schemas.openxmlformats.org/officeDocument/2006/relationships/hyperlink"/><Relationship Id="rId2069" Target="https://twitter.com/" TargetMode="External" Type="http://schemas.openxmlformats.org/officeDocument/2006/relationships/hyperlink"/><Relationship Id="rId207" Target="https://itsocial.fr/articles-decideurs/cybersecurite-les-dangers-de-la-gestion-defaillante-des-identites-et-des-privileges/" TargetMode="External" Type="http://schemas.openxmlformats.org/officeDocument/2006/relationships/hyperlink"/><Relationship Id="rId2070" Target="https://twitter.com/" TargetMode="External" Type="http://schemas.openxmlformats.org/officeDocument/2006/relationships/hyperlink"/><Relationship Id="rId2071" Target="https://twitter.com/" TargetMode="External" Type="http://schemas.openxmlformats.org/officeDocument/2006/relationships/hyperlink"/><Relationship Id="rId2072" Target="https://twitter.com/" TargetMode="External" Type="http://schemas.openxmlformats.org/officeDocument/2006/relationships/hyperlink"/><Relationship Id="rId2073" Target="https://twitter.com/" TargetMode="External" Type="http://schemas.openxmlformats.org/officeDocument/2006/relationships/hyperlink"/><Relationship Id="rId2074" Target="https://twitter.com/" TargetMode="External" Type="http://schemas.openxmlformats.org/officeDocument/2006/relationships/hyperlink"/><Relationship Id="rId2075" Target="https://twitter.com/" TargetMode="External" Type="http://schemas.openxmlformats.org/officeDocument/2006/relationships/hyperlink"/><Relationship Id="rId2076" Target="https://twitter.com/" TargetMode="External" Type="http://schemas.openxmlformats.org/officeDocument/2006/relationships/hyperlink"/><Relationship Id="rId2077" Target="https://twitter.com/" TargetMode="External" Type="http://schemas.openxmlformats.org/officeDocument/2006/relationships/hyperlink"/><Relationship Id="rId2078" Target="https://twitter.com/" TargetMode="External" Type="http://schemas.openxmlformats.org/officeDocument/2006/relationships/hyperlink"/><Relationship Id="rId2079" Target="https://twitter.com/" TargetMode="External" Type="http://schemas.openxmlformats.org/officeDocument/2006/relationships/hyperlink"/><Relationship Id="rId208" Target="https://www.sciencesetavenir.fr/high-tech/web/les-bases-de-donnees-de-milliers-de-clients-du-cloud-de-microsoft-exposees_156864" TargetMode="External" Type="http://schemas.openxmlformats.org/officeDocument/2006/relationships/hyperlink"/><Relationship Id="rId2080" Target="https://twitter.com/" TargetMode="External" Type="http://schemas.openxmlformats.org/officeDocument/2006/relationships/hyperlink"/><Relationship Id="rId2081" Target="https://twitter.com/" TargetMode="External" Type="http://schemas.openxmlformats.org/officeDocument/2006/relationships/hyperlink"/><Relationship Id="rId2082" Target="https://twitter.com/" TargetMode="External" Type="http://schemas.openxmlformats.org/officeDocument/2006/relationships/hyperlink"/><Relationship Id="rId2083" Target="https://twitter.com/" TargetMode="External" Type="http://schemas.openxmlformats.org/officeDocument/2006/relationships/hyperlink"/><Relationship Id="rId2084" Target="https://twitter.com/" TargetMode="External" Type="http://schemas.openxmlformats.org/officeDocument/2006/relationships/hyperlink"/><Relationship Id="rId2085" Target="https://twitter.com/" TargetMode="External" Type="http://schemas.openxmlformats.org/officeDocument/2006/relationships/hyperlink"/><Relationship Id="rId2086" Target="https://twitter.com/" TargetMode="External" Type="http://schemas.openxmlformats.org/officeDocument/2006/relationships/hyperlink"/><Relationship Id="rId2087" Target="https://twitter.com/" TargetMode="External" Type="http://schemas.openxmlformats.org/officeDocument/2006/relationships/hyperlink"/><Relationship Id="rId2088" Target="https://twitter.com/" TargetMode="External" Type="http://schemas.openxmlformats.org/officeDocument/2006/relationships/hyperlink"/><Relationship Id="rId2089" Target="https://twitter.com/" TargetMode="External" Type="http://schemas.openxmlformats.org/officeDocument/2006/relationships/hyperlink"/><Relationship Id="rId209" Target="https://twitter.com/i/web/status/1431151086551896065" TargetMode="External" Type="http://schemas.openxmlformats.org/officeDocument/2006/relationships/hyperlink"/><Relationship Id="rId2090" Target="https://twitter.com/" TargetMode="External" Type="http://schemas.openxmlformats.org/officeDocument/2006/relationships/hyperlink"/><Relationship Id="rId2091" Target="https://twitter.com/" TargetMode="External" Type="http://schemas.openxmlformats.org/officeDocument/2006/relationships/hyperlink"/><Relationship Id="rId2092" Target="https://twitter.com/" TargetMode="External" Type="http://schemas.openxmlformats.org/officeDocument/2006/relationships/hyperlink"/><Relationship Id="rId2093" Target="https://twitter.com/" TargetMode="External" Type="http://schemas.openxmlformats.org/officeDocument/2006/relationships/hyperlink"/><Relationship Id="rId2094" Target="https://twitter.com/" TargetMode="External" Type="http://schemas.openxmlformats.org/officeDocument/2006/relationships/hyperlink"/><Relationship Id="rId2095" Target="https://twitter.com/" TargetMode="External" Type="http://schemas.openxmlformats.org/officeDocument/2006/relationships/hyperlink"/><Relationship Id="rId2096" Target="https://twitter.com/" TargetMode="External" Type="http://schemas.openxmlformats.org/officeDocument/2006/relationships/hyperlink"/><Relationship Id="rId2097" Target="https://twitter.com/" TargetMode="External" Type="http://schemas.openxmlformats.org/officeDocument/2006/relationships/hyperlink"/><Relationship Id="rId2098" Target="https://twitter.com/" TargetMode="External" Type="http://schemas.openxmlformats.org/officeDocument/2006/relationships/hyperlink"/><Relationship Id="rId2099" Target="https://twitter.com/" TargetMode="External" Type="http://schemas.openxmlformats.org/officeDocument/2006/relationships/hyperlink"/><Relationship Id="rId21" Target="https://www.vanityfair.fr/culture/article/les-plus-grands-hackers-de-tous-les-temps" TargetMode="External" Type="http://schemas.openxmlformats.org/officeDocument/2006/relationships/hyperlink"/><Relationship Id="rId210" Target="https://www.lindependant.fr/2021/08/27/cybersecurite-les-bases-de-donnees-de-milliers-de-clients-du-cloud-de-microsoft-exposees-9753747.php" TargetMode="External" Type="http://schemas.openxmlformats.org/officeDocument/2006/relationships/hyperlink"/><Relationship Id="rId2100" Target="https://twitter.com/" TargetMode="External" Type="http://schemas.openxmlformats.org/officeDocument/2006/relationships/hyperlink"/><Relationship Id="rId2101" Target="https://twitter.com/" TargetMode="External" Type="http://schemas.openxmlformats.org/officeDocument/2006/relationships/hyperlink"/><Relationship Id="rId2102" Target="https://twitter.com/" TargetMode="External" Type="http://schemas.openxmlformats.org/officeDocument/2006/relationships/hyperlink"/><Relationship Id="rId2103" Target="https://twitter.com/" TargetMode="External" Type="http://schemas.openxmlformats.org/officeDocument/2006/relationships/hyperlink"/><Relationship Id="rId2104" Target="https://twitter.com/" TargetMode="External" Type="http://schemas.openxmlformats.org/officeDocument/2006/relationships/hyperlink"/><Relationship Id="rId2105" Target="https://twitter.com/" TargetMode="External" Type="http://schemas.openxmlformats.org/officeDocument/2006/relationships/hyperlink"/><Relationship Id="rId2106" Target="https://twitter.com/" TargetMode="External" Type="http://schemas.openxmlformats.org/officeDocument/2006/relationships/hyperlink"/><Relationship Id="rId2107" Target="https://twitter.com/" TargetMode="External" Type="http://schemas.openxmlformats.org/officeDocument/2006/relationships/hyperlink"/><Relationship Id="rId2108" Target="https://twitter.com/" TargetMode="External" Type="http://schemas.openxmlformats.org/officeDocument/2006/relationships/hyperlink"/><Relationship Id="rId2109" Target="https://twitter.com/" TargetMode="External" Type="http://schemas.openxmlformats.org/officeDocument/2006/relationships/hyperlink"/><Relationship Id="rId211" Target="https://www.usine-digitale.fr/article/microsoft-et-google-vont-investir-30-milliards-de-dollars-dans-la-cybersecurite-sur-5-ans.N1134724" TargetMode="External" Type="http://schemas.openxmlformats.org/officeDocument/2006/relationships/hyperlink"/><Relationship Id="rId2110" Target="https://twitter.com/" TargetMode="External" Type="http://schemas.openxmlformats.org/officeDocument/2006/relationships/hyperlink"/><Relationship Id="rId2111" Target="https://twitter.com/" TargetMode="External" Type="http://schemas.openxmlformats.org/officeDocument/2006/relationships/hyperlink"/><Relationship Id="rId2112" Target="https://twitter.com/" TargetMode="External" Type="http://schemas.openxmlformats.org/officeDocument/2006/relationships/hyperlink"/><Relationship Id="rId2113" Target="https://twitter.com/" TargetMode="External" Type="http://schemas.openxmlformats.org/officeDocument/2006/relationships/hyperlink"/><Relationship Id="rId2114" Target="https://twitter.com/" TargetMode="External" Type="http://schemas.openxmlformats.org/officeDocument/2006/relationships/hyperlink"/><Relationship Id="rId2115" Target="https://twitter.com/" TargetMode="External" Type="http://schemas.openxmlformats.org/officeDocument/2006/relationships/hyperlink"/><Relationship Id="rId2116" Target="https://twitter.com/" TargetMode="External" Type="http://schemas.openxmlformats.org/officeDocument/2006/relationships/hyperlink"/><Relationship Id="rId2117" Target="https://twitter.com/" TargetMode="External" Type="http://schemas.openxmlformats.org/officeDocument/2006/relationships/hyperlink"/><Relationship Id="rId2118" Target="https://twitter.com/" TargetMode="External" Type="http://schemas.openxmlformats.org/officeDocument/2006/relationships/hyperlink"/><Relationship Id="rId2119" Target="https://twitter.com/" TargetMode="External" Type="http://schemas.openxmlformats.org/officeDocument/2006/relationships/hyperlink"/><Relationship Id="rId212" Target="https://twitter.com/i/web/status/1431155831546990594" TargetMode="External" Type="http://schemas.openxmlformats.org/officeDocument/2006/relationships/hyperlink"/><Relationship Id="rId2120" Target="https://twitter.com/" TargetMode="External" Type="http://schemas.openxmlformats.org/officeDocument/2006/relationships/hyperlink"/><Relationship Id="rId2121" Target="https://twitter.com/" TargetMode="External" Type="http://schemas.openxmlformats.org/officeDocument/2006/relationships/hyperlink"/><Relationship Id="rId2122" Target="https://twitter.com/" TargetMode="External" Type="http://schemas.openxmlformats.org/officeDocument/2006/relationships/hyperlink"/><Relationship Id="rId2123" Target="https://twitter.com/" TargetMode="External" Type="http://schemas.openxmlformats.org/officeDocument/2006/relationships/hyperlink"/><Relationship Id="rId2124" Target="https://twitter.com/" TargetMode="External" Type="http://schemas.openxmlformats.org/officeDocument/2006/relationships/hyperlink"/><Relationship Id="rId2125" Target="https://twitter.com/" TargetMode="External" Type="http://schemas.openxmlformats.org/officeDocument/2006/relationships/hyperlink"/><Relationship Id="rId2126" Target="https://twitter.com/" TargetMode="External" Type="http://schemas.openxmlformats.org/officeDocument/2006/relationships/hyperlink"/><Relationship Id="rId2127" Target="https://twitter.com/" TargetMode="External" Type="http://schemas.openxmlformats.org/officeDocument/2006/relationships/hyperlink"/><Relationship Id="rId2128" Target="https://twitter.com/" TargetMode="External" Type="http://schemas.openxmlformats.org/officeDocument/2006/relationships/hyperlink"/><Relationship Id="rId2129" Target="https://twitter.com/" TargetMode="External" Type="http://schemas.openxmlformats.org/officeDocument/2006/relationships/hyperlink"/><Relationship Id="rId213" Target="https://itsocial.fr/articles-decideurs/cybersecurite-les-dangers-de-la-gestion-defaillante-des-identites-et-des-privileges/" TargetMode="External" Type="http://schemas.openxmlformats.org/officeDocument/2006/relationships/hyperlink"/><Relationship Id="rId2130" Target="https://twitter.com/" TargetMode="External" Type="http://schemas.openxmlformats.org/officeDocument/2006/relationships/hyperlink"/><Relationship Id="rId2131" Target="https://twitter.com/" TargetMode="External" Type="http://schemas.openxmlformats.org/officeDocument/2006/relationships/hyperlink"/><Relationship Id="rId2132" Target="https://twitter.com/" TargetMode="External" Type="http://schemas.openxmlformats.org/officeDocument/2006/relationships/hyperlink"/><Relationship Id="rId2133" Target="https://twitter.com/" TargetMode="External" Type="http://schemas.openxmlformats.org/officeDocument/2006/relationships/hyperlink"/><Relationship Id="rId2134" Target="https://twitter.com/" TargetMode="External" Type="http://schemas.openxmlformats.org/officeDocument/2006/relationships/hyperlink"/><Relationship Id="rId2135" Target="https://twitter.com/" TargetMode="External" Type="http://schemas.openxmlformats.org/officeDocument/2006/relationships/hyperlink"/><Relationship Id="rId2136" Target="https://twitter.com/" TargetMode="External" Type="http://schemas.openxmlformats.org/officeDocument/2006/relationships/hyperlink"/><Relationship Id="rId2137" Target="https://twitter.com/" TargetMode="External" Type="http://schemas.openxmlformats.org/officeDocument/2006/relationships/hyperlink"/><Relationship Id="rId2138" Target="https://twitter.com/" TargetMode="External" Type="http://schemas.openxmlformats.org/officeDocument/2006/relationships/hyperlink"/><Relationship Id="rId2139" Target="https://twitter.com/" TargetMode="External" Type="http://schemas.openxmlformats.org/officeDocument/2006/relationships/hyperlink"/><Relationship Id="rId214" Target="https://itsocial.fr/tribunes/comprendre-les-avantages-et-limites-du-siem/" TargetMode="External" Type="http://schemas.openxmlformats.org/officeDocument/2006/relationships/hyperlink"/><Relationship Id="rId2140" Target="https://twitter.com/" TargetMode="External" Type="http://schemas.openxmlformats.org/officeDocument/2006/relationships/hyperlink"/><Relationship Id="rId2141" Target="https://twitter.com/" TargetMode="External" Type="http://schemas.openxmlformats.org/officeDocument/2006/relationships/hyperlink"/><Relationship Id="rId2142" Target="https://twitter.com/" TargetMode="External" Type="http://schemas.openxmlformats.org/officeDocument/2006/relationships/hyperlink"/><Relationship Id="rId2143" Target="https://twitter.com/" TargetMode="External" Type="http://schemas.openxmlformats.org/officeDocument/2006/relationships/hyperlink"/><Relationship Id="rId2144" Target="https://twitter.com/" TargetMode="External" Type="http://schemas.openxmlformats.org/officeDocument/2006/relationships/hyperlink"/><Relationship Id="rId2145" Target="https://twitter.com/" TargetMode="External" Type="http://schemas.openxmlformats.org/officeDocument/2006/relationships/hyperlink"/><Relationship Id="rId2146" Target="https://twitter.com/" TargetMode="External" Type="http://schemas.openxmlformats.org/officeDocument/2006/relationships/hyperlink"/><Relationship Id="rId2147" Target="https://twitter.com/" TargetMode="External" Type="http://schemas.openxmlformats.org/officeDocument/2006/relationships/hyperlink"/><Relationship Id="rId2148" Target="https://twitter.com/" TargetMode="External" Type="http://schemas.openxmlformats.org/officeDocument/2006/relationships/hyperlink"/><Relationship Id="rId2149" Target="https://twitter.com/" TargetMode="External" Type="http://schemas.openxmlformats.org/officeDocument/2006/relationships/hyperlink"/><Relationship Id="rId215" Target="https://itsocial.fr/tribunes/comprendre-les-avantages-et-limites-du-siem/" TargetMode="External" Type="http://schemas.openxmlformats.org/officeDocument/2006/relationships/hyperlink"/><Relationship Id="rId2150" Target="https://twitter.com/" TargetMode="External" Type="http://schemas.openxmlformats.org/officeDocument/2006/relationships/hyperlink"/><Relationship Id="rId2151" Target="https://twitter.com/" TargetMode="External" Type="http://schemas.openxmlformats.org/officeDocument/2006/relationships/hyperlink"/><Relationship Id="rId2152" Target="https://twitter.com/" TargetMode="External" Type="http://schemas.openxmlformats.org/officeDocument/2006/relationships/hyperlink"/><Relationship Id="rId2153" Target="https://twitter.com/" TargetMode="External" Type="http://schemas.openxmlformats.org/officeDocument/2006/relationships/hyperlink"/><Relationship Id="rId2154" Target="https://twitter.com/" TargetMode="External" Type="http://schemas.openxmlformats.org/officeDocument/2006/relationships/hyperlink"/><Relationship Id="rId2155" Target="https://twitter.com/" TargetMode="External" Type="http://schemas.openxmlformats.org/officeDocument/2006/relationships/hyperlink"/><Relationship Id="rId2156" Target="https://twitter.com/" TargetMode="External" Type="http://schemas.openxmlformats.org/officeDocument/2006/relationships/hyperlink"/><Relationship Id="rId2157" Target="https://twitter.com/" TargetMode="External" Type="http://schemas.openxmlformats.org/officeDocument/2006/relationships/hyperlink"/><Relationship Id="rId2158" Target="https://twitter.com/" TargetMode="External" Type="http://schemas.openxmlformats.org/officeDocument/2006/relationships/hyperlink"/><Relationship Id="rId2159" Target="https://twitter.com/" TargetMode="External" Type="http://schemas.openxmlformats.org/officeDocument/2006/relationships/hyperlink"/><Relationship Id="rId216" Target="https://itsocial.fr/articles-decideurs/cybersecurite-les-dangers-de-la-gestion-defaillante-des-identites-et-des-privileges/" TargetMode="External" Type="http://schemas.openxmlformats.org/officeDocument/2006/relationships/hyperlink"/><Relationship Id="rId2160" Target="https://twitter.com/" TargetMode="External" Type="http://schemas.openxmlformats.org/officeDocument/2006/relationships/hyperlink"/><Relationship Id="rId2161" Target="https://twitter.com/" TargetMode="External" Type="http://schemas.openxmlformats.org/officeDocument/2006/relationships/hyperlink"/><Relationship Id="rId2162" Target="https://twitter.com/" TargetMode="External" Type="http://schemas.openxmlformats.org/officeDocument/2006/relationships/hyperlink"/><Relationship Id="rId2163" Target="https://twitter.com/" TargetMode="External" Type="http://schemas.openxmlformats.org/officeDocument/2006/relationships/hyperlink"/><Relationship Id="rId2164" Target="https://twitter.com/" TargetMode="External" Type="http://schemas.openxmlformats.org/officeDocument/2006/relationships/hyperlink"/><Relationship Id="rId2165" Target="https://twitter.com/" TargetMode="External" Type="http://schemas.openxmlformats.org/officeDocument/2006/relationships/hyperlink"/><Relationship Id="rId2166" Target="https://twitter.com/" TargetMode="External" Type="http://schemas.openxmlformats.org/officeDocument/2006/relationships/hyperlink"/><Relationship Id="rId2167" Target="https://twitter.com/" TargetMode="External" Type="http://schemas.openxmlformats.org/officeDocument/2006/relationships/hyperlink"/><Relationship Id="rId2168" Target="https://twitter.com/" TargetMode="External" Type="http://schemas.openxmlformats.org/officeDocument/2006/relationships/hyperlink"/><Relationship Id="rId2169" Target="https://twitter.com/" TargetMode="External" Type="http://schemas.openxmlformats.org/officeDocument/2006/relationships/hyperlink"/><Relationship Id="rId217" Target="https://itsocial.fr/tribunes/comprendre-les-avantages-et-limites-du-siem/" TargetMode="External" Type="http://schemas.openxmlformats.org/officeDocument/2006/relationships/hyperlink"/><Relationship Id="rId2170" Target="https://twitter.com/" TargetMode="External" Type="http://schemas.openxmlformats.org/officeDocument/2006/relationships/hyperlink"/><Relationship Id="rId2171" Target="https://twitter.com/" TargetMode="External" Type="http://schemas.openxmlformats.org/officeDocument/2006/relationships/hyperlink"/><Relationship Id="rId2172" Target="https://twitter.com/" TargetMode="External" Type="http://schemas.openxmlformats.org/officeDocument/2006/relationships/hyperlink"/><Relationship Id="rId2173" Target="https://twitter.com/" TargetMode="External" Type="http://schemas.openxmlformats.org/officeDocument/2006/relationships/hyperlink"/><Relationship Id="rId2174" Target="https://twitter.com/" TargetMode="External" Type="http://schemas.openxmlformats.org/officeDocument/2006/relationships/hyperlink"/><Relationship Id="rId2175" Target="https://twitter.com/" TargetMode="External" Type="http://schemas.openxmlformats.org/officeDocument/2006/relationships/hyperlink"/><Relationship Id="rId2176" Target="https://twitter.com/" TargetMode="External" Type="http://schemas.openxmlformats.org/officeDocument/2006/relationships/hyperlink"/><Relationship Id="rId2177" Target="https://twitter.com/" TargetMode="External" Type="http://schemas.openxmlformats.org/officeDocument/2006/relationships/hyperlink"/><Relationship Id="rId2178" Target="https://twitter.com/" TargetMode="External" Type="http://schemas.openxmlformats.org/officeDocument/2006/relationships/hyperlink"/><Relationship Id="rId2179" Target="https://twitter.com/" TargetMode="External" Type="http://schemas.openxmlformats.org/officeDocument/2006/relationships/hyperlink"/><Relationship Id="rId218" Target="https://itsocial.fr/tribunes/comprendre-les-avantages-et-limites-du-siem/" TargetMode="External" Type="http://schemas.openxmlformats.org/officeDocument/2006/relationships/hyperlink"/><Relationship Id="rId2180" Target="https://twitter.com/" TargetMode="External" Type="http://schemas.openxmlformats.org/officeDocument/2006/relationships/hyperlink"/><Relationship Id="rId2181" Target="https://twitter.com/" TargetMode="External" Type="http://schemas.openxmlformats.org/officeDocument/2006/relationships/hyperlink"/><Relationship Id="rId2182" Target="https://twitter.com/" TargetMode="External" Type="http://schemas.openxmlformats.org/officeDocument/2006/relationships/hyperlink"/><Relationship Id="rId2183" Target="https://twitter.com/" TargetMode="External" Type="http://schemas.openxmlformats.org/officeDocument/2006/relationships/hyperlink"/><Relationship Id="rId2184" Target="https://twitter.com/" TargetMode="External" Type="http://schemas.openxmlformats.org/officeDocument/2006/relationships/hyperlink"/><Relationship Id="rId2185" Target="https://twitter.com/" TargetMode="External" Type="http://schemas.openxmlformats.org/officeDocument/2006/relationships/hyperlink"/><Relationship Id="rId2186" Target="https://twitter.com/" TargetMode="External" Type="http://schemas.openxmlformats.org/officeDocument/2006/relationships/hyperlink"/><Relationship Id="rId2187" Target="https://twitter.com/" TargetMode="External" Type="http://schemas.openxmlformats.org/officeDocument/2006/relationships/hyperlink"/><Relationship Id="rId2188" Target="https://twitter.com/" TargetMode="External" Type="http://schemas.openxmlformats.org/officeDocument/2006/relationships/hyperlink"/><Relationship Id="rId2189" Target="https://twitter.com/" TargetMode="External" Type="http://schemas.openxmlformats.org/officeDocument/2006/relationships/hyperlink"/><Relationship Id="rId219" Target="https://www.lefigaro.fr/secteur/high-tech/joe-biden-presse-les-geants-de-la-tech-et-de-la-finance-d-investir-dans-la-cybersecurite-20210826" TargetMode="External" Type="http://schemas.openxmlformats.org/officeDocument/2006/relationships/hyperlink"/><Relationship Id="rId2190" Target="https://twitter.com/" TargetMode="External" Type="http://schemas.openxmlformats.org/officeDocument/2006/relationships/hyperlink"/><Relationship Id="rId2191" Target="https://twitter.com/" TargetMode="External" Type="http://schemas.openxmlformats.org/officeDocument/2006/relationships/hyperlink"/><Relationship Id="rId2192" Target="https://twitter.com/" TargetMode="External" Type="http://schemas.openxmlformats.org/officeDocument/2006/relationships/hyperlink"/><Relationship Id="rId2193" Target="https://twitter.com/" TargetMode="External" Type="http://schemas.openxmlformats.org/officeDocument/2006/relationships/hyperlink"/><Relationship Id="rId2194" Target="https://twitter.com/" TargetMode="External" Type="http://schemas.openxmlformats.org/officeDocument/2006/relationships/hyperlink"/><Relationship Id="rId2195" Target="https://twitter.com/" TargetMode="External" Type="http://schemas.openxmlformats.org/officeDocument/2006/relationships/hyperlink"/><Relationship Id="rId2196" Target="https://twitter.com/" TargetMode="External" Type="http://schemas.openxmlformats.org/officeDocument/2006/relationships/hyperlink"/><Relationship Id="rId2197" Target="https://twitter.com/" TargetMode="External" Type="http://schemas.openxmlformats.org/officeDocument/2006/relationships/hyperlink"/><Relationship Id="rId2198" Target="https://twitter.com/" TargetMode="External" Type="http://schemas.openxmlformats.org/officeDocument/2006/relationships/hyperlink"/><Relationship Id="rId2199" Target="https://twitter.com/" TargetMode="External" Type="http://schemas.openxmlformats.org/officeDocument/2006/relationships/hyperlink"/><Relationship Id="rId22" Target="https://twitter.com/i/web/status/1430100067252203528" TargetMode="External" Type="http://schemas.openxmlformats.org/officeDocument/2006/relationships/hyperlink"/><Relationship Id="rId220" Target="https://www.lefigaro.fr/secteur/high-tech/joe-biden-presse-les-geants-de-la-tech-et-de-la-finance-d-investir-dans-la-cybersecurite-20210826" TargetMode="External" Type="http://schemas.openxmlformats.org/officeDocument/2006/relationships/hyperlink"/><Relationship Id="rId2200" Target="https://twitter.com/" TargetMode="External" Type="http://schemas.openxmlformats.org/officeDocument/2006/relationships/hyperlink"/><Relationship Id="rId2201" Target="https://twitter.com/" TargetMode="External" Type="http://schemas.openxmlformats.org/officeDocument/2006/relationships/hyperlink"/><Relationship Id="rId2202" Target="https://twitter.com/" TargetMode="External" Type="http://schemas.openxmlformats.org/officeDocument/2006/relationships/hyperlink"/><Relationship Id="rId2203" Target="https://twitter.com/" TargetMode="External" Type="http://schemas.openxmlformats.org/officeDocument/2006/relationships/hyperlink"/><Relationship Id="rId2204" Target="https://twitter.com/" TargetMode="External" Type="http://schemas.openxmlformats.org/officeDocument/2006/relationships/hyperlink"/><Relationship Id="rId2205" Target="https://twitter.com/" TargetMode="External" Type="http://schemas.openxmlformats.org/officeDocument/2006/relationships/hyperlink"/><Relationship Id="rId2206" Target="https://twitter.com/" TargetMode="External" Type="http://schemas.openxmlformats.org/officeDocument/2006/relationships/hyperlink"/><Relationship Id="rId2207" Target="https://twitter.com/" TargetMode="External" Type="http://schemas.openxmlformats.org/officeDocument/2006/relationships/hyperlink"/><Relationship Id="rId2208" Target="https://twitter.com/" TargetMode="External" Type="http://schemas.openxmlformats.org/officeDocument/2006/relationships/hyperlink"/><Relationship Id="rId2209" Target="https://twitter.com/" TargetMode="External" Type="http://schemas.openxmlformats.org/officeDocument/2006/relationships/hyperlink"/><Relationship Id="rId221" Target="https://www.ecommercemag.fr/Thematique/retail-1220/barometre-etude-2168/Breves/Etude-detaillants-constatent-augmentation-tentatives-fraude-363624.htm" TargetMode="External" Type="http://schemas.openxmlformats.org/officeDocument/2006/relationships/hyperlink"/><Relationship Id="rId2210" Target="https://twitter.com/" TargetMode="External" Type="http://schemas.openxmlformats.org/officeDocument/2006/relationships/hyperlink"/><Relationship Id="rId2211" Target="https://twitter.com/" TargetMode="External" Type="http://schemas.openxmlformats.org/officeDocument/2006/relationships/hyperlink"/><Relationship Id="rId2212" Target="https://twitter.com/" TargetMode="External" Type="http://schemas.openxmlformats.org/officeDocument/2006/relationships/hyperlink"/><Relationship Id="rId2213" Target="https://twitter.com/" TargetMode="External" Type="http://schemas.openxmlformats.org/officeDocument/2006/relationships/hyperlink"/><Relationship Id="rId2214" Target="https://twitter.com/" TargetMode="External" Type="http://schemas.openxmlformats.org/officeDocument/2006/relationships/hyperlink"/><Relationship Id="rId2215" Target="https://twitter.com/" TargetMode="External" Type="http://schemas.openxmlformats.org/officeDocument/2006/relationships/hyperlink"/><Relationship Id="rId2216" Target="https://twitter.com/" TargetMode="External" Type="http://schemas.openxmlformats.org/officeDocument/2006/relationships/hyperlink"/><Relationship Id="rId2217" Target="https://twitter.com/" TargetMode="External" Type="http://schemas.openxmlformats.org/officeDocument/2006/relationships/hyperlink"/><Relationship Id="rId2218" Target="https://twitter.com/" TargetMode="External" Type="http://schemas.openxmlformats.org/officeDocument/2006/relationships/hyperlink"/><Relationship Id="rId2219" Target="https://twitter.com/" TargetMode="External" Type="http://schemas.openxmlformats.org/officeDocument/2006/relationships/hyperlink"/><Relationship Id="rId222" Target="https://twitter.com/i/web/status/1431160412779712514" TargetMode="External" Type="http://schemas.openxmlformats.org/officeDocument/2006/relationships/hyperlink"/><Relationship Id="rId2220" Target="https://twitter.com/" TargetMode="External" Type="http://schemas.openxmlformats.org/officeDocument/2006/relationships/hyperlink"/><Relationship Id="rId2221" Target="https://twitter.com/" TargetMode="External" Type="http://schemas.openxmlformats.org/officeDocument/2006/relationships/hyperlink"/><Relationship Id="rId2222" Target="https://twitter.com/" TargetMode="External" Type="http://schemas.openxmlformats.org/officeDocument/2006/relationships/hyperlink"/><Relationship Id="rId2223" Target="https://twitter.com/" TargetMode="External" Type="http://schemas.openxmlformats.org/officeDocument/2006/relationships/hyperlink"/><Relationship Id="rId2224" Target="https://twitter.com/" TargetMode="External" Type="http://schemas.openxmlformats.org/officeDocument/2006/relationships/hyperlink"/><Relationship Id="rId2225" Target="https://twitter.com/" TargetMode="External" Type="http://schemas.openxmlformats.org/officeDocument/2006/relationships/hyperlink"/><Relationship Id="rId2226" Target="https://twitter.com/" TargetMode="External" Type="http://schemas.openxmlformats.org/officeDocument/2006/relationships/hyperlink"/><Relationship Id="rId2227" Target="https://twitter.com/" TargetMode="External" Type="http://schemas.openxmlformats.org/officeDocument/2006/relationships/hyperlink"/><Relationship Id="rId2228" Target="https://twitter.com/" TargetMode="External" Type="http://schemas.openxmlformats.org/officeDocument/2006/relationships/hyperlink"/><Relationship Id="rId2229" Target="https://twitter.com/" TargetMode="External" Type="http://schemas.openxmlformats.org/officeDocument/2006/relationships/hyperlink"/><Relationship Id="rId223" Target="https://www.parnasse.fr/fr/internet-sur-mesure-a-la-maison/la-securite-absolue-pour-vos-donnees-et-contenus" TargetMode="External" Type="http://schemas.openxmlformats.org/officeDocument/2006/relationships/hyperlink"/><Relationship Id="rId2230" Target="https://twitter.com/" TargetMode="External" Type="http://schemas.openxmlformats.org/officeDocument/2006/relationships/hyperlink"/><Relationship Id="rId2231" Target="https://twitter.com/" TargetMode="External" Type="http://schemas.openxmlformats.org/officeDocument/2006/relationships/hyperlink"/><Relationship Id="rId2232" Target="https://twitter.com/" TargetMode="External" Type="http://schemas.openxmlformats.org/officeDocument/2006/relationships/hyperlink"/><Relationship Id="rId2233" Target="https://twitter.com/" TargetMode="External" Type="http://schemas.openxmlformats.org/officeDocument/2006/relationships/hyperlink"/><Relationship Id="rId2234" Target="https://twitter.com/" TargetMode="External" Type="http://schemas.openxmlformats.org/officeDocument/2006/relationships/hyperlink"/><Relationship Id="rId2235" Target="https://twitter.com/" TargetMode="External" Type="http://schemas.openxmlformats.org/officeDocument/2006/relationships/hyperlink"/><Relationship Id="rId2236" Target="https://twitter.com/" TargetMode="External" Type="http://schemas.openxmlformats.org/officeDocument/2006/relationships/hyperlink"/><Relationship Id="rId2237" Target="https://twitter.com/" TargetMode="External" Type="http://schemas.openxmlformats.org/officeDocument/2006/relationships/hyperlink"/><Relationship Id="rId2238" Target="https://twitter.com/" TargetMode="External" Type="http://schemas.openxmlformats.org/officeDocument/2006/relationships/hyperlink"/><Relationship Id="rId2239" Target="https://twitter.com/" TargetMode="External" Type="http://schemas.openxmlformats.org/officeDocument/2006/relationships/hyperlink"/><Relationship Id="rId224" Target="https://www.parnasse.fr/fr/internet-sur-mesure-a-la-maison/la-securite-absolue-pour-vos-donnees-et-contenus" TargetMode="External" Type="http://schemas.openxmlformats.org/officeDocument/2006/relationships/hyperlink"/><Relationship Id="rId2240" Target="https://twitter.com/" TargetMode="External" Type="http://schemas.openxmlformats.org/officeDocument/2006/relationships/hyperlink"/><Relationship Id="rId2241" Target="https://twitter.com/" TargetMode="External" Type="http://schemas.openxmlformats.org/officeDocument/2006/relationships/hyperlink"/><Relationship Id="rId2242" Target="https://twitter.com/" TargetMode="External" Type="http://schemas.openxmlformats.org/officeDocument/2006/relationships/hyperlink"/><Relationship Id="rId2243" Target="https://twitter.com/" TargetMode="External" Type="http://schemas.openxmlformats.org/officeDocument/2006/relationships/hyperlink"/><Relationship Id="rId2244" Target="https://twitter.com/" TargetMode="External" Type="http://schemas.openxmlformats.org/officeDocument/2006/relationships/hyperlink"/><Relationship Id="rId2245" Target="https://twitter.com/" TargetMode="External" Type="http://schemas.openxmlformats.org/officeDocument/2006/relationships/hyperlink"/><Relationship Id="rId2246" Target="https://twitter.com/" TargetMode="External" Type="http://schemas.openxmlformats.org/officeDocument/2006/relationships/hyperlink"/><Relationship Id="rId2247" Target="https://twitter.com/" TargetMode="External" Type="http://schemas.openxmlformats.org/officeDocument/2006/relationships/hyperlink"/><Relationship Id="rId2248" Target="https://twitter.com/" TargetMode="External" Type="http://schemas.openxmlformats.org/officeDocument/2006/relationships/hyperlink"/><Relationship Id="rId2249" Target="https://twitter.com/" TargetMode="External" Type="http://schemas.openxmlformats.org/officeDocument/2006/relationships/hyperlink"/><Relationship Id="rId225" Target="https://twitter.com/i/web/status/1431170492396933122" TargetMode="External" Type="http://schemas.openxmlformats.org/officeDocument/2006/relationships/hyperlink"/><Relationship Id="rId2250" Target="https://twitter.com/" TargetMode="External" Type="http://schemas.openxmlformats.org/officeDocument/2006/relationships/hyperlink"/><Relationship Id="rId2251" Target="https://twitter.com/" TargetMode="External" Type="http://schemas.openxmlformats.org/officeDocument/2006/relationships/hyperlink"/><Relationship Id="rId2252" Target="https://twitter.com/" TargetMode="External" Type="http://schemas.openxmlformats.org/officeDocument/2006/relationships/hyperlink"/><Relationship Id="rId2253" Target="https://twitter.com/" TargetMode="External" Type="http://schemas.openxmlformats.org/officeDocument/2006/relationships/hyperlink"/><Relationship Id="rId2254" Target="https://twitter.com/" TargetMode="External" Type="http://schemas.openxmlformats.org/officeDocument/2006/relationships/hyperlink"/><Relationship Id="rId2255" Target="https://twitter.com/" TargetMode="External" Type="http://schemas.openxmlformats.org/officeDocument/2006/relationships/hyperlink"/><Relationship Id="rId2256" Target="https://twitter.com/" TargetMode="External" Type="http://schemas.openxmlformats.org/officeDocument/2006/relationships/hyperlink"/><Relationship Id="rId2257" Target="https://twitter.com/" TargetMode="External" Type="http://schemas.openxmlformats.org/officeDocument/2006/relationships/hyperlink"/><Relationship Id="rId2258" Target="https://twitter.com/" TargetMode="External" Type="http://schemas.openxmlformats.org/officeDocument/2006/relationships/hyperlink"/><Relationship Id="rId2259" Target="https://twitter.com/" TargetMode="External" Type="http://schemas.openxmlformats.org/officeDocument/2006/relationships/hyperlink"/><Relationship Id="rId226" Target="https://siecledigital.fr/2021/08/26/joe-biden-organise-un-sommet-de-la-cybersecurite-avec-le-secteur-prive/" TargetMode="External" Type="http://schemas.openxmlformats.org/officeDocument/2006/relationships/hyperlink"/><Relationship Id="rId2260" Target="https://twitter.com/" TargetMode="External" Type="http://schemas.openxmlformats.org/officeDocument/2006/relationships/hyperlink"/><Relationship Id="rId2261" Target="https://twitter.com/" TargetMode="External" Type="http://schemas.openxmlformats.org/officeDocument/2006/relationships/hyperlink"/><Relationship Id="rId2262" Target="https://twitter.com/" TargetMode="External" Type="http://schemas.openxmlformats.org/officeDocument/2006/relationships/hyperlink"/><Relationship Id="rId2263" Target="https://twitter.com/" TargetMode="External" Type="http://schemas.openxmlformats.org/officeDocument/2006/relationships/hyperlink"/><Relationship Id="rId2264" Target="https://twitter.com/" TargetMode="External" Type="http://schemas.openxmlformats.org/officeDocument/2006/relationships/hyperlink"/><Relationship Id="rId2265" Target="https://twitter.com/" TargetMode="External" Type="http://schemas.openxmlformats.org/officeDocument/2006/relationships/hyperlink"/><Relationship Id="rId2266" Target="https://twitter.com/" TargetMode="External" Type="http://schemas.openxmlformats.org/officeDocument/2006/relationships/hyperlink"/><Relationship Id="rId2267" Target="https://twitter.com/" TargetMode="External" Type="http://schemas.openxmlformats.org/officeDocument/2006/relationships/hyperlink"/><Relationship Id="rId2268" Target="https://twitter.com/" TargetMode="External" Type="http://schemas.openxmlformats.org/officeDocument/2006/relationships/hyperlink"/><Relationship Id="rId2269" Target="https://twitter.com/" TargetMode="External" Type="http://schemas.openxmlformats.org/officeDocument/2006/relationships/hyperlink"/><Relationship Id="rId227" Target="https://siecledigital.fr/2021/08/26/sommet-cybersecurite/" TargetMode="External" Type="http://schemas.openxmlformats.org/officeDocument/2006/relationships/hyperlink"/><Relationship Id="rId2270" Target="https://twitter.com/" TargetMode="External" Type="http://schemas.openxmlformats.org/officeDocument/2006/relationships/hyperlink"/><Relationship Id="rId2271" Target="https://twitter.com/" TargetMode="External" Type="http://schemas.openxmlformats.org/officeDocument/2006/relationships/hyperlink"/><Relationship Id="rId2272" Target="https://twitter.com/" TargetMode="External" Type="http://schemas.openxmlformats.org/officeDocument/2006/relationships/hyperlink"/><Relationship Id="rId2273" Target="https://twitter.com/" TargetMode="External" Type="http://schemas.openxmlformats.org/officeDocument/2006/relationships/hyperlink"/><Relationship Id="rId2274" Target="https://twitter.com/" TargetMode="External" Type="http://schemas.openxmlformats.org/officeDocument/2006/relationships/hyperlink"/><Relationship Id="rId2275" Target="https://twitter.com/" TargetMode="External" Type="http://schemas.openxmlformats.org/officeDocument/2006/relationships/hyperlink"/><Relationship Id="rId2276" Target="https://twitter.com/" TargetMode="External" Type="http://schemas.openxmlformats.org/officeDocument/2006/relationships/hyperlink"/><Relationship Id="rId2277" Target="https://twitter.com/" TargetMode="External" Type="http://schemas.openxmlformats.org/officeDocument/2006/relationships/hyperlink"/><Relationship Id="rId2278" Target="https://twitter.com/" TargetMode="External" Type="http://schemas.openxmlformats.org/officeDocument/2006/relationships/hyperlink"/><Relationship Id="rId2279" Target="https://twitter.com/" TargetMode="External" Type="http://schemas.openxmlformats.org/officeDocument/2006/relationships/hyperlink"/><Relationship Id="rId228" Target="https://www.lavenir.net/cnt/dmf20210826_01608179/des-escrocs-usurpent-l-identite-de-la-presidente-d-europol" TargetMode="External" Type="http://schemas.openxmlformats.org/officeDocument/2006/relationships/hyperlink"/><Relationship Id="rId2280" Target="https://twitter.com/" TargetMode="External" Type="http://schemas.openxmlformats.org/officeDocument/2006/relationships/hyperlink"/><Relationship Id="rId2281" Target="https://twitter.com/" TargetMode="External" Type="http://schemas.openxmlformats.org/officeDocument/2006/relationships/hyperlink"/><Relationship Id="rId2282" Target="https://twitter.com/" TargetMode="External" Type="http://schemas.openxmlformats.org/officeDocument/2006/relationships/hyperlink"/><Relationship Id="rId2283" Target="https://twitter.com/" TargetMode="External" Type="http://schemas.openxmlformats.org/officeDocument/2006/relationships/hyperlink"/><Relationship Id="rId2284" Target="https://twitter.com/" TargetMode="External" Type="http://schemas.openxmlformats.org/officeDocument/2006/relationships/hyperlink"/><Relationship Id="rId2285" Target="https://twitter.com/" TargetMode="External" Type="http://schemas.openxmlformats.org/officeDocument/2006/relationships/hyperlink"/><Relationship Id="rId2286" Target="https://twitter.com/" TargetMode="External" Type="http://schemas.openxmlformats.org/officeDocument/2006/relationships/hyperlink"/><Relationship Id="rId2287" Target="https://twitter.com/" TargetMode="External" Type="http://schemas.openxmlformats.org/officeDocument/2006/relationships/hyperlink"/><Relationship Id="rId2288" Target="https://twitter.com/" TargetMode="External" Type="http://schemas.openxmlformats.org/officeDocument/2006/relationships/hyperlink"/><Relationship Id="rId2289" Target="https://twitter.com/" TargetMode="External" Type="http://schemas.openxmlformats.org/officeDocument/2006/relationships/hyperlink"/><Relationship Id="rId229" Target="https://www.usine-digitale.fr/article/microsoft-et-google-vont-investir-30-milliards-de-dollars-dans-la-cybersecurite-sur-5-ans.N1134724" TargetMode="External" Type="http://schemas.openxmlformats.org/officeDocument/2006/relationships/hyperlink"/><Relationship Id="rId2290" Target="https://twitter.com/" TargetMode="External" Type="http://schemas.openxmlformats.org/officeDocument/2006/relationships/hyperlink"/><Relationship Id="rId2291" Target="https://twitter.com/" TargetMode="External" Type="http://schemas.openxmlformats.org/officeDocument/2006/relationships/hyperlink"/><Relationship Id="rId2292" Target="https://twitter.com/" TargetMode="External" Type="http://schemas.openxmlformats.org/officeDocument/2006/relationships/hyperlink"/><Relationship Id="rId2293" Target="https://twitter.com/" TargetMode="External" Type="http://schemas.openxmlformats.org/officeDocument/2006/relationships/hyperlink"/><Relationship Id="rId2294" Target="https://twitter.com/" TargetMode="External" Type="http://schemas.openxmlformats.org/officeDocument/2006/relationships/hyperlink"/><Relationship Id="rId2295" Target="https://twitter.com/" TargetMode="External" Type="http://schemas.openxmlformats.org/officeDocument/2006/relationships/hyperlink"/><Relationship Id="rId2296" Target="https://twitter.com/" TargetMode="External" Type="http://schemas.openxmlformats.org/officeDocument/2006/relationships/hyperlink"/><Relationship Id="rId2297" Target="https://twitter.com/" TargetMode="External" Type="http://schemas.openxmlformats.org/officeDocument/2006/relationships/hyperlink"/><Relationship Id="rId2298" Target="https://twitter.com/" TargetMode="External" Type="http://schemas.openxmlformats.org/officeDocument/2006/relationships/hyperlink"/><Relationship Id="rId2299" Target="https://twitter.com/" TargetMode="External" Type="http://schemas.openxmlformats.org/officeDocument/2006/relationships/hyperlink"/><Relationship Id="rId23" Target="https://sekoia.io/" TargetMode="External" Type="http://schemas.openxmlformats.org/officeDocument/2006/relationships/hyperlink"/><Relationship Id="rId230" Target="https://twitter.com/i/web/status/1431177065995321347" TargetMode="External" Type="http://schemas.openxmlformats.org/officeDocument/2006/relationships/hyperlink"/><Relationship Id="rId2300" Target="https://twitter.com/" TargetMode="External" Type="http://schemas.openxmlformats.org/officeDocument/2006/relationships/hyperlink"/><Relationship Id="rId2301" Target="https://twitter.com/" TargetMode="External" Type="http://schemas.openxmlformats.org/officeDocument/2006/relationships/hyperlink"/><Relationship Id="rId2302" Target="https://twitter.com/" TargetMode="External" Type="http://schemas.openxmlformats.org/officeDocument/2006/relationships/hyperlink"/><Relationship Id="rId2303" Target="https://twitter.com/" TargetMode="External" Type="http://schemas.openxmlformats.org/officeDocument/2006/relationships/hyperlink"/><Relationship Id="rId2304" Target="https://twitter.com/" TargetMode="External" Type="http://schemas.openxmlformats.org/officeDocument/2006/relationships/hyperlink"/><Relationship Id="rId2305" Target="https://twitter.com/" TargetMode="External" Type="http://schemas.openxmlformats.org/officeDocument/2006/relationships/hyperlink"/><Relationship Id="rId2306" Target="https://twitter.com/" TargetMode="External" Type="http://schemas.openxmlformats.org/officeDocument/2006/relationships/hyperlink"/><Relationship Id="rId2307" Target="https://twitter.com/" TargetMode="External" Type="http://schemas.openxmlformats.org/officeDocument/2006/relationships/hyperlink"/><Relationship Id="rId2308" Target="https://twitter.com/" TargetMode="External" Type="http://schemas.openxmlformats.org/officeDocument/2006/relationships/hyperlink"/><Relationship Id="rId2309" Target="https://twitter.com/" TargetMode="External" Type="http://schemas.openxmlformats.org/officeDocument/2006/relationships/hyperlink"/><Relationship Id="rId231" Target="https://twitter.com/i/web/status/1430233380378005512" TargetMode="External" Type="http://schemas.openxmlformats.org/officeDocument/2006/relationships/hyperlink"/><Relationship Id="rId2310" Target="https://twitter.com/" TargetMode="External" Type="http://schemas.openxmlformats.org/officeDocument/2006/relationships/hyperlink"/><Relationship Id="rId2311" Target="https://twitter.com/" TargetMode="External" Type="http://schemas.openxmlformats.org/officeDocument/2006/relationships/hyperlink"/><Relationship Id="rId2312" Target="https://twitter.com/" TargetMode="External" Type="http://schemas.openxmlformats.org/officeDocument/2006/relationships/hyperlink"/><Relationship Id="rId2313" Target="https://twitter.com/" TargetMode="External" Type="http://schemas.openxmlformats.org/officeDocument/2006/relationships/hyperlink"/><Relationship Id="rId2314" Target="https://twitter.com/" TargetMode="External" Type="http://schemas.openxmlformats.org/officeDocument/2006/relationships/hyperlink"/><Relationship Id="rId2315" Target="https://twitter.com/" TargetMode="External" Type="http://schemas.openxmlformats.org/officeDocument/2006/relationships/hyperlink"/><Relationship Id="rId2316" Target="https://twitter.com/" TargetMode="External" Type="http://schemas.openxmlformats.org/officeDocument/2006/relationships/hyperlink"/><Relationship Id="rId2317" Target="https://twitter.com/" TargetMode="External" Type="http://schemas.openxmlformats.org/officeDocument/2006/relationships/hyperlink"/><Relationship Id="rId2318" Target="https://twitter.com/" TargetMode="External" Type="http://schemas.openxmlformats.org/officeDocument/2006/relationships/hyperlink"/><Relationship Id="rId2319" Target="https://twitter.com/" TargetMode="External" Type="http://schemas.openxmlformats.org/officeDocument/2006/relationships/hyperlink"/><Relationship Id="rId232" Target="https://twitter.com/i/web/status/1431148776966787072" TargetMode="External" Type="http://schemas.openxmlformats.org/officeDocument/2006/relationships/hyperlink"/><Relationship Id="rId2320" Target="https://twitter.com/" TargetMode="External" Type="http://schemas.openxmlformats.org/officeDocument/2006/relationships/hyperlink"/><Relationship Id="rId2321" Target="https://twitter.com/" TargetMode="External" Type="http://schemas.openxmlformats.org/officeDocument/2006/relationships/hyperlink"/><Relationship Id="rId2322" Target="https://twitter.com/" TargetMode="External" Type="http://schemas.openxmlformats.org/officeDocument/2006/relationships/hyperlink"/><Relationship Id="rId2323" Target="https://twitter.com/" TargetMode="External" Type="http://schemas.openxmlformats.org/officeDocument/2006/relationships/hyperlink"/><Relationship Id="rId2324" Target="https://twitter.com/" TargetMode="External" Type="http://schemas.openxmlformats.org/officeDocument/2006/relationships/hyperlink"/><Relationship Id="rId2325" Target="https://twitter.com/" TargetMode="External" Type="http://schemas.openxmlformats.org/officeDocument/2006/relationships/hyperlink"/><Relationship Id="rId2326" Target="https://twitter.com/" TargetMode="External" Type="http://schemas.openxmlformats.org/officeDocument/2006/relationships/hyperlink"/><Relationship Id="rId2327" Target="https://twitter.com/" TargetMode="External" Type="http://schemas.openxmlformats.org/officeDocument/2006/relationships/hyperlink"/><Relationship Id="rId2328" Target="https://twitter.com/" TargetMode="External" Type="http://schemas.openxmlformats.org/officeDocument/2006/relationships/hyperlink"/><Relationship Id="rId2329" Target="https://twitter.com/" TargetMode="External" Type="http://schemas.openxmlformats.org/officeDocument/2006/relationships/hyperlink"/><Relationship Id="rId233" Target="https://www.lindependant.fr/2021/08/27/cybersecurite-les-bases-de-donnees-de-milliers-de-clients-du-cloud-de-microsoft-exposees-9753747.php" TargetMode="External" Type="http://schemas.openxmlformats.org/officeDocument/2006/relationships/hyperlink"/><Relationship Id="rId2330" Target="https://twitter.com/" TargetMode="External" Type="http://schemas.openxmlformats.org/officeDocument/2006/relationships/hyperlink"/><Relationship Id="rId2331" Target="https://twitter.com/" TargetMode="External" Type="http://schemas.openxmlformats.org/officeDocument/2006/relationships/hyperlink"/><Relationship Id="rId2332" Target="https://twitter.com/" TargetMode="External" Type="http://schemas.openxmlformats.org/officeDocument/2006/relationships/hyperlink"/><Relationship Id="rId2333" Target="https://twitter.com/" TargetMode="External" Type="http://schemas.openxmlformats.org/officeDocument/2006/relationships/hyperlink"/><Relationship Id="rId2334" Target="https://twitter.com/" TargetMode="External" Type="http://schemas.openxmlformats.org/officeDocument/2006/relationships/hyperlink"/><Relationship Id="rId2335" Target="https://twitter.com/" TargetMode="External" Type="http://schemas.openxmlformats.org/officeDocument/2006/relationships/hyperlink"/><Relationship Id="rId2336" Target="https://twitter.com/" TargetMode="External" Type="http://schemas.openxmlformats.org/officeDocument/2006/relationships/hyperlink"/><Relationship Id="rId2337" Target="https://twitter.com/" TargetMode="External" Type="http://schemas.openxmlformats.org/officeDocument/2006/relationships/hyperlink"/><Relationship Id="rId2338" Target="https://twitter.com/" TargetMode="External" Type="http://schemas.openxmlformats.org/officeDocument/2006/relationships/hyperlink"/><Relationship Id="rId2339" Target="https://twitter.com/" TargetMode="External" Type="http://schemas.openxmlformats.org/officeDocument/2006/relationships/hyperlink"/><Relationship Id="rId234" Target="https://twitter.com/SEDIAgob/status/1431187230031233025" TargetMode="External" Type="http://schemas.openxmlformats.org/officeDocument/2006/relationships/hyperlink"/><Relationship Id="rId2340" Target="https://twitter.com/" TargetMode="External" Type="http://schemas.openxmlformats.org/officeDocument/2006/relationships/hyperlink"/><Relationship Id="rId2341" Target="https://twitter.com/" TargetMode="External" Type="http://schemas.openxmlformats.org/officeDocument/2006/relationships/hyperlink"/><Relationship Id="rId2342" Target="https://twitter.com/" TargetMode="External" Type="http://schemas.openxmlformats.org/officeDocument/2006/relationships/hyperlink"/><Relationship Id="rId2343" Target="https://twitter.com/" TargetMode="External" Type="http://schemas.openxmlformats.org/officeDocument/2006/relationships/hyperlink"/><Relationship Id="rId2344" Target="https://twitter.com/" TargetMode="External" Type="http://schemas.openxmlformats.org/officeDocument/2006/relationships/hyperlink"/><Relationship Id="rId2345" Target="https://twitter.com/" TargetMode="External" Type="http://schemas.openxmlformats.org/officeDocument/2006/relationships/hyperlink"/><Relationship Id="rId2346" Target="https://twitter.com/" TargetMode="External" Type="http://schemas.openxmlformats.org/officeDocument/2006/relationships/hyperlink"/><Relationship Id="rId2347" Target="https://twitter.com/" TargetMode="External" Type="http://schemas.openxmlformats.org/officeDocument/2006/relationships/hyperlink"/><Relationship Id="rId2348" Target="https://twitter.com/" TargetMode="External" Type="http://schemas.openxmlformats.org/officeDocument/2006/relationships/hyperlink"/><Relationship Id="rId2349" Target="https://twitter.com/" TargetMode="External" Type="http://schemas.openxmlformats.org/officeDocument/2006/relationships/hyperlink"/><Relationship Id="rId235" Target="https://www.01net.com/actualites/linux-a-25-ans-la-folle-histoire-d-un-logiciel-qui-a-change-le-monde-1029586.html" TargetMode="External" Type="http://schemas.openxmlformats.org/officeDocument/2006/relationships/hyperlink"/><Relationship Id="rId2350" Target="https://twitter.com/" TargetMode="External" Type="http://schemas.openxmlformats.org/officeDocument/2006/relationships/hyperlink"/><Relationship Id="rId2351" Target="https://twitter.com/" TargetMode="External" Type="http://schemas.openxmlformats.org/officeDocument/2006/relationships/hyperlink"/><Relationship Id="rId2352" Target="https://twitter.com/" TargetMode="External" Type="http://schemas.openxmlformats.org/officeDocument/2006/relationships/hyperlink"/><Relationship Id="rId2353" Target="https://twitter.com/" TargetMode="External" Type="http://schemas.openxmlformats.org/officeDocument/2006/relationships/hyperlink"/><Relationship Id="rId2354" Target="https://twitter.com/" TargetMode="External" Type="http://schemas.openxmlformats.org/officeDocument/2006/relationships/hyperlink"/><Relationship Id="rId2355" Target="https://twitter.com/" TargetMode="External" Type="http://schemas.openxmlformats.org/officeDocument/2006/relationships/hyperlink"/><Relationship Id="rId2356" Target="https://twitter.com/" TargetMode="External" Type="http://schemas.openxmlformats.org/officeDocument/2006/relationships/hyperlink"/><Relationship Id="rId2357" Target="https://twitter.com/" TargetMode="External" Type="http://schemas.openxmlformats.org/officeDocument/2006/relationships/hyperlink"/><Relationship Id="rId2358" Target="https://twitter.com/" TargetMode="External" Type="http://schemas.openxmlformats.org/officeDocument/2006/relationships/hyperlink"/><Relationship Id="rId2359" Target="https://twitter.com/" TargetMode="External" Type="http://schemas.openxmlformats.org/officeDocument/2006/relationships/hyperlink"/><Relationship Id="rId236" Target="https://twitter.com/i/web/status/1431192010149531648" TargetMode="External" Type="http://schemas.openxmlformats.org/officeDocument/2006/relationships/hyperlink"/><Relationship Id="rId2360" Target="https://twitter.com/" TargetMode="External" Type="http://schemas.openxmlformats.org/officeDocument/2006/relationships/hyperlink"/><Relationship Id="rId2361" Target="https://twitter.com/" TargetMode="External" Type="http://schemas.openxmlformats.org/officeDocument/2006/relationships/hyperlink"/><Relationship Id="rId2362" Target="https://twitter.com/" TargetMode="External" Type="http://schemas.openxmlformats.org/officeDocument/2006/relationships/hyperlink"/><Relationship Id="rId2363" Target="https://twitter.com/" TargetMode="External" Type="http://schemas.openxmlformats.org/officeDocument/2006/relationships/hyperlink"/><Relationship Id="rId2364" Target="https://twitter.com/" TargetMode="External" Type="http://schemas.openxmlformats.org/officeDocument/2006/relationships/hyperlink"/><Relationship Id="rId2365" Target="https://twitter.com/" TargetMode="External" Type="http://schemas.openxmlformats.org/officeDocument/2006/relationships/hyperlink"/><Relationship Id="rId2366" Target="https://twitter.com/" TargetMode="External" Type="http://schemas.openxmlformats.org/officeDocument/2006/relationships/hyperlink"/><Relationship Id="rId2367" Target="https://twitter.com/" TargetMode="External" Type="http://schemas.openxmlformats.org/officeDocument/2006/relationships/hyperlink"/><Relationship Id="rId2368" Target="https://twitter.com/" TargetMode="External" Type="http://schemas.openxmlformats.org/officeDocument/2006/relationships/hyperlink"/><Relationship Id="rId2369" Target="https://twitter.com/" TargetMode="External" Type="http://schemas.openxmlformats.org/officeDocument/2006/relationships/hyperlink"/><Relationship Id="rId237" Target="https://twitter.com/i/web/status/1431192270464765953" TargetMode="External" Type="http://schemas.openxmlformats.org/officeDocument/2006/relationships/hyperlink"/><Relationship Id="rId2370" Target="https://twitter.com/" TargetMode="External" Type="http://schemas.openxmlformats.org/officeDocument/2006/relationships/hyperlink"/><Relationship Id="rId2371" Target="https://twitter.com/" TargetMode="External" Type="http://schemas.openxmlformats.org/officeDocument/2006/relationships/hyperlink"/><Relationship Id="rId2372" Target="https://twitter.com/" TargetMode="External" Type="http://schemas.openxmlformats.org/officeDocument/2006/relationships/hyperlink"/><Relationship Id="rId2373" Target="https://twitter.com/" TargetMode="External" Type="http://schemas.openxmlformats.org/officeDocument/2006/relationships/hyperlink"/><Relationship Id="rId2374" Target="https://twitter.com/" TargetMode="External" Type="http://schemas.openxmlformats.org/officeDocument/2006/relationships/hyperlink"/><Relationship Id="rId2375" Target="https://twitter.com/" TargetMode="External" Type="http://schemas.openxmlformats.org/officeDocument/2006/relationships/hyperlink"/><Relationship Id="rId2376" Target="https://twitter.com/" TargetMode="External" Type="http://schemas.openxmlformats.org/officeDocument/2006/relationships/hyperlink"/><Relationship Id="rId2377" Target="https://twitter.com/" TargetMode="External" Type="http://schemas.openxmlformats.org/officeDocument/2006/relationships/hyperlink"/><Relationship Id="rId2378" Target="https://twitter.com/" TargetMode="External" Type="http://schemas.openxmlformats.org/officeDocument/2006/relationships/hyperlink"/><Relationship Id="rId2379" Target="https://twitter.com/" TargetMode="External" Type="http://schemas.openxmlformats.org/officeDocument/2006/relationships/hyperlink"/><Relationship Id="rId238" Target="https://www.sciencesetavenir.fr/high-tech/web/les-bases-de-donnees-de-milliers-de-clients-du-cloud-de-microsoft-exposees_156864" TargetMode="External" Type="http://schemas.openxmlformats.org/officeDocument/2006/relationships/hyperlink"/><Relationship Id="rId2380" Target="https://twitter.com/" TargetMode="External" Type="http://schemas.openxmlformats.org/officeDocument/2006/relationships/hyperlink"/><Relationship Id="rId2381" Target="https://twitter.com/" TargetMode="External" Type="http://schemas.openxmlformats.org/officeDocument/2006/relationships/hyperlink"/><Relationship Id="rId2382" Target="https://twitter.com/" TargetMode="External" Type="http://schemas.openxmlformats.org/officeDocument/2006/relationships/hyperlink"/><Relationship Id="rId2383" Target="https://twitter.com/" TargetMode="External" Type="http://schemas.openxmlformats.org/officeDocument/2006/relationships/hyperlink"/><Relationship Id="rId2384" Target="https://twitter.com/" TargetMode="External" Type="http://schemas.openxmlformats.org/officeDocument/2006/relationships/hyperlink"/><Relationship Id="rId2385" Target="https://twitter.com/" TargetMode="External" Type="http://schemas.openxmlformats.org/officeDocument/2006/relationships/hyperlink"/><Relationship Id="rId2386" Target="https://twitter.com/" TargetMode="External" Type="http://schemas.openxmlformats.org/officeDocument/2006/relationships/hyperlink"/><Relationship Id="rId2387" Target="https://twitter.com/" TargetMode="External" Type="http://schemas.openxmlformats.org/officeDocument/2006/relationships/hyperlink"/><Relationship Id="rId2388" Target="https://twitter.com/" TargetMode="External" Type="http://schemas.openxmlformats.org/officeDocument/2006/relationships/hyperlink"/><Relationship Id="rId2389" Target="https://twitter.com/" TargetMode="External" Type="http://schemas.openxmlformats.org/officeDocument/2006/relationships/hyperlink"/><Relationship Id="rId239" Target="https://www.usine-digitale.fr/article/microsoft-poursuit-ses-emplettes-dans-la-cybersecurite-et-s-offre-cloudknox.N1128109" TargetMode="External" Type="http://schemas.openxmlformats.org/officeDocument/2006/relationships/hyperlink"/><Relationship Id="rId2390" Target="https://twitter.com/" TargetMode="External" Type="http://schemas.openxmlformats.org/officeDocument/2006/relationships/hyperlink"/><Relationship Id="rId2391" Target="https://twitter.com/" TargetMode="External" Type="http://schemas.openxmlformats.org/officeDocument/2006/relationships/hyperlink"/><Relationship Id="rId2392" Target="https://twitter.com/" TargetMode="External" Type="http://schemas.openxmlformats.org/officeDocument/2006/relationships/hyperlink"/><Relationship Id="rId2393" Target="https://twitter.com/" TargetMode="External" Type="http://schemas.openxmlformats.org/officeDocument/2006/relationships/hyperlink"/><Relationship Id="rId2394" Target="https://twitter.com/" TargetMode="External" Type="http://schemas.openxmlformats.org/officeDocument/2006/relationships/hyperlink"/><Relationship Id="rId2395" Target="https://twitter.com/" TargetMode="External" Type="http://schemas.openxmlformats.org/officeDocument/2006/relationships/hyperlink"/><Relationship Id="rId2396" Target="https://twitter.com/" TargetMode="External" Type="http://schemas.openxmlformats.org/officeDocument/2006/relationships/hyperlink"/><Relationship Id="rId2397" Target="https://twitter.com/" TargetMode="External" Type="http://schemas.openxmlformats.org/officeDocument/2006/relationships/hyperlink"/><Relationship Id="rId2398" Target="https://twitter.com/" TargetMode="External" Type="http://schemas.openxmlformats.org/officeDocument/2006/relationships/hyperlink"/><Relationship Id="rId2399" Target="https://twitter.com/" TargetMode="External" Type="http://schemas.openxmlformats.org/officeDocument/2006/relationships/hyperlink"/><Relationship Id="rId24" Target="https://sekoia.io/" TargetMode="External" Type="http://schemas.openxmlformats.org/officeDocument/2006/relationships/hyperlink"/><Relationship Id="rId240" Target="https://twitter.com/i/web/status/1430787674227490817" TargetMode="External" Type="http://schemas.openxmlformats.org/officeDocument/2006/relationships/hyperlink"/><Relationship Id="rId2400" Target="https://twitter.com/" TargetMode="External" Type="http://schemas.openxmlformats.org/officeDocument/2006/relationships/hyperlink"/><Relationship Id="rId2401" Target="https://twitter.com/" TargetMode="External" Type="http://schemas.openxmlformats.org/officeDocument/2006/relationships/hyperlink"/><Relationship Id="rId2402" Target="https://twitter.com/" TargetMode="External" Type="http://schemas.openxmlformats.org/officeDocument/2006/relationships/hyperlink"/><Relationship Id="rId2403" Target="https://twitter.com/" TargetMode="External" Type="http://schemas.openxmlformats.org/officeDocument/2006/relationships/hyperlink"/><Relationship Id="rId2404" Target="https://twitter.com/" TargetMode="External" Type="http://schemas.openxmlformats.org/officeDocument/2006/relationships/hyperlink"/><Relationship Id="rId2405" Target="https://twitter.com/" TargetMode="External" Type="http://schemas.openxmlformats.org/officeDocument/2006/relationships/hyperlink"/><Relationship Id="rId2406" Target="https://twitter.com/" TargetMode="External" Type="http://schemas.openxmlformats.org/officeDocument/2006/relationships/hyperlink"/><Relationship Id="rId2407" Target="https://twitter.com/" TargetMode="External" Type="http://schemas.openxmlformats.org/officeDocument/2006/relationships/hyperlink"/><Relationship Id="rId2408" Target="https://twitter.com/" TargetMode="External" Type="http://schemas.openxmlformats.org/officeDocument/2006/relationships/hyperlink"/><Relationship Id="rId2409" Target="https://twitter.com/" TargetMode="External" Type="http://schemas.openxmlformats.org/officeDocument/2006/relationships/hyperlink"/><Relationship Id="rId241" Target="https://twitter.com/i/web/status/1431158302436728833" TargetMode="External" Type="http://schemas.openxmlformats.org/officeDocument/2006/relationships/hyperlink"/><Relationship Id="rId2410" Target="https://twitter.com/" TargetMode="External" Type="http://schemas.openxmlformats.org/officeDocument/2006/relationships/hyperlink"/><Relationship Id="rId2411" Target="https://twitter.com/" TargetMode="External" Type="http://schemas.openxmlformats.org/officeDocument/2006/relationships/hyperlink"/><Relationship Id="rId2412" Target="https://twitter.com/" TargetMode="External" Type="http://schemas.openxmlformats.org/officeDocument/2006/relationships/hyperlink"/><Relationship Id="rId2413" Target="https://twitter.com/" TargetMode="External" Type="http://schemas.openxmlformats.org/officeDocument/2006/relationships/hyperlink"/><Relationship Id="rId2414" Target="https://twitter.com/" TargetMode="External" Type="http://schemas.openxmlformats.org/officeDocument/2006/relationships/hyperlink"/><Relationship Id="rId2415" Target="https://twitter.com/" TargetMode="External" Type="http://schemas.openxmlformats.org/officeDocument/2006/relationships/hyperlink"/><Relationship Id="rId2416" Target="https://twitter.com/" TargetMode="External" Type="http://schemas.openxmlformats.org/officeDocument/2006/relationships/hyperlink"/><Relationship Id="rId2417" Target="https://twitter.com/" TargetMode="External" Type="http://schemas.openxmlformats.org/officeDocument/2006/relationships/hyperlink"/><Relationship Id="rId2418" Target="https://twitter.com/" TargetMode="External" Type="http://schemas.openxmlformats.org/officeDocument/2006/relationships/hyperlink"/><Relationship Id="rId2419" Target="https://twitter.com/" TargetMode="External" Type="http://schemas.openxmlformats.org/officeDocument/2006/relationships/hyperlink"/><Relationship Id="rId242" Target="https://twitter.com/i/web/status/1430556445444124676" TargetMode="External" Type="http://schemas.openxmlformats.org/officeDocument/2006/relationships/hyperlink"/><Relationship Id="rId2420" Target="https://twitter.com/" TargetMode="External" Type="http://schemas.openxmlformats.org/officeDocument/2006/relationships/hyperlink"/><Relationship Id="rId2421" Target="https://twitter.com/" TargetMode="External" Type="http://schemas.openxmlformats.org/officeDocument/2006/relationships/hyperlink"/><Relationship Id="rId2422" Target="https://twitter.com/" TargetMode="External" Type="http://schemas.openxmlformats.org/officeDocument/2006/relationships/hyperlink"/><Relationship Id="rId2423" Target="https://twitter.com/" TargetMode="External" Type="http://schemas.openxmlformats.org/officeDocument/2006/relationships/hyperlink"/><Relationship Id="rId2424" Target="https://twitter.com/" TargetMode="External" Type="http://schemas.openxmlformats.org/officeDocument/2006/relationships/hyperlink"/><Relationship Id="rId2425" Target="https://twitter.com/" TargetMode="External" Type="http://schemas.openxmlformats.org/officeDocument/2006/relationships/hyperlink"/><Relationship Id="rId2426" Target="https://twitter.com/" TargetMode="External" Type="http://schemas.openxmlformats.org/officeDocument/2006/relationships/hyperlink"/><Relationship Id="rId2427" Target="https://twitter.com/" TargetMode="External" Type="http://schemas.openxmlformats.org/officeDocument/2006/relationships/hyperlink"/><Relationship Id="rId2428" Target="https://twitter.com/" TargetMode="External" Type="http://schemas.openxmlformats.org/officeDocument/2006/relationships/hyperlink"/><Relationship Id="rId2429" Target="https://twitter.com/" TargetMode="External" Type="http://schemas.openxmlformats.org/officeDocument/2006/relationships/hyperlink"/><Relationship Id="rId243" Target="https://twitter.com/i/web/status/1430844106415214599" TargetMode="External" Type="http://schemas.openxmlformats.org/officeDocument/2006/relationships/hyperlink"/><Relationship Id="rId2430" Target="https://twitter.com/" TargetMode="External" Type="http://schemas.openxmlformats.org/officeDocument/2006/relationships/hyperlink"/><Relationship Id="rId2431" Target="https://twitter.com/" TargetMode="External" Type="http://schemas.openxmlformats.org/officeDocument/2006/relationships/hyperlink"/><Relationship Id="rId2432" Target="https://twitter.com/" TargetMode="External" Type="http://schemas.openxmlformats.org/officeDocument/2006/relationships/hyperlink"/><Relationship Id="rId2433" Target="https://twitter.com/" TargetMode="External" Type="http://schemas.openxmlformats.org/officeDocument/2006/relationships/hyperlink"/><Relationship Id="rId2434" Target="https://twitter.com/" TargetMode="External" Type="http://schemas.openxmlformats.org/officeDocument/2006/relationships/hyperlink"/><Relationship Id="rId2435" Target="https://twitter.com/" TargetMode="External" Type="http://schemas.openxmlformats.org/officeDocument/2006/relationships/hyperlink"/><Relationship Id="rId2436" Target="https://twitter.com/" TargetMode="External" Type="http://schemas.openxmlformats.org/officeDocument/2006/relationships/hyperlink"/><Relationship Id="rId2437" Target="https://twitter.com/" TargetMode="External" Type="http://schemas.openxmlformats.org/officeDocument/2006/relationships/hyperlink"/><Relationship Id="rId2438" Target="https://twitter.com/" TargetMode="External" Type="http://schemas.openxmlformats.org/officeDocument/2006/relationships/hyperlink"/><Relationship Id="rId2439" Target="https://twitter.com/" TargetMode="External" Type="http://schemas.openxmlformats.org/officeDocument/2006/relationships/hyperlink"/><Relationship Id="rId244" Target="https://www.sciencesetavenir.fr/high-tech/web/les-bases-de-donnees-de-milliers-de-clients-du-cloud-de-microsoft-exposees_156864" TargetMode="External" Type="http://schemas.openxmlformats.org/officeDocument/2006/relationships/hyperlink"/><Relationship Id="rId2440" Target="https://twitter.com/" TargetMode="External" Type="http://schemas.openxmlformats.org/officeDocument/2006/relationships/hyperlink"/><Relationship Id="rId2441" Target="https://twitter.com/" TargetMode="External" Type="http://schemas.openxmlformats.org/officeDocument/2006/relationships/hyperlink"/><Relationship Id="rId2442" Target="https://twitter.com/" TargetMode="External" Type="http://schemas.openxmlformats.org/officeDocument/2006/relationships/hyperlink"/><Relationship Id="rId2443" Target="https://twitter.com/" TargetMode="External" Type="http://schemas.openxmlformats.org/officeDocument/2006/relationships/hyperlink"/><Relationship Id="rId2444" Target="https://twitter.com/" TargetMode="External" Type="http://schemas.openxmlformats.org/officeDocument/2006/relationships/hyperlink"/><Relationship Id="rId2445" Target="https://twitter.com/" TargetMode="External" Type="http://schemas.openxmlformats.org/officeDocument/2006/relationships/hyperlink"/><Relationship Id="rId2446" Target="https://twitter.com/" TargetMode="External" Type="http://schemas.openxmlformats.org/officeDocument/2006/relationships/hyperlink"/><Relationship Id="rId2447" Target="https://twitter.com/" TargetMode="External" Type="http://schemas.openxmlformats.org/officeDocument/2006/relationships/hyperlink"/><Relationship Id="rId2448" Target="https://twitter.com/" TargetMode="External" Type="http://schemas.openxmlformats.org/officeDocument/2006/relationships/hyperlink"/><Relationship Id="rId2449" Target="https://twitter.com/" TargetMode="External" Type="http://schemas.openxmlformats.org/officeDocument/2006/relationships/hyperlink"/><Relationship Id="rId245" Target="https://veille-cyber.com/when-to-use-one-hot-encoding-in-deep-learning/" TargetMode="External" Type="http://schemas.openxmlformats.org/officeDocument/2006/relationships/hyperlink"/><Relationship Id="rId2450" Target="https://twitter.com/" TargetMode="External" Type="http://schemas.openxmlformats.org/officeDocument/2006/relationships/hyperlink"/><Relationship Id="rId2451" Target="https://twitter.com/" TargetMode="External" Type="http://schemas.openxmlformats.org/officeDocument/2006/relationships/hyperlink"/><Relationship Id="rId2452" Target="https://twitter.com/" TargetMode="External" Type="http://schemas.openxmlformats.org/officeDocument/2006/relationships/hyperlink"/><Relationship Id="rId2453" Target="https://twitter.com/" TargetMode="External" Type="http://schemas.openxmlformats.org/officeDocument/2006/relationships/hyperlink"/><Relationship Id="rId2454" Target="https://twitter.com/" TargetMode="External" Type="http://schemas.openxmlformats.org/officeDocument/2006/relationships/hyperlink"/><Relationship Id="rId2455" Target="https://twitter.com/" TargetMode="External" Type="http://schemas.openxmlformats.org/officeDocument/2006/relationships/hyperlink"/><Relationship Id="rId2456" Target="https://twitter.com/" TargetMode="External" Type="http://schemas.openxmlformats.org/officeDocument/2006/relationships/hyperlink"/><Relationship Id="rId2457" Target="https://twitter.com/" TargetMode="External" Type="http://schemas.openxmlformats.org/officeDocument/2006/relationships/hyperlink"/><Relationship Id="rId2458" Target="https://twitter.com/" TargetMode="External" Type="http://schemas.openxmlformats.org/officeDocument/2006/relationships/hyperlink"/><Relationship Id="rId2459" Target="https://twitter.com/" TargetMode="External" Type="http://schemas.openxmlformats.org/officeDocument/2006/relationships/hyperlink"/><Relationship Id="rId246" Target="https://veille-cyber.com/why-centralbanks-need-to-go-slow-on-digitalcurrencies/" TargetMode="External" Type="http://schemas.openxmlformats.org/officeDocument/2006/relationships/hyperlink"/><Relationship Id="rId2460" Target="https://twitter.com/" TargetMode="External" Type="http://schemas.openxmlformats.org/officeDocument/2006/relationships/hyperlink"/><Relationship Id="rId2461" Target="https://twitter.com/" TargetMode="External" Type="http://schemas.openxmlformats.org/officeDocument/2006/relationships/hyperlink"/><Relationship Id="rId2462" Target="https://twitter.com/" TargetMode="External" Type="http://schemas.openxmlformats.org/officeDocument/2006/relationships/hyperlink"/><Relationship Id="rId2463" Target="https://twitter.com/" TargetMode="External" Type="http://schemas.openxmlformats.org/officeDocument/2006/relationships/hyperlink"/><Relationship Id="rId2464" Target="https://twitter.com/" TargetMode="External" Type="http://schemas.openxmlformats.org/officeDocument/2006/relationships/hyperlink"/><Relationship Id="rId2465" Target="https://twitter.com/" TargetMode="External" Type="http://schemas.openxmlformats.org/officeDocument/2006/relationships/hyperlink"/><Relationship Id="rId2466" Target="https://twitter.com/" TargetMode="External" Type="http://schemas.openxmlformats.org/officeDocument/2006/relationships/hyperlink"/><Relationship Id="rId2467" Target="https://twitter.com/" TargetMode="External" Type="http://schemas.openxmlformats.org/officeDocument/2006/relationships/hyperlink"/><Relationship Id="rId2468" Target="https://twitter.com/" TargetMode="External" Type="http://schemas.openxmlformats.org/officeDocument/2006/relationships/hyperlink"/><Relationship Id="rId2469" Target="https://twitter.com/" TargetMode="External" Type="http://schemas.openxmlformats.org/officeDocument/2006/relationships/hyperlink"/><Relationship Id="rId247" Target="https://veille-cyber.com/why-centralbanks-need-to-go-slow-on-digitalcurrencies/" TargetMode="External" Type="http://schemas.openxmlformats.org/officeDocument/2006/relationships/hyperlink"/><Relationship Id="rId2470" Target="https://twitter.com/" TargetMode="External" Type="http://schemas.openxmlformats.org/officeDocument/2006/relationships/hyperlink"/><Relationship Id="rId2471" Target="https://twitter.com/" TargetMode="External" Type="http://schemas.openxmlformats.org/officeDocument/2006/relationships/hyperlink"/><Relationship Id="rId2472" Target="https://twitter.com/" TargetMode="External" Type="http://schemas.openxmlformats.org/officeDocument/2006/relationships/hyperlink"/><Relationship Id="rId2473" Target="https://twitter.com/" TargetMode="External" Type="http://schemas.openxmlformats.org/officeDocument/2006/relationships/hyperlink"/><Relationship Id="rId2474" Target="https://twitter.com/" TargetMode="External" Type="http://schemas.openxmlformats.org/officeDocument/2006/relationships/hyperlink"/><Relationship Id="rId2475" Target="https://twitter.com/" TargetMode="External" Type="http://schemas.openxmlformats.org/officeDocument/2006/relationships/hyperlink"/><Relationship Id="rId2476" Target="https://twitter.com/" TargetMode="External" Type="http://schemas.openxmlformats.org/officeDocument/2006/relationships/hyperlink"/><Relationship Id="rId2477" Target="https://twitter.com/" TargetMode="External" Type="http://schemas.openxmlformats.org/officeDocument/2006/relationships/hyperlink"/><Relationship Id="rId2478" Target="https://twitter.com/" TargetMode="External" Type="http://schemas.openxmlformats.org/officeDocument/2006/relationships/hyperlink"/><Relationship Id="rId2479" Target="https://twitter.com/" TargetMode="External" Type="http://schemas.openxmlformats.org/officeDocument/2006/relationships/hyperlink"/><Relationship Id="rId248" Target="https://twitter.com/i/web/status/1430839982172872704" TargetMode="External" Type="http://schemas.openxmlformats.org/officeDocument/2006/relationships/hyperlink"/><Relationship Id="rId2480" Target="https://twitter.com/" TargetMode="External" Type="http://schemas.openxmlformats.org/officeDocument/2006/relationships/hyperlink"/><Relationship Id="rId2481" Target="https://twitter.com/" TargetMode="External" Type="http://schemas.openxmlformats.org/officeDocument/2006/relationships/hyperlink"/><Relationship Id="rId2482" Target="https://twitter.com/" TargetMode="External" Type="http://schemas.openxmlformats.org/officeDocument/2006/relationships/hyperlink"/><Relationship Id="rId2483" Target="https://twitter.com/" TargetMode="External" Type="http://schemas.openxmlformats.org/officeDocument/2006/relationships/hyperlink"/><Relationship Id="rId2484" Target="https://twitter.com/" TargetMode="External" Type="http://schemas.openxmlformats.org/officeDocument/2006/relationships/hyperlink"/><Relationship Id="rId2485" Target="https://twitter.com/" TargetMode="External" Type="http://schemas.openxmlformats.org/officeDocument/2006/relationships/hyperlink"/><Relationship Id="rId2486" Target="https://twitter.com/" TargetMode="External" Type="http://schemas.openxmlformats.org/officeDocument/2006/relationships/hyperlink"/><Relationship Id="rId2487" Target="https://twitter.com/" TargetMode="External" Type="http://schemas.openxmlformats.org/officeDocument/2006/relationships/hyperlink"/><Relationship Id="rId2488" Target="https://twitter.com/" TargetMode="External" Type="http://schemas.openxmlformats.org/officeDocument/2006/relationships/hyperlink"/><Relationship Id="rId2489" Target="https://twitter.com/" TargetMode="External" Type="http://schemas.openxmlformats.org/officeDocument/2006/relationships/hyperlink"/><Relationship Id="rId249" Target="https://twitter.com/i/web/status/1431202404259835908" TargetMode="External" Type="http://schemas.openxmlformats.org/officeDocument/2006/relationships/hyperlink"/><Relationship Id="rId2490" Target="https://twitter.com/" TargetMode="External" Type="http://schemas.openxmlformats.org/officeDocument/2006/relationships/hyperlink"/><Relationship Id="rId2491" Target="https://twitter.com/" TargetMode="External" Type="http://schemas.openxmlformats.org/officeDocument/2006/relationships/hyperlink"/><Relationship Id="rId2492" Target="https://twitter.com/" TargetMode="External" Type="http://schemas.openxmlformats.org/officeDocument/2006/relationships/hyperlink"/><Relationship Id="rId2493" Target="https://twitter.com/" TargetMode="External" Type="http://schemas.openxmlformats.org/officeDocument/2006/relationships/hyperlink"/><Relationship Id="rId2494" Target="https://twitter.com/" TargetMode="External" Type="http://schemas.openxmlformats.org/officeDocument/2006/relationships/hyperlink"/><Relationship Id="rId2495" Target="https://twitter.com/" TargetMode="External" Type="http://schemas.openxmlformats.org/officeDocument/2006/relationships/hyperlink"/><Relationship Id="rId2496" Target="https://twitter.com/" TargetMode="External" Type="http://schemas.openxmlformats.org/officeDocument/2006/relationships/hyperlink"/><Relationship Id="rId2497" Target="https://twitter.com/" TargetMode="External" Type="http://schemas.openxmlformats.org/officeDocument/2006/relationships/hyperlink"/><Relationship Id="rId2498" Target="https://twitter.com/" TargetMode="External" Type="http://schemas.openxmlformats.org/officeDocument/2006/relationships/hyperlink"/><Relationship Id="rId2499" Target="https://twitter.com/" TargetMode="External" Type="http://schemas.openxmlformats.org/officeDocument/2006/relationships/hyperlink"/><Relationship Id="rId25" Target="https://sekoia.io/" TargetMode="External" Type="http://schemas.openxmlformats.org/officeDocument/2006/relationships/hyperlink"/><Relationship Id="rId250" Target="https://twitter.com/i/web/status/1431202465425281029" TargetMode="External" Type="http://schemas.openxmlformats.org/officeDocument/2006/relationships/hyperlink"/><Relationship Id="rId2500" Target="https://twitter.com/" TargetMode="External" Type="http://schemas.openxmlformats.org/officeDocument/2006/relationships/hyperlink"/><Relationship Id="rId2501" Target="https://twitter.com/" TargetMode="External" Type="http://schemas.openxmlformats.org/officeDocument/2006/relationships/hyperlink"/><Relationship Id="rId2502" Target="https://twitter.com/" TargetMode="External" Type="http://schemas.openxmlformats.org/officeDocument/2006/relationships/hyperlink"/><Relationship Id="rId2503" Target="https://twitter.com/" TargetMode="External" Type="http://schemas.openxmlformats.org/officeDocument/2006/relationships/hyperlink"/><Relationship Id="rId2504" Target="https://twitter.com/" TargetMode="External" Type="http://schemas.openxmlformats.org/officeDocument/2006/relationships/hyperlink"/><Relationship Id="rId2505" Target="https://twitter.com/" TargetMode="External" Type="http://schemas.openxmlformats.org/officeDocument/2006/relationships/hyperlink"/><Relationship Id="rId2506" Target="https://twitter.com/" TargetMode="External" Type="http://schemas.openxmlformats.org/officeDocument/2006/relationships/hyperlink"/><Relationship Id="rId2507" Target="https://twitter.com/" TargetMode="External" Type="http://schemas.openxmlformats.org/officeDocument/2006/relationships/hyperlink"/><Relationship Id="rId2508" Target="https://twitter.com/" TargetMode="External" Type="http://schemas.openxmlformats.org/officeDocument/2006/relationships/hyperlink"/><Relationship Id="rId2509" Target="https://twitter.com/" TargetMode="External" Type="http://schemas.openxmlformats.org/officeDocument/2006/relationships/hyperlink"/><Relationship Id="rId251" Target="https://twitter.com/i/web/status/1431202857194229763" TargetMode="External" Type="http://schemas.openxmlformats.org/officeDocument/2006/relationships/hyperlink"/><Relationship Id="rId2510" Target="https://twitter.com/" TargetMode="External" Type="http://schemas.openxmlformats.org/officeDocument/2006/relationships/hyperlink"/><Relationship Id="rId2511" Target="https://twitter.com/" TargetMode="External" Type="http://schemas.openxmlformats.org/officeDocument/2006/relationships/hyperlink"/><Relationship Id="rId2512" Target="https://twitter.com/" TargetMode="External" Type="http://schemas.openxmlformats.org/officeDocument/2006/relationships/hyperlink"/><Relationship Id="rId2513" Target="https://twitter.com/" TargetMode="External" Type="http://schemas.openxmlformats.org/officeDocument/2006/relationships/hyperlink"/><Relationship Id="rId2514" Target="https://twitter.com/" TargetMode="External" Type="http://schemas.openxmlformats.org/officeDocument/2006/relationships/hyperlink"/><Relationship Id="rId2515" Target="https://twitter.com/" TargetMode="External" Type="http://schemas.openxmlformats.org/officeDocument/2006/relationships/hyperlink"/><Relationship Id="rId2516" Target="https://twitter.com/" TargetMode="External" Type="http://schemas.openxmlformats.org/officeDocument/2006/relationships/hyperlink"/><Relationship Id="rId2517" Target="https://twitter.com/" TargetMode="External" Type="http://schemas.openxmlformats.org/officeDocument/2006/relationships/hyperlink"/><Relationship Id="rId2518" Target="https://twitter.com/" TargetMode="External" Type="http://schemas.openxmlformats.org/officeDocument/2006/relationships/hyperlink"/><Relationship Id="rId2519" Target="https://twitter.com/" TargetMode="External" Type="http://schemas.openxmlformats.org/officeDocument/2006/relationships/hyperlink"/><Relationship Id="rId252" Target="https://twitter.com/i/web/status/1431203467809468417" TargetMode="External" Type="http://schemas.openxmlformats.org/officeDocument/2006/relationships/hyperlink"/><Relationship Id="rId2520" Target="https://twitter.com/" TargetMode="External" Type="http://schemas.openxmlformats.org/officeDocument/2006/relationships/hyperlink"/><Relationship Id="rId2521" Target="https://twitter.com/" TargetMode="External" Type="http://schemas.openxmlformats.org/officeDocument/2006/relationships/hyperlink"/><Relationship Id="rId2522" Target="https://twitter.com/" TargetMode="External" Type="http://schemas.openxmlformats.org/officeDocument/2006/relationships/hyperlink"/><Relationship Id="rId2523" Target="https://twitter.com/" TargetMode="External" Type="http://schemas.openxmlformats.org/officeDocument/2006/relationships/hyperlink"/><Relationship Id="rId2524" Target="https://twitter.com/" TargetMode="External" Type="http://schemas.openxmlformats.org/officeDocument/2006/relationships/hyperlink"/><Relationship Id="rId2525" Target="https://twitter.com/" TargetMode="External" Type="http://schemas.openxmlformats.org/officeDocument/2006/relationships/hyperlink"/><Relationship Id="rId2526" Target="https://twitter.com/" TargetMode="External" Type="http://schemas.openxmlformats.org/officeDocument/2006/relationships/hyperlink"/><Relationship Id="rId2527" Target="https://twitter.com/" TargetMode="External" Type="http://schemas.openxmlformats.org/officeDocument/2006/relationships/hyperlink"/><Relationship Id="rId2528" Target="https://twitter.com/" TargetMode="External" Type="http://schemas.openxmlformats.org/officeDocument/2006/relationships/hyperlink"/><Relationship Id="rId2529" Target="https://twitter.com/" TargetMode="External" Type="http://schemas.openxmlformats.org/officeDocument/2006/relationships/hyperlink"/><Relationship Id="rId253" Target="https://twitter.com/i/web/status/1431156675818426369" TargetMode="External" Type="http://schemas.openxmlformats.org/officeDocument/2006/relationships/hyperlink"/><Relationship Id="rId2530" Target="https://twitter.com/" TargetMode="External" Type="http://schemas.openxmlformats.org/officeDocument/2006/relationships/hyperlink"/><Relationship Id="rId2531" Target="https://twitter.com/" TargetMode="External" Type="http://schemas.openxmlformats.org/officeDocument/2006/relationships/hyperlink"/><Relationship Id="rId2532" Target="https://twitter.com/" TargetMode="External" Type="http://schemas.openxmlformats.org/officeDocument/2006/relationships/hyperlink"/><Relationship Id="rId2533" Target="https://twitter.com/" TargetMode="External" Type="http://schemas.openxmlformats.org/officeDocument/2006/relationships/hyperlink"/><Relationship Id="rId2534" Target="https://twitter.com/" TargetMode="External" Type="http://schemas.openxmlformats.org/officeDocument/2006/relationships/hyperlink"/><Relationship Id="rId2535" Target="https://twitter.com/" TargetMode="External" Type="http://schemas.openxmlformats.org/officeDocument/2006/relationships/hyperlink"/><Relationship Id="rId2536" Target="https://twitter.com/" TargetMode="External" Type="http://schemas.openxmlformats.org/officeDocument/2006/relationships/hyperlink"/><Relationship Id="rId2537" Target="https://twitter.com/" TargetMode="External" Type="http://schemas.openxmlformats.org/officeDocument/2006/relationships/hyperlink"/><Relationship Id="rId2538" Target="https://twitter.com/" TargetMode="External" Type="http://schemas.openxmlformats.org/officeDocument/2006/relationships/hyperlink"/><Relationship Id="rId2539" Target="https://twitter.com/" TargetMode="External" Type="http://schemas.openxmlformats.org/officeDocument/2006/relationships/hyperlink"/><Relationship Id="rId254" Target="https://twitter.com/i/web/status/1431220475292704773" TargetMode="External" Type="http://schemas.openxmlformats.org/officeDocument/2006/relationships/hyperlink"/><Relationship Id="rId2540" Target="https://twitter.com/" TargetMode="External" Type="http://schemas.openxmlformats.org/officeDocument/2006/relationships/hyperlink"/><Relationship Id="rId2541" Target="https://twitter.com/" TargetMode="External" Type="http://schemas.openxmlformats.org/officeDocument/2006/relationships/hyperlink"/><Relationship Id="rId2542" Target="https://twitter.com/" TargetMode="External" Type="http://schemas.openxmlformats.org/officeDocument/2006/relationships/hyperlink"/><Relationship Id="rId2543" Target="https://twitter.com/" TargetMode="External" Type="http://schemas.openxmlformats.org/officeDocument/2006/relationships/hyperlink"/><Relationship Id="rId2544" Target="https://twitter.com/" TargetMode="External" Type="http://schemas.openxmlformats.org/officeDocument/2006/relationships/hyperlink"/><Relationship Id="rId2545" Target="https://twitter.com/" TargetMode="External" Type="http://schemas.openxmlformats.org/officeDocument/2006/relationships/hyperlink"/><Relationship Id="rId2546" Target="https://twitter.com/" TargetMode="External" Type="http://schemas.openxmlformats.org/officeDocument/2006/relationships/hyperlink"/><Relationship Id="rId2547" Target="https://twitter.com/" TargetMode="External" Type="http://schemas.openxmlformats.org/officeDocument/2006/relationships/hyperlink"/><Relationship Id="rId2548" Target="https://twitter.com/" TargetMode="External" Type="http://schemas.openxmlformats.org/officeDocument/2006/relationships/hyperlink"/><Relationship Id="rId2549" Target="https://twitter.com/" TargetMode="External" Type="http://schemas.openxmlformats.org/officeDocument/2006/relationships/hyperlink"/><Relationship Id="rId255" Target="https://blog.httpcs.com/utiliser-losint-et-le-socmint-pour-se-proteger-des-pirates-informatiques/" TargetMode="External" Type="http://schemas.openxmlformats.org/officeDocument/2006/relationships/hyperlink"/><Relationship Id="rId2550" Target="https://twitter.com/" TargetMode="External" Type="http://schemas.openxmlformats.org/officeDocument/2006/relationships/hyperlink"/><Relationship Id="rId2551" Target="https://twitter.com/" TargetMode="External" Type="http://schemas.openxmlformats.org/officeDocument/2006/relationships/hyperlink"/><Relationship Id="rId2552" Target="https://twitter.com/" TargetMode="External" Type="http://schemas.openxmlformats.org/officeDocument/2006/relationships/hyperlink"/><Relationship Id="rId2553" Target="https://twitter.com/" TargetMode="External" Type="http://schemas.openxmlformats.org/officeDocument/2006/relationships/hyperlink"/><Relationship Id="rId2554" Target="https://twitter.com/" TargetMode="External" Type="http://schemas.openxmlformats.org/officeDocument/2006/relationships/hyperlink"/><Relationship Id="rId2555" Target="https://twitter.com/" TargetMode="External" Type="http://schemas.openxmlformats.org/officeDocument/2006/relationships/hyperlink"/><Relationship Id="rId2556" Target="https://twitter.com/" TargetMode="External" Type="http://schemas.openxmlformats.org/officeDocument/2006/relationships/hyperlink"/><Relationship Id="rId2557" Target="https://twitter.com/" TargetMode="External" Type="http://schemas.openxmlformats.org/officeDocument/2006/relationships/hyperlink"/><Relationship Id="rId2558" Target="https://twitter.com/" TargetMode="External" Type="http://schemas.openxmlformats.org/officeDocument/2006/relationships/hyperlink"/><Relationship Id="rId2559" Target="https://twitter.com/" TargetMode="External" Type="http://schemas.openxmlformats.org/officeDocument/2006/relationships/hyperlink"/><Relationship Id="rId256" Target="https://twitter.com/i/web/status/1429819565538689035" TargetMode="External" Type="http://schemas.openxmlformats.org/officeDocument/2006/relationships/hyperlink"/><Relationship Id="rId2560" Target="https://twitter.com/" TargetMode="External" Type="http://schemas.openxmlformats.org/officeDocument/2006/relationships/hyperlink"/><Relationship Id="rId2561" Target="https://twitter.com/" TargetMode="External" Type="http://schemas.openxmlformats.org/officeDocument/2006/relationships/hyperlink"/><Relationship Id="rId2562" Target="https://twitter.com/" TargetMode="External" Type="http://schemas.openxmlformats.org/officeDocument/2006/relationships/hyperlink"/><Relationship Id="rId2563" Target="https://twitter.com/" TargetMode="External" Type="http://schemas.openxmlformats.org/officeDocument/2006/relationships/hyperlink"/><Relationship Id="rId2564" Target="https://twitter.com/" TargetMode="External" Type="http://schemas.openxmlformats.org/officeDocument/2006/relationships/hyperlink"/><Relationship Id="rId2565" Target="https://twitter.com/" TargetMode="External" Type="http://schemas.openxmlformats.org/officeDocument/2006/relationships/hyperlink"/><Relationship Id="rId2566" Target="https://twitter.com/" TargetMode="External" Type="http://schemas.openxmlformats.org/officeDocument/2006/relationships/hyperlink"/><Relationship Id="rId2567" Target="https://twitter.com/" TargetMode="External" Type="http://schemas.openxmlformats.org/officeDocument/2006/relationships/hyperlink"/><Relationship Id="rId2568" Target="https://twitter.com/" TargetMode="External" Type="http://schemas.openxmlformats.org/officeDocument/2006/relationships/hyperlink"/><Relationship Id="rId2569" Target="https://twitter.com/" TargetMode="External" Type="http://schemas.openxmlformats.org/officeDocument/2006/relationships/hyperlink"/><Relationship Id="rId257" Target="https://twitter.com/i/web/status/1430085669087498251" TargetMode="External" Type="http://schemas.openxmlformats.org/officeDocument/2006/relationships/hyperlink"/><Relationship Id="rId2570" Target="https://twitter.com/" TargetMode="External" Type="http://schemas.openxmlformats.org/officeDocument/2006/relationships/hyperlink"/><Relationship Id="rId2571" Target="https://twitter.com/" TargetMode="External" Type="http://schemas.openxmlformats.org/officeDocument/2006/relationships/hyperlink"/><Relationship Id="rId2572" Target="https://twitter.com/" TargetMode="External" Type="http://schemas.openxmlformats.org/officeDocument/2006/relationships/hyperlink"/><Relationship Id="rId2573" Target="https://twitter.com/" TargetMode="External" Type="http://schemas.openxmlformats.org/officeDocument/2006/relationships/hyperlink"/><Relationship Id="rId2574" Target="https://twitter.com/" TargetMode="External" Type="http://schemas.openxmlformats.org/officeDocument/2006/relationships/hyperlink"/><Relationship Id="rId2575" Target="https://twitter.com/" TargetMode="External" Type="http://schemas.openxmlformats.org/officeDocument/2006/relationships/hyperlink"/><Relationship Id="rId2576" Target="https://twitter.com/" TargetMode="External" Type="http://schemas.openxmlformats.org/officeDocument/2006/relationships/hyperlink"/><Relationship Id="rId2577" Target="https://twitter.com/" TargetMode="External" Type="http://schemas.openxmlformats.org/officeDocument/2006/relationships/hyperlink"/><Relationship Id="rId2578" Target="https://twitter.com/" TargetMode="External" Type="http://schemas.openxmlformats.org/officeDocument/2006/relationships/hyperlink"/><Relationship Id="rId2579" Target="https://twitter.com/" TargetMode="External" Type="http://schemas.openxmlformats.org/officeDocument/2006/relationships/hyperlink"/><Relationship Id="rId258" Target="https://twitter.com/i/web/status/1431229795682107402" TargetMode="External" Type="http://schemas.openxmlformats.org/officeDocument/2006/relationships/hyperlink"/><Relationship Id="rId2580" Target="https://twitter.com/" TargetMode="External" Type="http://schemas.openxmlformats.org/officeDocument/2006/relationships/hyperlink"/><Relationship Id="rId2581" Target="https://twitter.com/" TargetMode="External" Type="http://schemas.openxmlformats.org/officeDocument/2006/relationships/hyperlink"/><Relationship Id="rId2582" Target="https://twitter.com/" TargetMode="External" Type="http://schemas.openxmlformats.org/officeDocument/2006/relationships/hyperlink"/><Relationship Id="rId2583" Target="https://twitter.com/" TargetMode="External" Type="http://schemas.openxmlformats.org/officeDocument/2006/relationships/hyperlink"/><Relationship Id="rId2584" Target="https://twitter.com/" TargetMode="External" Type="http://schemas.openxmlformats.org/officeDocument/2006/relationships/hyperlink"/><Relationship Id="rId2585" Target="https://twitter.com/" TargetMode="External" Type="http://schemas.openxmlformats.org/officeDocument/2006/relationships/hyperlink"/><Relationship Id="rId2586" Target="https://twitter.com/" TargetMode="External" Type="http://schemas.openxmlformats.org/officeDocument/2006/relationships/hyperlink"/><Relationship Id="rId2587" Target="https://twitter.com/" TargetMode="External" Type="http://schemas.openxmlformats.org/officeDocument/2006/relationships/hyperlink"/><Relationship Id="rId2588" Target="https://twitter.com/" TargetMode="External" Type="http://schemas.openxmlformats.org/officeDocument/2006/relationships/hyperlink"/><Relationship Id="rId2589" Target="https://twitter.com/" TargetMode="External" Type="http://schemas.openxmlformats.org/officeDocument/2006/relationships/hyperlink"/><Relationship Id="rId259" Target="https://le-guide-du-sysops.fr/?p=1021" TargetMode="External" Type="http://schemas.openxmlformats.org/officeDocument/2006/relationships/hyperlink"/><Relationship Id="rId2590" Target="https://twitter.com/" TargetMode="External" Type="http://schemas.openxmlformats.org/officeDocument/2006/relationships/hyperlink"/><Relationship Id="rId2591" Target="https://twitter.com/" TargetMode="External" Type="http://schemas.openxmlformats.org/officeDocument/2006/relationships/hyperlink"/><Relationship Id="rId2592" Target="https://twitter.com/" TargetMode="External" Type="http://schemas.openxmlformats.org/officeDocument/2006/relationships/hyperlink"/><Relationship Id="rId2593" Target="https://twitter.com/" TargetMode="External" Type="http://schemas.openxmlformats.org/officeDocument/2006/relationships/hyperlink"/><Relationship Id="rId2594" Target="https://twitter.com/" TargetMode="External" Type="http://schemas.openxmlformats.org/officeDocument/2006/relationships/hyperlink"/><Relationship Id="rId2595" Target="https://twitter.com/" TargetMode="External" Type="http://schemas.openxmlformats.org/officeDocument/2006/relationships/hyperlink"/><Relationship Id="rId2596" Target="https://twitter.com/" TargetMode="External" Type="http://schemas.openxmlformats.org/officeDocument/2006/relationships/hyperlink"/><Relationship Id="rId2597" Target="https://twitter.com/" TargetMode="External" Type="http://schemas.openxmlformats.org/officeDocument/2006/relationships/hyperlink"/><Relationship Id="rId2598" Target="https://twitter.com/" TargetMode="External" Type="http://schemas.openxmlformats.org/officeDocument/2006/relationships/hyperlink"/><Relationship Id="rId2599" Target="https://twitter.com/" TargetMode="External" Type="http://schemas.openxmlformats.org/officeDocument/2006/relationships/hyperlink"/><Relationship Id="rId26" Target="https://sekoia.io/" TargetMode="External" Type="http://schemas.openxmlformats.org/officeDocument/2006/relationships/hyperlink"/><Relationship Id="rId260" Target="https://twitter.com/i/web/status/1430803997615607813" TargetMode="External" Type="http://schemas.openxmlformats.org/officeDocument/2006/relationships/hyperlink"/><Relationship Id="rId2600" Target="https://twitter.com/" TargetMode="External" Type="http://schemas.openxmlformats.org/officeDocument/2006/relationships/hyperlink"/><Relationship Id="rId2601" Target="https://twitter.com/" TargetMode="External" Type="http://schemas.openxmlformats.org/officeDocument/2006/relationships/hyperlink"/><Relationship Id="rId2602" Target="https://twitter.com/" TargetMode="External" Type="http://schemas.openxmlformats.org/officeDocument/2006/relationships/hyperlink"/><Relationship Id="rId2603" Target="https://twitter.com/" TargetMode="External" Type="http://schemas.openxmlformats.org/officeDocument/2006/relationships/hyperlink"/><Relationship Id="rId2604" Target="https://twitter.com/" TargetMode="External" Type="http://schemas.openxmlformats.org/officeDocument/2006/relationships/hyperlink"/><Relationship Id="rId2605" Target="https://twitter.com/" TargetMode="External" Type="http://schemas.openxmlformats.org/officeDocument/2006/relationships/hyperlink"/><Relationship Id="rId2606" Target="https://twitter.com/" TargetMode="External" Type="http://schemas.openxmlformats.org/officeDocument/2006/relationships/hyperlink"/><Relationship Id="rId2607" Target="https://twitter.com/" TargetMode="External" Type="http://schemas.openxmlformats.org/officeDocument/2006/relationships/hyperlink"/><Relationship Id="rId2608" Target="https://twitter.com/" TargetMode="External" Type="http://schemas.openxmlformats.org/officeDocument/2006/relationships/hyperlink"/><Relationship Id="rId2609" Target="https://twitter.com/" TargetMode="External" Type="http://schemas.openxmlformats.org/officeDocument/2006/relationships/hyperlink"/><Relationship Id="rId261" Target="https://twitter.com/i/web/status/1431194781678460928" TargetMode="External" Type="http://schemas.openxmlformats.org/officeDocument/2006/relationships/hyperlink"/><Relationship Id="rId2610" Target="https://twitter.com/" TargetMode="External" Type="http://schemas.openxmlformats.org/officeDocument/2006/relationships/hyperlink"/><Relationship Id="rId2611" Target="https://twitter.com/" TargetMode="External" Type="http://schemas.openxmlformats.org/officeDocument/2006/relationships/hyperlink"/><Relationship Id="rId2612" Target="https://twitter.com/" TargetMode="External" Type="http://schemas.openxmlformats.org/officeDocument/2006/relationships/hyperlink"/><Relationship Id="rId2613" Target="https://twitter.com/" TargetMode="External" Type="http://schemas.openxmlformats.org/officeDocument/2006/relationships/hyperlink"/><Relationship Id="rId2614" Target="https://twitter.com/" TargetMode="External" Type="http://schemas.openxmlformats.org/officeDocument/2006/relationships/hyperlink"/><Relationship Id="rId2615" Target="https://twitter.com/" TargetMode="External" Type="http://schemas.openxmlformats.org/officeDocument/2006/relationships/hyperlink"/><Relationship Id="rId2616" Target="https://twitter.com/" TargetMode="External" Type="http://schemas.openxmlformats.org/officeDocument/2006/relationships/hyperlink"/><Relationship Id="rId2617" Target="https://twitter.com/" TargetMode="External" Type="http://schemas.openxmlformats.org/officeDocument/2006/relationships/hyperlink"/><Relationship Id="rId2618" Target="https://twitter.com/" TargetMode="External" Type="http://schemas.openxmlformats.org/officeDocument/2006/relationships/hyperlink"/><Relationship Id="rId2619" Target="https://twitter.com/" TargetMode="External" Type="http://schemas.openxmlformats.org/officeDocument/2006/relationships/hyperlink"/><Relationship Id="rId262" Target="https://twitter.com/i/web/status/1431234696814415879" TargetMode="External" Type="http://schemas.openxmlformats.org/officeDocument/2006/relationships/hyperlink"/><Relationship Id="rId2620" Target="https://twitter.com/" TargetMode="External" Type="http://schemas.openxmlformats.org/officeDocument/2006/relationships/hyperlink"/><Relationship Id="rId2621" Target="https://twitter.com/" TargetMode="External" Type="http://schemas.openxmlformats.org/officeDocument/2006/relationships/hyperlink"/><Relationship Id="rId2622" Target="https://twitter.com/" TargetMode="External" Type="http://schemas.openxmlformats.org/officeDocument/2006/relationships/hyperlink"/><Relationship Id="rId2623" Target="https://twitter.com/" TargetMode="External" Type="http://schemas.openxmlformats.org/officeDocument/2006/relationships/hyperlink"/><Relationship Id="rId2624" Target="https://twitter.com/" TargetMode="External" Type="http://schemas.openxmlformats.org/officeDocument/2006/relationships/hyperlink"/><Relationship Id="rId2625" Target="https://twitter.com/" TargetMode="External" Type="http://schemas.openxmlformats.org/officeDocument/2006/relationships/hyperlink"/><Relationship Id="rId2626" Target="https://twitter.com/" TargetMode="External" Type="http://schemas.openxmlformats.org/officeDocument/2006/relationships/hyperlink"/><Relationship Id="rId2627" Target="https://twitter.com/" TargetMode="External" Type="http://schemas.openxmlformats.org/officeDocument/2006/relationships/hyperlink"/><Relationship Id="rId2628" Target="https://twitter.com/" TargetMode="External" Type="http://schemas.openxmlformats.org/officeDocument/2006/relationships/hyperlink"/><Relationship Id="rId2629" Target="https://twitter.com/" TargetMode="External" Type="http://schemas.openxmlformats.org/officeDocument/2006/relationships/hyperlink"/><Relationship Id="rId263" Target="https://itsocial.fr/tribunes/comprendre-les-avantages-et-limites-du-siem/" TargetMode="External" Type="http://schemas.openxmlformats.org/officeDocument/2006/relationships/hyperlink"/><Relationship Id="rId2630" Target="https://twitter.com/" TargetMode="External" Type="http://schemas.openxmlformats.org/officeDocument/2006/relationships/hyperlink"/><Relationship Id="rId2631" Target="https://twitter.com/" TargetMode="External" Type="http://schemas.openxmlformats.org/officeDocument/2006/relationships/hyperlink"/><Relationship Id="rId2632" Target="https://twitter.com/" TargetMode="External" Type="http://schemas.openxmlformats.org/officeDocument/2006/relationships/hyperlink"/><Relationship Id="rId2633" Target="https://twitter.com/" TargetMode="External" Type="http://schemas.openxmlformats.org/officeDocument/2006/relationships/hyperlink"/><Relationship Id="rId2634" Target="https://twitter.com/" TargetMode="External" Type="http://schemas.openxmlformats.org/officeDocument/2006/relationships/hyperlink"/><Relationship Id="rId2635" Target="https://twitter.com/" TargetMode="External" Type="http://schemas.openxmlformats.org/officeDocument/2006/relationships/hyperlink"/><Relationship Id="rId2636" Target="https://twitter.com/" TargetMode="External" Type="http://schemas.openxmlformats.org/officeDocument/2006/relationships/hyperlink"/><Relationship Id="rId2637" Target="https://twitter.com/" TargetMode="External" Type="http://schemas.openxmlformats.org/officeDocument/2006/relationships/hyperlink"/><Relationship Id="rId2638" Target="https://twitter.com/" TargetMode="External" Type="http://schemas.openxmlformats.org/officeDocument/2006/relationships/hyperlink"/><Relationship Id="rId2639" Target="https://twitter.com/" TargetMode="External" Type="http://schemas.openxmlformats.org/officeDocument/2006/relationships/hyperlink"/><Relationship Id="rId264" Target="https://itsocial.fr/tribunes/comprendre-les-avantages-et-limites-du-siem/" TargetMode="External" Type="http://schemas.openxmlformats.org/officeDocument/2006/relationships/hyperlink"/><Relationship Id="rId2640" Target="https://twitter.com/" TargetMode="External" Type="http://schemas.openxmlformats.org/officeDocument/2006/relationships/hyperlink"/><Relationship Id="rId2641" Target="https://twitter.com/" TargetMode="External" Type="http://schemas.openxmlformats.org/officeDocument/2006/relationships/hyperlink"/><Relationship Id="rId2642" Target="https://twitter.com/" TargetMode="External" Type="http://schemas.openxmlformats.org/officeDocument/2006/relationships/hyperlink"/><Relationship Id="rId2643" Target="https://twitter.com/" TargetMode="External" Type="http://schemas.openxmlformats.org/officeDocument/2006/relationships/hyperlink"/><Relationship Id="rId2644" Target="https://twitter.com/" TargetMode="External" Type="http://schemas.openxmlformats.org/officeDocument/2006/relationships/hyperlink"/><Relationship Id="rId2645" Target="https://twitter.com/" TargetMode="External" Type="http://schemas.openxmlformats.org/officeDocument/2006/relationships/hyperlink"/><Relationship Id="rId2646" Target="https://twitter.com/" TargetMode="External" Type="http://schemas.openxmlformats.org/officeDocument/2006/relationships/hyperlink"/><Relationship Id="rId2647" Target="https://twitter.com/" TargetMode="External" Type="http://schemas.openxmlformats.org/officeDocument/2006/relationships/hyperlink"/><Relationship Id="rId2648" Target="https://twitter.com/" TargetMode="External" Type="http://schemas.openxmlformats.org/officeDocument/2006/relationships/hyperlink"/><Relationship Id="rId2649" Target="https://twitter.com/" TargetMode="External" Type="http://schemas.openxmlformats.org/officeDocument/2006/relationships/hyperlink"/><Relationship Id="rId265" Target="https://itsocial.fr/articles-decideurs/cybersecurite-les-dangers-de-la-gestion-defaillante-des-identites-et-des-privileges/" TargetMode="External" Type="http://schemas.openxmlformats.org/officeDocument/2006/relationships/hyperlink"/><Relationship Id="rId2650" Target="https://twitter.com/" TargetMode="External" Type="http://schemas.openxmlformats.org/officeDocument/2006/relationships/hyperlink"/><Relationship Id="rId2651" Target="https://twitter.com/" TargetMode="External" Type="http://schemas.openxmlformats.org/officeDocument/2006/relationships/hyperlink"/><Relationship Id="rId2652" Target="https://twitter.com/" TargetMode="External" Type="http://schemas.openxmlformats.org/officeDocument/2006/relationships/hyperlink"/><Relationship Id="rId2653" Target="https://twitter.com/" TargetMode="External" Type="http://schemas.openxmlformats.org/officeDocument/2006/relationships/hyperlink"/><Relationship Id="rId2654" Target="https://twitter.com/" TargetMode="External" Type="http://schemas.openxmlformats.org/officeDocument/2006/relationships/hyperlink"/><Relationship Id="rId2655" Target="https://twitter.com/" TargetMode="External" Type="http://schemas.openxmlformats.org/officeDocument/2006/relationships/hyperlink"/><Relationship Id="rId2656" Target="https://twitter.com/" TargetMode="External" Type="http://schemas.openxmlformats.org/officeDocument/2006/relationships/hyperlink"/><Relationship Id="rId2657" Target="https://twitter.com/" TargetMode="External" Type="http://schemas.openxmlformats.org/officeDocument/2006/relationships/hyperlink"/><Relationship Id="rId2658" Target="https://twitter.com/" TargetMode="External" Type="http://schemas.openxmlformats.org/officeDocument/2006/relationships/hyperlink"/><Relationship Id="rId2659" Target="https://twitter.com/" TargetMode="External" Type="http://schemas.openxmlformats.org/officeDocument/2006/relationships/hyperlink"/><Relationship Id="rId266" Target="https://itsocial.fr/tribunes/comprendre-les-avantages-et-limites-du-siem/" TargetMode="External" Type="http://schemas.openxmlformats.org/officeDocument/2006/relationships/hyperlink"/><Relationship Id="rId2660" Target="https://twitter.com/" TargetMode="External" Type="http://schemas.openxmlformats.org/officeDocument/2006/relationships/hyperlink"/><Relationship Id="rId2661" Target="https://twitter.com/" TargetMode="External" Type="http://schemas.openxmlformats.org/officeDocument/2006/relationships/hyperlink"/><Relationship Id="rId2662" Target="https://twitter.com/" TargetMode="External" Type="http://schemas.openxmlformats.org/officeDocument/2006/relationships/hyperlink"/><Relationship Id="rId2663" Target="https://twitter.com/" TargetMode="External" Type="http://schemas.openxmlformats.org/officeDocument/2006/relationships/hyperlink"/><Relationship Id="rId2664" Target="https://twitter.com/" TargetMode="External" Type="http://schemas.openxmlformats.org/officeDocument/2006/relationships/hyperlink"/><Relationship Id="rId2665" Target="https://twitter.com/" TargetMode="External" Type="http://schemas.openxmlformats.org/officeDocument/2006/relationships/hyperlink"/><Relationship Id="rId2666" Target="https://twitter.com/" TargetMode="External" Type="http://schemas.openxmlformats.org/officeDocument/2006/relationships/hyperlink"/><Relationship Id="rId2667" Target="https://twitter.com/" TargetMode="External" Type="http://schemas.openxmlformats.org/officeDocument/2006/relationships/hyperlink"/><Relationship Id="rId2668" Target="https://twitter.com/" TargetMode="External" Type="http://schemas.openxmlformats.org/officeDocument/2006/relationships/hyperlink"/><Relationship Id="rId2669" Target="https://twitter.com/" TargetMode="External" Type="http://schemas.openxmlformats.org/officeDocument/2006/relationships/hyperlink"/><Relationship Id="rId267" Target="https://www.clubic.com/antivirus-securite-informatique/virus-hacker-piratage/malware-logiciel-malveillant/actualite-379806-les-attaques-par-ransomware-ont-explose-partout-dans-le-monde-en-2021.html" TargetMode="External" Type="http://schemas.openxmlformats.org/officeDocument/2006/relationships/hyperlink"/><Relationship Id="rId2670" Target="https://twitter.com/" TargetMode="External" Type="http://schemas.openxmlformats.org/officeDocument/2006/relationships/hyperlink"/><Relationship Id="rId2671" Target="https://twitter.com/" TargetMode="External" Type="http://schemas.openxmlformats.org/officeDocument/2006/relationships/hyperlink"/><Relationship Id="rId2672" Target="https://twitter.com/" TargetMode="External" Type="http://schemas.openxmlformats.org/officeDocument/2006/relationships/hyperlink"/><Relationship Id="rId2673" Target="https://twitter.com/" TargetMode="External" Type="http://schemas.openxmlformats.org/officeDocument/2006/relationships/hyperlink"/><Relationship Id="rId2674" Target="https://twitter.com/" TargetMode="External" Type="http://schemas.openxmlformats.org/officeDocument/2006/relationships/hyperlink"/><Relationship Id="rId2675" Target="https://twitter.com/" TargetMode="External" Type="http://schemas.openxmlformats.org/officeDocument/2006/relationships/hyperlink"/><Relationship Id="rId2676" Target="https://twitter.com/" TargetMode="External" Type="http://schemas.openxmlformats.org/officeDocument/2006/relationships/hyperlink"/><Relationship Id="rId2677" Target="https://twitter.com/" TargetMode="External" Type="http://schemas.openxmlformats.org/officeDocument/2006/relationships/hyperlink"/><Relationship Id="rId2678" Target="https://twitter.com/" TargetMode="External" Type="http://schemas.openxmlformats.org/officeDocument/2006/relationships/hyperlink"/><Relationship Id="rId2679" Target="https://twitter.com/" TargetMode="External" Type="http://schemas.openxmlformats.org/officeDocument/2006/relationships/hyperlink"/><Relationship Id="rId268" Target="https://veille-cyber.com/why-centralbanks-need-to-go-slow-on-digitalcurrencies/" TargetMode="External" Type="http://schemas.openxmlformats.org/officeDocument/2006/relationships/hyperlink"/><Relationship Id="rId2680" Target="https://twitter.com/" TargetMode="External" Type="http://schemas.openxmlformats.org/officeDocument/2006/relationships/hyperlink"/><Relationship Id="rId2681" Target="https://twitter.com/" TargetMode="External" Type="http://schemas.openxmlformats.org/officeDocument/2006/relationships/hyperlink"/><Relationship Id="rId2682" Target="https://twitter.com/" TargetMode="External" Type="http://schemas.openxmlformats.org/officeDocument/2006/relationships/hyperlink"/><Relationship Id="rId2683" Target="https://twitter.com/" TargetMode="External" Type="http://schemas.openxmlformats.org/officeDocument/2006/relationships/hyperlink"/><Relationship Id="rId2684" Target="https://twitter.com/" TargetMode="External" Type="http://schemas.openxmlformats.org/officeDocument/2006/relationships/hyperlink"/><Relationship Id="rId2685" Target="https://twitter.com/" TargetMode="External" Type="http://schemas.openxmlformats.org/officeDocument/2006/relationships/hyperlink"/><Relationship Id="rId2686" Target="https://twitter.com/" TargetMode="External" Type="http://schemas.openxmlformats.org/officeDocument/2006/relationships/hyperlink"/><Relationship Id="rId2687" Target="https://twitter.com/" TargetMode="External" Type="http://schemas.openxmlformats.org/officeDocument/2006/relationships/hyperlink"/><Relationship Id="rId2688" Target="https://twitter.com/" TargetMode="External" Type="http://schemas.openxmlformats.org/officeDocument/2006/relationships/hyperlink"/><Relationship Id="rId2689" Target="https://twitter.com/" TargetMode="External" Type="http://schemas.openxmlformats.org/officeDocument/2006/relationships/hyperlink"/><Relationship Id="rId269" Target="https://www.sciencesetavenir.fr/high-tech/web/les-bases-de-donnees-de-milliers-de-clients-du-cloud-de-microsoft-exposees_156864" TargetMode="External" Type="http://schemas.openxmlformats.org/officeDocument/2006/relationships/hyperlink"/><Relationship Id="rId2690" Target="https://twitter.com/" TargetMode="External" Type="http://schemas.openxmlformats.org/officeDocument/2006/relationships/hyperlink"/><Relationship Id="rId2691" Target="https://twitter.com/" TargetMode="External" Type="http://schemas.openxmlformats.org/officeDocument/2006/relationships/hyperlink"/><Relationship Id="rId2692" Target="https://twitter.com/" TargetMode="External" Type="http://schemas.openxmlformats.org/officeDocument/2006/relationships/hyperlink"/><Relationship Id="rId2693" Target="https://twitter.com/" TargetMode="External" Type="http://schemas.openxmlformats.org/officeDocument/2006/relationships/hyperlink"/><Relationship Id="rId2694" Target="https://twitter.com/" TargetMode="External" Type="http://schemas.openxmlformats.org/officeDocument/2006/relationships/hyperlink"/><Relationship Id="rId2695" Target="https://twitter.com/" TargetMode="External" Type="http://schemas.openxmlformats.org/officeDocument/2006/relationships/hyperlink"/><Relationship Id="rId2696" Target="https://twitter.com/" TargetMode="External" Type="http://schemas.openxmlformats.org/officeDocument/2006/relationships/hyperlink"/><Relationship Id="rId2697" Target="https://twitter.com/" TargetMode="External" Type="http://schemas.openxmlformats.org/officeDocument/2006/relationships/hyperlink"/><Relationship Id="rId2698" Target="https://twitter.com/" TargetMode="External" Type="http://schemas.openxmlformats.org/officeDocument/2006/relationships/hyperlink"/><Relationship Id="rId2699" Target="https://twitter.com/" TargetMode="External" Type="http://schemas.openxmlformats.org/officeDocument/2006/relationships/hyperlink"/><Relationship Id="rId27" Target="https://twitter.com/i/web/status/1430143712319860742" TargetMode="External" Type="http://schemas.openxmlformats.org/officeDocument/2006/relationships/hyperlink"/><Relationship Id="rId270" Target="https://www.jthinformatique.com/mon-guide" TargetMode="External" Type="http://schemas.openxmlformats.org/officeDocument/2006/relationships/hyperlink"/><Relationship Id="rId2700" Target="https://twitter.com/" TargetMode="External" Type="http://schemas.openxmlformats.org/officeDocument/2006/relationships/hyperlink"/><Relationship Id="rId2701" Target="https://twitter.com/" TargetMode="External" Type="http://schemas.openxmlformats.org/officeDocument/2006/relationships/hyperlink"/><Relationship Id="rId2702" Target="https://twitter.com/" TargetMode="External" Type="http://schemas.openxmlformats.org/officeDocument/2006/relationships/hyperlink"/><Relationship Id="rId2703" Target="https://twitter.com/" TargetMode="External" Type="http://schemas.openxmlformats.org/officeDocument/2006/relationships/hyperlink"/><Relationship Id="rId2704" Target="https://twitter.com/" TargetMode="External" Type="http://schemas.openxmlformats.org/officeDocument/2006/relationships/hyperlink"/><Relationship Id="rId2705" Target="https://twitter.com/" TargetMode="External" Type="http://schemas.openxmlformats.org/officeDocument/2006/relationships/hyperlink"/><Relationship Id="rId2706" Target="https://twitter.com/" TargetMode="External" Type="http://schemas.openxmlformats.org/officeDocument/2006/relationships/hyperlink"/><Relationship Id="rId2707" Target="https://twitter.com/" TargetMode="External" Type="http://schemas.openxmlformats.org/officeDocument/2006/relationships/hyperlink"/><Relationship Id="rId2708" Target="https://twitter.com/" TargetMode="External" Type="http://schemas.openxmlformats.org/officeDocument/2006/relationships/hyperlink"/><Relationship Id="rId2709" Target="https://twitter.com/" TargetMode="External" Type="http://schemas.openxmlformats.org/officeDocument/2006/relationships/hyperlink"/><Relationship Id="rId271" Target="https://www.jthinformatique.com/mon-guide" TargetMode="External" Type="http://schemas.openxmlformats.org/officeDocument/2006/relationships/hyperlink"/><Relationship Id="rId2710" Target="https://twitter.com/" TargetMode="External" Type="http://schemas.openxmlformats.org/officeDocument/2006/relationships/hyperlink"/><Relationship Id="rId2711" Target="https://twitter.com/" TargetMode="External" Type="http://schemas.openxmlformats.org/officeDocument/2006/relationships/hyperlink"/><Relationship Id="rId2712" Target="https://twitter.com/" TargetMode="External" Type="http://schemas.openxmlformats.org/officeDocument/2006/relationships/hyperlink"/><Relationship Id="rId2713" Target="https://twitter.com/" TargetMode="External" Type="http://schemas.openxmlformats.org/officeDocument/2006/relationships/hyperlink"/><Relationship Id="rId2714" Target="https://twitter.com/" TargetMode="External" Type="http://schemas.openxmlformats.org/officeDocument/2006/relationships/hyperlink"/><Relationship Id="rId2715" Target="https://twitter.com/" TargetMode="External" Type="http://schemas.openxmlformats.org/officeDocument/2006/relationships/hyperlink"/><Relationship Id="rId2716" Target="https://twitter.com/" TargetMode="External" Type="http://schemas.openxmlformats.org/officeDocument/2006/relationships/hyperlink"/><Relationship Id="rId2717" Target="https://twitter.com/" TargetMode="External" Type="http://schemas.openxmlformats.org/officeDocument/2006/relationships/hyperlink"/><Relationship Id="rId2718" Target="https://twitter.com/" TargetMode="External" Type="http://schemas.openxmlformats.org/officeDocument/2006/relationships/hyperlink"/><Relationship Id="rId2719" Target="https://twitter.com/" TargetMode="External" Type="http://schemas.openxmlformats.org/officeDocument/2006/relationships/hyperlink"/><Relationship Id="rId272" Target="https://twitter.com/i/web/status/1429884788962365442" TargetMode="External" Type="http://schemas.openxmlformats.org/officeDocument/2006/relationships/hyperlink"/><Relationship Id="rId2720" Target="https://twitter.com/" TargetMode="External" Type="http://schemas.openxmlformats.org/officeDocument/2006/relationships/hyperlink"/><Relationship Id="rId2721" Target="https://twitter.com/" TargetMode="External" Type="http://schemas.openxmlformats.org/officeDocument/2006/relationships/hyperlink"/><Relationship Id="rId2722" Target="https://twitter.com/" TargetMode="External" Type="http://schemas.openxmlformats.org/officeDocument/2006/relationships/hyperlink"/><Relationship Id="rId2723" Target="https://twitter.com/" TargetMode="External" Type="http://schemas.openxmlformats.org/officeDocument/2006/relationships/hyperlink"/><Relationship Id="rId2724" Target="https://twitter.com/" TargetMode="External" Type="http://schemas.openxmlformats.org/officeDocument/2006/relationships/hyperlink"/><Relationship Id="rId2725" Target="https://twitter.com/" TargetMode="External" Type="http://schemas.openxmlformats.org/officeDocument/2006/relationships/hyperlink"/><Relationship Id="rId2726" Target="https://twitter.com/" TargetMode="External" Type="http://schemas.openxmlformats.org/officeDocument/2006/relationships/hyperlink"/><Relationship Id="rId2727" Target="https://twitter.com/" TargetMode="External" Type="http://schemas.openxmlformats.org/officeDocument/2006/relationships/hyperlink"/><Relationship Id="rId2728" Target="https://twitter.com/" TargetMode="External" Type="http://schemas.openxmlformats.org/officeDocument/2006/relationships/hyperlink"/><Relationship Id="rId2729" Target="https://twitter.com/" TargetMode="External" Type="http://schemas.openxmlformats.org/officeDocument/2006/relationships/hyperlink"/><Relationship Id="rId273" Target="https://twitter.com/i/web/status/1430868241241550848" TargetMode="External" Type="http://schemas.openxmlformats.org/officeDocument/2006/relationships/hyperlink"/><Relationship Id="rId2730" Target="https://twitter.com/" TargetMode="External" Type="http://schemas.openxmlformats.org/officeDocument/2006/relationships/hyperlink"/><Relationship Id="rId2731" Target="https://twitter.com/" TargetMode="External" Type="http://schemas.openxmlformats.org/officeDocument/2006/relationships/hyperlink"/><Relationship Id="rId2732" Target="https://twitter.com/" TargetMode="External" Type="http://schemas.openxmlformats.org/officeDocument/2006/relationships/hyperlink"/><Relationship Id="rId2733" Target="https://twitter.com/" TargetMode="External" Type="http://schemas.openxmlformats.org/officeDocument/2006/relationships/hyperlink"/><Relationship Id="rId2734" Target="https://twitter.com/" TargetMode="External" Type="http://schemas.openxmlformats.org/officeDocument/2006/relationships/hyperlink"/><Relationship Id="rId2735" Target="https://twitter.com/" TargetMode="External" Type="http://schemas.openxmlformats.org/officeDocument/2006/relationships/hyperlink"/><Relationship Id="rId2736" Target="https://twitter.com/" TargetMode="External" Type="http://schemas.openxmlformats.org/officeDocument/2006/relationships/hyperlink"/><Relationship Id="rId2737" Target="https://twitter.com/" TargetMode="External" Type="http://schemas.openxmlformats.org/officeDocument/2006/relationships/hyperlink"/><Relationship Id="rId2738" Target="https://twitter.com/" TargetMode="External" Type="http://schemas.openxmlformats.org/officeDocument/2006/relationships/hyperlink"/><Relationship Id="rId2739" Target="https://twitter.com/" TargetMode="External" Type="http://schemas.openxmlformats.org/officeDocument/2006/relationships/hyperlink"/><Relationship Id="rId274" Target="https://twitter.com/i/web/status/1430409609232240640" TargetMode="External" Type="http://schemas.openxmlformats.org/officeDocument/2006/relationships/hyperlink"/><Relationship Id="rId2740" Target="https://twitter.com/" TargetMode="External" Type="http://schemas.openxmlformats.org/officeDocument/2006/relationships/hyperlink"/><Relationship Id="rId2741" Target="https://twitter.com/" TargetMode="External" Type="http://schemas.openxmlformats.org/officeDocument/2006/relationships/hyperlink"/><Relationship Id="rId2742" Target="https://twitter.com/" TargetMode="External" Type="http://schemas.openxmlformats.org/officeDocument/2006/relationships/hyperlink"/><Relationship Id="rId2743" Target="https://twitter.com/" TargetMode="External" Type="http://schemas.openxmlformats.org/officeDocument/2006/relationships/hyperlink"/><Relationship Id="rId2744" Target="https://twitter.com/" TargetMode="External" Type="http://schemas.openxmlformats.org/officeDocument/2006/relationships/hyperlink"/><Relationship Id="rId2745" Target="https://twitter.com/" TargetMode="External" Type="http://schemas.openxmlformats.org/officeDocument/2006/relationships/hyperlink"/><Relationship Id="rId2746" Target="https://twitter.com/" TargetMode="External" Type="http://schemas.openxmlformats.org/officeDocument/2006/relationships/hyperlink"/><Relationship Id="rId2747" Target="https://twitter.com/" TargetMode="External" Type="http://schemas.openxmlformats.org/officeDocument/2006/relationships/hyperlink"/><Relationship Id="rId2748" Target="https://twitter.com/" TargetMode="External" Type="http://schemas.openxmlformats.org/officeDocument/2006/relationships/hyperlink"/><Relationship Id="rId2749" Target="https://twitter.com/" TargetMode="External" Type="http://schemas.openxmlformats.org/officeDocument/2006/relationships/hyperlink"/><Relationship Id="rId275" Target="https://twitter.com/i/web/status/1431136458857922560" TargetMode="External" Type="http://schemas.openxmlformats.org/officeDocument/2006/relationships/hyperlink"/><Relationship Id="rId2750" Target="https://twitter.com/" TargetMode="External" Type="http://schemas.openxmlformats.org/officeDocument/2006/relationships/hyperlink"/><Relationship Id="rId2751" Target="https://twitter.com/" TargetMode="External" Type="http://schemas.openxmlformats.org/officeDocument/2006/relationships/hyperlink"/><Relationship Id="rId2752" Target="https://twitter.com/" TargetMode="External" Type="http://schemas.openxmlformats.org/officeDocument/2006/relationships/hyperlink"/><Relationship Id="rId2753" Target="https://twitter.com/" TargetMode="External" Type="http://schemas.openxmlformats.org/officeDocument/2006/relationships/hyperlink"/><Relationship Id="rId2754" Target="https://twitter.com/" TargetMode="External" Type="http://schemas.openxmlformats.org/officeDocument/2006/relationships/hyperlink"/><Relationship Id="rId2755" Target="https://twitter.com/" TargetMode="External" Type="http://schemas.openxmlformats.org/officeDocument/2006/relationships/hyperlink"/><Relationship Id="rId2756" Target="https://twitter.com/" TargetMode="External" Type="http://schemas.openxmlformats.org/officeDocument/2006/relationships/hyperlink"/><Relationship Id="rId2757" Target="https://twitter.com/" TargetMode="External" Type="http://schemas.openxmlformats.org/officeDocument/2006/relationships/hyperlink"/><Relationship Id="rId2758" Target="https://twitter.com/" TargetMode="External" Type="http://schemas.openxmlformats.org/officeDocument/2006/relationships/hyperlink"/><Relationship Id="rId2759" Target="https://twitter.com/" TargetMode="External" Type="http://schemas.openxmlformats.org/officeDocument/2006/relationships/hyperlink"/><Relationship Id="rId276" Target="https://twitter.com/i/web/status/1430425941650649088" TargetMode="External" Type="http://schemas.openxmlformats.org/officeDocument/2006/relationships/hyperlink"/><Relationship Id="rId2760" Target="https://twitter.com/" TargetMode="External" Type="http://schemas.openxmlformats.org/officeDocument/2006/relationships/hyperlink"/><Relationship Id="rId2761" Target="https://twitter.com/" TargetMode="External" Type="http://schemas.openxmlformats.org/officeDocument/2006/relationships/hyperlink"/><Relationship Id="rId2762" Target="https://twitter.com/" TargetMode="External" Type="http://schemas.openxmlformats.org/officeDocument/2006/relationships/hyperlink"/><Relationship Id="rId2763" Target="https://twitter.com/" TargetMode="External" Type="http://schemas.openxmlformats.org/officeDocument/2006/relationships/hyperlink"/><Relationship Id="rId2764" Target="https://twitter.com/" TargetMode="External" Type="http://schemas.openxmlformats.org/officeDocument/2006/relationships/hyperlink"/><Relationship Id="rId2765" Target="https://twitter.com/" TargetMode="External" Type="http://schemas.openxmlformats.org/officeDocument/2006/relationships/hyperlink"/><Relationship Id="rId2766" Target="https://twitter.com/" TargetMode="External" Type="http://schemas.openxmlformats.org/officeDocument/2006/relationships/hyperlink"/><Relationship Id="rId2767" Target="https://twitter.com/" TargetMode="External" Type="http://schemas.openxmlformats.org/officeDocument/2006/relationships/hyperlink"/><Relationship Id="rId2768" Target="https://twitter.com/" TargetMode="External" Type="http://schemas.openxmlformats.org/officeDocument/2006/relationships/hyperlink"/><Relationship Id="rId2769" Target="https://twitter.com/" TargetMode="External" Type="http://schemas.openxmlformats.org/officeDocument/2006/relationships/hyperlink"/><Relationship Id="rId277" Target="https://twitter.com/i/web/status/1430425941650649088" TargetMode="External" Type="http://schemas.openxmlformats.org/officeDocument/2006/relationships/hyperlink"/><Relationship Id="rId2770" Target="https://twitter.com/" TargetMode="External" Type="http://schemas.openxmlformats.org/officeDocument/2006/relationships/hyperlink"/><Relationship Id="rId2771" Target="https://twitter.com/" TargetMode="External" Type="http://schemas.openxmlformats.org/officeDocument/2006/relationships/hyperlink"/><Relationship Id="rId2772" Target="https://twitter.com/" TargetMode="External" Type="http://schemas.openxmlformats.org/officeDocument/2006/relationships/hyperlink"/><Relationship Id="rId2773" Target="https://twitter.com/" TargetMode="External" Type="http://schemas.openxmlformats.org/officeDocument/2006/relationships/hyperlink"/><Relationship Id="rId2774" Target="https://twitter.com/" TargetMode="External" Type="http://schemas.openxmlformats.org/officeDocument/2006/relationships/hyperlink"/><Relationship Id="rId2775" Target="https://twitter.com/" TargetMode="External" Type="http://schemas.openxmlformats.org/officeDocument/2006/relationships/hyperlink"/><Relationship Id="rId2776" Target="https://twitter.com/" TargetMode="External" Type="http://schemas.openxmlformats.org/officeDocument/2006/relationships/hyperlink"/><Relationship Id="rId2777" Target="https://twitter.com/" TargetMode="External" Type="http://schemas.openxmlformats.org/officeDocument/2006/relationships/hyperlink"/><Relationship Id="rId2778" Target="https://twitter.com/" TargetMode="External" Type="http://schemas.openxmlformats.org/officeDocument/2006/relationships/hyperlink"/><Relationship Id="rId2779" Target="https://twitter.com/" TargetMode="External" Type="http://schemas.openxmlformats.org/officeDocument/2006/relationships/hyperlink"/><Relationship Id="rId278" Target="https://twitter.com/i/web/status/1431250874094002178" TargetMode="External" Type="http://schemas.openxmlformats.org/officeDocument/2006/relationships/hyperlink"/><Relationship Id="rId2780" Target="https://twitter.com/" TargetMode="External" Type="http://schemas.openxmlformats.org/officeDocument/2006/relationships/hyperlink"/><Relationship Id="rId2781" Target="https://twitter.com/" TargetMode="External" Type="http://schemas.openxmlformats.org/officeDocument/2006/relationships/hyperlink"/><Relationship Id="rId2782" Target="https://twitter.com/" TargetMode="External" Type="http://schemas.openxmlformats.org/officeDocument/2006/relationships/hyperlink"/><Relationship Id="rId2783" Target="https://twitter.com/" TargetMode="External" Type="http://schemas.openxmlformats.org/officeDocument/2006/relationships/hyperlink"/><Relationship Id="rId2784" Target="https://twitter.com/" TargetMode="External" Type="http://schemas.openxmlformats.org/officeDocument/2006/relationships/hyperlink"/><Relationship Id="rId2785" Target="https://twitter.com/" TargetMode="External" Type="http://schemas.openxmlformats.org/officeDocument/2006/relationships/hyperlink"/><Relationship Id="rId2786" Target="https://twitter.com/" TargetMode="External" Type="http://schemas.openxmlformats.org/officeDocument/2006/relationships/hyperlink"/><Relationship Id="rId2787" Target="https://twitter.com/" TargetMode="External" Type="http://schemas.openxmlformats.org/officeDocument/2006/relationships/hyperlink"/><Relationship Id="rId2788" Target="https://twitter.com/" TargetMode="External" Type="http://schemas.openxmlformats.org/officeDocument/2006/relationships/hyperlink"/><Relationship Id="rId2789" Target="https://twitter.com/" TargetMode="External" Type="http://schemas.openxmlformats.org/officeDocument/2006/relationships/hyperlink"/><Relationship Id="rId279" Target="https://twitter.com/i/web/status/1431250874094002178" TargetMode="External" Type="http://schemas.openxmlformats.org/officeDocument/2006/relationships/hyperlink"/><Relationship Id="rId2790" Target="https://twitter.com/" TargetMode="External" Type="http://schemas.openxmlformats.org/officeDocument/2006/relationships/hyperlink"/><Relationship Id="rId2791" Target="https://twitter.com/" TargetMode="External" Type="http://schemas.openxmlformats.org/officeDocument/2006/relationships/hyperlink"/><Relationship Id="rId2792" Target="https://twitter.com/" TargetMode="External" Type="http://schemas.openxmlformats.org/officeDocument/2006/relationships/hyperlink"/><Relationship Id="rId2793" Target="https://twitter.com/" TargetMode="External" Type="http://schemas.openxmlformats.org/officeDocument/2006/relationships/hyperlink"/><Relationship Id="rId2794" Target="https://twitter.com/" TargetMode="External" Type="http://schemas.openxmlformats.org/officeDocument/2006/relationships/hyperlink"/><Relationship Id="rId2795" Target="https://twitter.com/" TargetMode="External" Type="http://schemas.openxmlformats.org/officeDocument/2006/relationships/hyperlink"/><Relationship Id="rId2796" Target="https://twitter.com/" TargetMode="External" Type="http://schemas.openxmlformats.org/officeDocument/2006/relationships/hyperlink"/><Relationship Id="rId2797" Target="https://twitter.com/" TargetMode="External" Type="http://schemas.openxmlformats.org/officeDocument/2006/relationships/hyperlink"/><Relationship Id="rId2798" Target="https://twitter.com/" TargetMode="External" Type="http://schemas.openxmlformats.org/officeDocument/2006/relationships/hyperlink"/><Relationship Id="rId2799" Target="https://twitter.com/" TargetMode="External" Type="http://schemas.openxmlformats.org/officeDocument/2006/relationships/hyperlink"/><Relationship Id="rId28" Target="https://www.journaldunet.fr/web-tech/guide-de-l-entreprise-digitale/1499137-tixeo-la-visioconference-a-la-francaise-ultra-securisee/" TargetMode="External" Type="http://schemas.openxmlformats.org/officeDocument/2006/relationships/hyperlink"/><Relationship Id="rId280" Target="https://twitter.com/i/web/status/1431250874094002178" TargetMode="External" Type="http://schemas.openxmlformats.org/officeDocument/2006/relationships/hyperlink"/><Relationship Id="rId2800" Target="https://twitter.com/" TargetMode="External" Type="http://schemas.openxmlformats.org/officeDocument/2006/relationships/hyperlink"/><Relationship Id="rId2801" Target="https://twitter.com/" TargetMode="External" Type="http://schemas.openxmlformats.org/officeDocument/2006/relationships/hyperlink"/><Relationship Id="rId2802" Target="https://twitter.com/" TargetMode="External" Type="http://schemas.openxmlformats.org/officeDocument/2006/relationships/hyperlink"/><Relationship Id="rId2803" Target="https://twitter.com/" TargetMode="External" Type="http://schemas.openxmlformats.org/officeDocument/2006/relationships/hyperlink"/><Relationship Id="rId2804" Target="https://twitter.com/" TargetMode="External" Type="http://schemas.openxmlformats.org/officeDocument/2006/relationships/hyperlink"/><Relationship Id="rId2805" Target="https://twitter.com/" TargetMode="External" Type="http://schemas.openxmlformats.org/officeDocument/2006/relationships/hyperlink"/><Relationship Id="rId2806" Target="https://twitter.com/" TargetMode="External" Type="http://schemas.openxmlformats.org/officeDocument/2006/relationships/hyperlink"/><Relationship Id="rId2807" Target="https://twitter.com/" TargetMode="External" Type="http://schemas.openxmlformats.org/officeDocument/2006/relationships/hyperlink"/><Relationship Id="rId2808" Target="https://twitter.com/" TargetMode="External" Type="http://schemas.openxmlformats.org/officeDocument/2006/relationships/hyperlink"/><Relationship Id="rId2809" Target="https://twitter.com/" TargetMode="External" Type="http://schemas.openxmlformats.org/officeDocument/2006/relationships/hyperlink"/><Relationship Id="rId281" Target="https://www.fredzone.org/whatsapp-a-toujours-un-probleme-avec-la-fraude-et-le-phishing-9658" TargetMode="External" Type="http://schemas.openxmlformats.org/officeDocument/2006/relationships/hyperlink"/><Relationship Id="rId2810" Target="https://twitter.com/" TargetMode="External" Type="http://schemas.openxmlformats.org/officeDocument/2006/relationships/hyperlink"/><Relationship Id="rId2811" Target="https://twitter.com/" TargetMode="External" Type="http://schemas.openxmlformats.org/officeDocument/2006/relationships/hyperlink"/><Relationship Id="rId2812" Target="https://twitter.com/" TargetMode="External" Type="http://schemas.openxmlformats.org/officeDocument/2006/relationships/hyperlink"/><Relationship Id="rId2813" Target="https://twitter.com/" TargetMode="External" Type="http://schemas.openxmlformats.org/officeDocument/2006/relationships/hyperlink"/><Relationship Id="rId2814" Target="https://twitter.com/" TargetMode="External" Type="http://schemas.openxmlformats.org/officeDocument/2006/relationships/hyperlink"/><Relationship Id="rId2815" Target="https://twitter.com/" TargetMode="External" Type="http://schemas.openxmlformats.org/officeDocument/2006/relationships/hyperlink"/><Relationship Id="rId2816" Target="https://twitter.com/" TargetMode="External" Type="http://schemas.openxmlformats.org/officeDocument/2006/relationships/hyperlink"/><Relationship Id="rId2817" Target="https://twitter.com/" TargetMode="External" Type="http://schemas.openxmlformats.org/officeDocument/2006/relationships/hyperlink"/><Relationship Id="rId2818" Target="https://twitter.com/" TargetMode="External" Type="http://schemas.openxmlformats.org/officeDocument/2006/relationships/hyperlink"/><Relationship Id="rId2819" Target="https://twitter.com/" TargetMode="External" Type="http://schemas.openxmlformats.org/officeDocument/2006/relationships/hyperlink"/><Relationship Id="rId282" Target="https://www.fredzone.org/whatsapp-a-toujours-un-probleme-avec-la-fraude-et-le-phishing-9658" TargetMode="External" Type="http://schemas.openxmlformats.org/officeDocument/2006/relationships/hyperlink"/><Relationship Id="rId2820" Target="https://twitter.com/" TargetMode="External" Type="http://schemas.openxmlformats.org/officeDocument/2006/relationships/hyperlink"/><Relationship Id="rId2821" Target="https://twitter.com/" TargetMode="External" Type="http://schemas.openxmlformats.org/officeDocument/2006/relationships/hyperlink"/><Relationship Id="rId2822" Target="https://twitter.com/" TargetMode="External" Type="http://schemas.openxmlformats.org/officeDocument/2006/relationships/hyperlink"/><Relationship Id="rId2823" Target="https://twitter.com/" TargetMode="External" Type="http://schemas.openxmlformats.org/officeDocument/2006/relationships/hyperlink"/><Relationship Id="rId2824" Target="https://twitter.com/" TargetMode="External" Type="http://schemas.openxmlformats.org/officeDocument/2006/relationships/hyperlink"/><Relationship Id="rId2825" Target="https://twitter.com/" TargetMode="External" Type="http://schemas.openxmlformats.org/officeDocument/2006/relationships/hyperlink"/><Relationship Id="rId2826" Target="https://twitter.com/" TargetMode="External" Type="http://schemas.openxmlformats.org/officeDocument/2006/relationships/hyperlink"/><Relationship Id="rId2827" Target="https://twitter.com/" TargetMode="External" Type="http://schemas.openxmlformats.org/officeDocument/2006/relationships/hyperlink"/><Relationship Id="rId2828" Target="https://twitter.com/" TargetMode="External" Type="http://schemas.openxmlformats.org/officeDocument/2006/relationships/hyperlink"/><Relationship Id="rId2829" Target="https://twitter.com/" TargetMode="External" Type="http://schemas.openxmlformats.org/officeDocument/2006/relationships/hyperlink"/><Relationship Id="rId283" Target="https://www.parnasse.fr/fr/internet-sur-mesure-a-la-maison/la-securite-absolue-pour-vos-donnees-et-contenus" TargetMode="External" Type="http://schemas.openxmlformats.org/officeDocument/2006/relationships/hyperlink"/><Relationship Id="rId2830" Target="https://twitter.com/" TargetMode="External" Type="http://schemas.openxmlformats.org/officeDocument/2006/relationships/hyperlink"/><Relationship Id="rId2831" Target="https://twitter.com/" TargetMode="External" Type="http://schemas.openxmlformats.org/officeDocument/2006/relationships/hyperlink"/><Relationship Id="rId2832" Target="https://twitter.com/" TargetMode="External" Type="http://schemas.openxmlformats.org/officeDocument/2006/relationships/hyperlink"/><Relationship Id="rId2833" Target="https://twitter.com/" TargetMode="External" Type="http://schemas.openxmlformats.org/officeDocument/2006/relationships/hyperlink"/><Relationship Id="rId2834" Target="https://twitter.com/" TargetMode="External" Type="http://schemas.openxmlformats.org/officeDocument/2006/relationships/hyperlink"/><Relationship Id="rId2835" Target="https://twitter.com/" TargetMode="External" Type="http://schemas.openxmlformats.org/officeDocument/2006/relationships/hyperlink"/><Relationship Id="rId2836" Target="https://twitter.com/" TargetMode="External" Type="http://schemas.openxmlformats.org/officeDocument/2006/relationships/hyperlink"/><Relationship Id="rId2837" Target="https://twitter.com/" TargetMode="External" Type="http://schemas.openxmlformats.org/officeDocument/2006/relationships/hyperlink"/><Relationship Id="rId2838" Target="https://twitter.com/" TargetMode="External" Type="http://schemas.openxmlformats.org/officeDocument/2006/relationships/hyperlink"/><Relationship Id="rId2839" Target="https://twitter.com/" TargetMode="External" Type="http://schemas.openxmlformats.org/officeDocument/2006/relationships/hyperlink"/><Relationship Id="rId284" Target="https://www.parnasse.fr/fr/internet-sur-mesure-a-la-maison/la-securite-absolue-pour-vos-donnees-et-contenus" TargetMode="External" Type="http://schemas.openxmlformats.org/officeDocument/2006/relationships/hyperlink"/><Relationship Id="rId2840" Target="https://twitter.com/" TargetMode="External" Type="http://schemas.openxmlformats.org/officeDocument/2006/relationships/hyperlink"/><Relationship Id="rId2841" Target="https://twitter.com/" TargetMode="External" Type="http://schemas.openxmlformats.org/officeDocument/2006/relationships/hyperlink"/><Relationship Id="rId2842" Target="https://twitter.com/" TargetMode="External" Type="http://schemas.openxmlformats.org/officeDocument/2006/relationships/hyperlink"/><Relationship Id="rId2843" Target="https://twitter.com/" TargetMode="External" Type="http://schemas.openxmlformats.org/officeDocument/2006/relationships/hyperlink"/><Relationship Id="rId2844" Target="https://twitter.com/" TargetMode="External" Type="http://schemas.openxmlformats.org/officeDocument/2006/relationships/hyperlink"/><Relationship Id="rId2845" Target="https://twitter.com/" TargetMode="External" Type="http://schemas.openxmlformats.org/officeDocument/2006/relationships/hyperlink"/><Relationship Id="rId2846" Target="https://twitter.com/" TargetMode="External" Type="http://schemas.openxmlformats.org/officeDocument/2006/relationships/hyperlink"/><Relationship Id="rId2847" Target="https://twitter.com/" TargetMode="External" Type="http://schemas.openxmlformats.org/officeDocument/2006/relationships/hyperlink"/><Relationship Id="rId2848" Target="https://twitter.com/" TargetMode="External" Type="http://schemas.openxmlformats.org/officeDocument/2006/relationships/hyperlink"/><Relationship Id="rId2849" Target="https://twitter.com/" TargetMode="External" Type="http://schemas.openxmlformats.org/officeDocument/2006/relationships/hyperlink"/><Relationship Id="rId285" Target="https://www.parnasse.fr/fr/internet-sur-mesure-a-la-maison/la-securite-absolue-pour-vos-donnees-et-contenus" TargetMode="External" Type="http://schemas.openxmlformats.org/officeDocument/2006/relationships/hyperlink"/><Relationship Id="rId2850" Target="https://twitter.com/" TargetMode="External" Type="http://schemas.openxmlformats.org/officeDocument/2006/relationships/hyperlink"/><Relationship Id="rId2851" Target="https://twitter.com/" TargetMode="External" Type="http://schemas.openxmlformats.org/officeDocument/2006/relationships/hyperlink"/><Relationship Id="rId2852" Target="https://twitter.com/" TargetMode="External" Type="http://schemas.openxmlformats.org/officeDocument/2006/relationships/hyperlink"/><Relationship Id="rId2853" Target="https://twitter.com/" TargetMode="External" Type="http://schemas.openxmlformats.org/officeDocument/2006/relationships/hyperlink"/><Relationship Id="rId2854" Target="https://twitter.com/" TargetMode="External" Type="http://schemas.openxmlformats.org/officeDocument/2006/relationships/hyperlink"/><Relationship Id="rId2855" Target="https://twitter.com/" TargetMode="External" Type="http://schemas.openxmlformats.org/officeDocument/2006/relationships/hyperlink"/><Relationship Id="rId2856" Target="https://twitter.com/" TargetMode="External" Type="http://schemas.openxmlformats.org/officeDocument/2006/relationships/hyperlink"/><Relationship Id="rId2857" Target="https://twitter.com/" TargetMode="External" Type="http://schemas.openxmlformats.org/officeDocument/2006/relationships/hyperlink"/><Relationship Id="rId2858" Target="https://twitter.com/" TargetMode="External" Type="http://schemas.openxmlformats.org/officeDocument/2006/relationships/hyperlink"/><Relationship Id="rId2859" Target="https://twitter.com/" TargetMode="External" Type="http://schemas.openxmlformats.org/officeDocument/2006/relationships/hyperlink"/><Relationship Id="rId286" Target="https://www.parnasse.fr/fr/internet-sur-mesure-a-la-maison/la-securite-absolue-pour-vos-donnees-et-contenus" TargetMode="External" Type="http://schemas.openxmlformats.org/officeDocument/2006/relationships/hyperlink"/><Relationship Id="rId2860" Target="https://twitter.com/" TargetMode="External" Type="http://schemas.openxmlformats.org/officeDocument/2006/relationships/hyperlink"/><Relationship Id="rId2861" Target="https://twitter.com/" TargetMode="External" Type="http://schemas.openxmlformats.org/officeDocument/2006/relationships/hyperlink"/><Relationship Id="rId2862" Target="https://twitter.com/" TargetMode="External" Type="http://schemas.openxmlformats.org/officeDocument/2006/relationships/hyperlink"/><Relationship Id="rId2863" Target="https://twitter.com/" TargetMode="External" Type="http://schemas.openxmlformats.org/officeDocument/2006/relationships/hyperlink"/><Relationship Id="rId2864" Target="https://twitter.com/" TargetMode="External" Type="http://schemas.openxmlformats.org/officeDocument/2006/relationships/hyperlink"/><Relationship Id="rId2865" Target="https://twitter.com/" TargetMode="External" Type="http://schemas.openxmlformats.org/officeDocument/2006/relationships/hyperlink"/><Relationship Id="rId2866" Target="https://twitter.com/" TargetMode="External" Type="http://schemas.openxmlformats.org/officeDocument/2006/relationships/hyperlink"/><Relationship Id="rId2867" Target="https://twitter.com/" TargetMode="External" Type="http://schemas.openxmlformats.org/officeDocument/2006/relationships/hyperlink"/><Relationship Id="rId2868" Target="https://twitter.com/" TargetMode="External" Type="http://schemas.openxmlformats.org/officeDocument/2006/relationships/hyperlink"/><Relationship Id="rId2869" Target="https://twitter.com/" TargetMode="External" Type="http://schemas.openxmlformats.org/officeDocument/2006/relationships/hyperlink"/><Relationship Id="rId287" Target="https://twitter.com/ModisFrance/status/1428597818483167232" TargetMode="External" Type="http://schemas.openxmlformats.org/officeDocument/2006/relationships/hyperlink"/><Relationship Id="rId2870" Target="https://twitter.com/" TargetMode="External" Type="http://schemas.openxmlformats.org/officeDocument/2006/relationships/hyperlink"/><Relationship Id="rId2871" Target="https://twitter.com/" TargetMode="External" Type="http://schemas.openxmlformats.org/officeDocument/2006/relationships/hyperlink"/><Relationship Id="rId2872" Target="https://twitter.com/" TargetMode="External" Type="http://schemas.openxmlformats.org/officeDocument/2006/relationships/hyperlink"/><Relationship Id="rId2873" Target="https://twitter.com/" TargetMode="External" Type="http://schemas.openxmlformats.org/officeDocument/2006/relationships/hyperlink"/><Relationship Id="rId2874" Target="https://twitter.com/" TargetMode="External" Type="http://schemas.openxmlformats.org/officeDocument/2006/relationships/hyperlink"/><Relationship Id="rId2875" Target="https://twitter.com/" TargetMode="External" Type="http://schemas.openxmlformats.org/officeDocument/2006/relationships/hyperlink"/><Relationship Id="rId2876" Target="https://twitter.com/" TargetMode="External" Type="http://schemas.openxmlformats.org/officeDocument/2006/relationships/hyperlink"/><Relationship Id="rId2877" Target="https://twitter.com/" TargetMode="External" Type="http://schemas.openxmlformats.org/officeDocument/2006/relationships/hyperlink"/><Relationship Id="rId2878" Target="https://twitter.com/" TargetMode="External" Type="http://schemas.openxmlformats.org/officeDocument/2006/relationships/hyperlink"/><Relationship Id="rId2879" Target="https://twitter.com/" TargetMode="External" Type="http://schemas.openxmlformats.org/officeDocument/2006/relationships/hyperlink"/><Relationship Id="rId288" Target="https://twitter.com/i/web/status/1430915726857154563" TargetMode="External" Type="http://schemas.openxmlformats.org/officeDocument/2006/relationships/hyperlink"/><Relationship Id="rId2880" Target="https://twitter.com/" TargetMode="External" Type="http://schemas.openxmlformats.org/officeDocument/2006/relationships/hyperlink"/><Relationship Id="rId2881" Target="https://twitter.com/" TargetMode="External" Type="http://schemas.openxmlformats.org/officeDocument/2006/relationships/hyperlink"/><Relationship Id="rId2882" Target="https://twitter.com/" TargetMode="External" Type="http://schemas.openxmlformats.org/officeDocument/2006/relationships/hyperlink"/><Relationship Id="rId2883" Target="https://twitter.com/" TargetMode="External" Type="http://schemas.openxmlformats.org/officeDocument/2006/relationships/hyperlink"/><Relationship Id="rId2884" Target="https://twitter.com/" TargetMode="External" Type="http://schemas.openxmlformats.org/officeDocument/2006/relationships/hyperlink"/><Relationship Id="rId2885" Target="https://twitter.com/" TargetMode="External" Type="http://schemas.openxmlformats.org/officeDocument/2006/relationships/hyperlink"/><Relationship Id="rId2886" Target="https://twitter.com/" TargetMode="External" Type="http://schemas.openxmlformats.org/officeDocument/2006/relationships/hyperlink"/><Relationship Id="rId2887" Target="https://twitter.com/" TargetMode="External" Type="http://schemas.openxmlformats.org/officeDocument/2006/relationships/hyperlink"/><Relationship Id="rId2888" Target="https://twitter.com/" TargetMode="External" Type="http://schemas.openxmlformats.org/officeDocument/2006/relationships/hyperlink"/><Relationship Id="rId2889" Target="https://twitter.com/" TargetMode="External" Type="http://schemas.openxmlformats.org/officeDocument/2006/relationships/hyperlink"/><Relationship Id="rId289" Target="https://twitter.com/i/web/status/1431282193310142466" TargetMode="External" Type="http://schemas.openxmlformats.org/officeDocument/2006/relationships/hyperlink"/><Relationship Id="rId2890" Target="https://twitter.com/" TargetMode="External" Type="http://schemas.openxmlformats.org/officeDocument/2006/relationships/hyperlink"/><Relationship Id="rId2891" Target="https://twitter.com/" TargetMode="External" Type="http://schemas.openxmlformats.org/officeDocument/2006/relationships/hyperlink"/><Relationship Id="rId2892" Target="https://twitter.com/" TargetMode="External" Type="http://schemas.openxmlformats.org/officeDocument/2006/relationships/hyperlink"/><Relationship Id="rId2893" Target="https://twitter.com/" TargetMode="External" Type="http://schemas.openxmlformats.org/officeDocument/2006/relationships/hyperlink"/><Relationship Id="rId2894" Target="https://twitter.com/" TargetMode="External" Type="http://schemas.openxmlformats.org/officeDocument/2006/relationships/hyperlink"/><Relationship Id="rId2895" Target="https://twitter.com/" TargetMode="External" Type="http://schemas.openxmlformats.org/officeDocument/2006/relationships/hyperlink"/><Relationship Id="rId2896" Target="https://twitter.com/" TargetMode="External" Type="http://schemas.openxmlformats.org/officeDocument/2006/relationships/hyperlink"/><Relationship Id="rId2897" Target="https://twitter.com/" TargetMode="External" Type="http://schemas.openxmlformats.org/officeDocument/2006/relationships/hyperlink"/><Relationship Id="rId2898" Target="https://twitter.com/" TargetMode="External" Type="http://schemas.openxmlformats.org/officeDocument/2006/relationships/hyperlink"/><Relationship Id="rId2899" Target="https://twitter.com/" TargetMode="External" Type="http://schemas.openxmlformats.org/officeDocument/2006/relationships/hyperlink"/><Relationship Id="rId29" Target="https://twitter.com/i/web/status/1430039670243700748" TargetMode="External" Type="http://schemas.openxmlformats.org/officeDocument/2006/relationships/hyperlink"/><Relationship Id="rId290" Target="https://veille-cyber.com/when-to-use-one-hot-encoding-in-deep-learning/" TargetMode="External" Type="http://schemas.openxmlformats.org/officeDocument/2006/relationships/hyperlink"/><Relationship Id="rId2900" Target="https://twitter.com/" TargetMode="External" Type="http://schemas.openxmlformats.org/officeDocument/2006/relationships/hyperlink"/><Relationship Id="rId2901" Target="https://twitter.com/" TargetMode="External" Type="http://schemas.openxmlformats.org/officeDocument/2006/relationships/hyperlink"/><Relationship Id="rId2902" Target="https://twitter.com/" TargetMode="External" Type="http://schemas.openxmlformats.org/officeDocument/2006/relationships/hyperlink"/><Relationship Id="rId2903" Target="https://twitter.com/" TargetMode="External" Type="http://schemas.openxmlformats.org/officeDocument/2006/relationships/hyperlink"/><Relationship Id="rId2904" Target="https://twitter.com/" TargetMode="External" Type="http://schemas.openxmlformats.org/officeDocument/2006/relationships/hyperlink"/><Relationship Id="rId2905" Target="https://twitter.com/" TargetMode="External" Type="http://schemas.openxmlformats.org/officeDocument/2006/relationships/hyperlink"/><Relationship Id="rId2906" Target="https://twitter.com/" TargetMode="External" Type="http://schemas.openxmlformats.org/officeDocument/2006/relationships/hyperlink"/><Relationship Id="rId2907" Target="https://twitter.com/" TargetMode="External" Type="http://schemas.openxmlformats.org/officeDocument/2006/relationships/hyperlink"/><Relationship Id="rId2908" Target="https://twitter.com/" TargetMode="External" Type="http://schemas.openxmlformats.org/officeDocument/2006/relationships/hyperlink"/><Relationship Id="rId2909" Target="https://twitter.com/" TargetMode="External" Type="http://schemas.openxmlformats.org/officeDocument/2006/relationships/hyperlink"/><Relationship Id="rId291" Target="https://veille-cyber.com/fintech-veteran-gears-neobank-toward-musicians/" TargetMode="External" Type="http://schemas.openxmlformats.org/officeDocument/2006/relationships/hyperlink"/><Relationship Id="rId2910" Target="https://twitter.com/" TargetMode="External" Type="http://schemas.openxmlformats.org/officeDocument/2006/relationships/hyperlink"/><Relationship Id="rId2911" Target="https://twitter.com/" TargetMode="External" Type="http://schemas.openxmlformats.org/officeDocument/2006/relationships/hyperlink"/><Relationship Id="rId2912" Target="https://twitter.com/" TargetMode="External" Type="http://schemas.openxmlformats.org/officeDocument/2006/relationships/hyperlink"/><Relationship Id="rId2913" Target="https://twitter.com/" TargetMode="External" Type="http://schemas.openxmlformats.org/officeDocument/2006/relationships/hyperlink"/><Relationship Id="rId2914" Target="https://twitter.com/" TargetMode="External" Type="http://schemas.openxmlformats.org/officeDocument/2006/relationships/hyperlink"/><Relationship Id="rId2915" Target="https://twitter.com/" TargetMode="External" Type="http://schemas.openxmlformats.org/officeDocument/2006/relationships/hyperlink"/><Relationship Id="rId2916" Target="https://twitter.com/" TargetMode="External" Type="http://schemas.openxmlformats.org/officeDocument/2006/relationships/hyperlink"/><Relationship Id="rId2917" Target="https://twitter.com/" TargetMode="External" Type="http://schemas.openxmlformats.org/officeDocument/2006/relationships/hyperlink"/><Relationship Id="rId2918" Target="https://twitter.com/" TargetMode="External" Type="http://schemas.openxmlformats.org/officeDocument/2006/relationships/hyperlink"/><Relationship Id="rId2919" Target="https://twitter.com/" TargetMode="External" Type="http://schemas.openxmlformats.org/officeDocument/2006/relationships/hyperlink"/><Relationship Id="rId292" Target="https://veille-cyber.com/the-ai-revolution-is-happening-now/" TargetMode="External" Type="http://schemas.openxmlformats.org/officeDocument/2006/relationships/hyperlink"/><Relationship Id="rId2920" Target="https://twitter.com/" TargetMode="External" Type="http://schemas.openxmlformats.org/officeDocument/2006/relationships/hyperlink"/><Relationship Id="rId2921" Target="https://twitter.com/" TargetMode="External" Type="http://schemas.openxmlformats.org/officeDocument/2006/relationships/hyperlink"/><Relationship Id="rId2922" Target="https://twitter.com/" TargetMode="External" Type="http://schemas.openxmlformats.org/officeDocument/2006/relationships/hyperlink"/><Relationship Id="rId2923" Target="https://twitter.com/" TargetMode="External" Type="http://schemas.openxmlformats.org/officeDocument/2006/relationships/hyperlink"/><Relationship Id="rId2924" Target="https://twitter.com/" TargetMode="External" Type="http://schemas.openxmlformats.org/officeDocument/2006/relationships/hyperlink"/><Relationship Id="rId2925" Target="https://twitter.com/" TargetMode="External" Type="http://schemas.openxmlformats.org/officeDocument/2006/relationships/hyperlink"/><Relationship Id="rId2926" Target="https://twitter.com/" TargetMode="External" Type="http://schemas.openxmlformats.org/officeDocument/2006/relationships/hyperlink"/><Relationship Id="rId2927" Target="https://twitter.com/" TargetMode="External" Type="http://schemas.openxmlformats.org/officeDocument/2006/relationships/hyperlink"/><Relationship Id="rId2928" Target="https://twitter.com/" TargetMode="External" Type="http://schemas.openxmlformats.org/officeDocument/2006/relationships/hyperlink"/><Relationship Id="rId2929" Target="https://twitter.com/" TargetMode="External" Type="http://schemas.openxmlformats.org/officeDocument/2006/relationships/hyperlink"/><Relationship Id="rId293" Target="https://veille-cyber.com/why-centralbanks-need-to-go-slow-on-digitalcurrencies/" TargetMode="External" Type="http://schemas.openxmlformats.org/officeDocument/2006/relationships/hyperlink"/><Relationship Id="rId2930" Target="https://twitter.com/" TargetMode="External" Type="http://schemas.openxmlformats.org/officeDocument/2006/relationships/hyperlink"/><Relationship Id="rId2931" Target="https://twitter.com/" TargetMode="External" Type="http://schemas.openxmlformats.org/officeDocument/2006/relationships/hyperlink"/><Relationship Id="rId2932" Target="https://twitter.com/" TargetMode="External" Type="http://schemas.openxmlformats.org/officeDocument/2006/relationships/hyperlink"/><Relationship Id="rId2933" Target="https://twitter.com/" TargetMode="External" Type="http://schemas.openxmlformats.org/officeDocument/2006/relationships/hyperlink"/><Relationship Id="rId2934" Target="https://twitter.com/" TargetMode="External" Type="http://schemas.openxmlformats.org/officeDocument/2006/relationships/hyperlink"/><Relationship Id="rId2935" Target="https://twitter.com/" TargetMode="External" Type="http://schemas.openxmlformats.org/officeDocument/2006/relationships/hyperlink"/><Relationship Id="rId2936" Target="https://twitter.com/" TargetMode="External" Type="http://schemas.openxmlformats.org/officeDocument/2006/relationships/hyperlink"/><Relationship Id="rId2937" Target="https://twitter.com/" TargetMode="External" Type="http://schemas.openxmlformats.org/officeDocument/2006/relationships/hyperlink"/><Relationship Id="rId2938" Target="https://twitter.com/" TargetMode="External" Type="http://schemas.openxmlformats.org/officeDocument/2006/relationships/hyperlink"/><Relationship Id="rId2939" Target="https://twitter.com/" TargetMode="External" Type="http://schemas.openxmlformats.org/officeDocument/2006/relationships/hyperlink"/><Relationship Id="rId294" Target="https://veille-cyber.com/chinas-microsoft-hack-may-have-had-a-bigger-purpose-than-just-spying/" TargetMode="External" Type="http://schemas.openxmlformats.org/officeDocument/2006/relationships/hyperlink"/><Relationship Id="rId2940" Target="https://twitter.com/" TargetMode="External" Type="http://schemas.openxmlformats.org/officeDocument/2006/relationships/hyperlink"/><Relationship Id="rId2941" Target="https://twitter.com/" TargetMode="External" Type="http://schemas.openxmlformats.org/officeDocument/2006/relationships/hyperlink"/><Relationship Id="rId2942" Target="https://twitter.com/" TargetMode="External" Type="http://schemas.openxmlformats.org/officeDocument/2006/relationships/hyperlink"/><Relationship Id="rId2943" Target="https://twitter.com/" TargetMode="External" Type="http://schemas.openxmlformats.org/officeDocument/2006/relationships/hyperlink"/><Relationship Id="rId2944" Target="https://twitter.com/" TargetMode="External" Type="http://schemas.openxmlformats.org/officeDocument/2006/relationships/hyperlink"/><Relationship Id="rId2945" Target="https://twitter.com/" TargetMode="External" Type="http://schemas.openxmlformats.org/officeDocument/2006/relationships/hyperlink"/><Relationship Id="rId2946" Target="https://twitter.com/" TargetMode="External" Type="http://schemas.openxmlformats.org/officeDocument/2006/relationships/hyperlink"/><Relationship Id="rId2947" Target="https://twitter.com/" TargetMode="External" Type="http://schemas.openxmlformats.org/officeDocument/2006/relationships/hyperlink"/><Relationship Id="rId2948" Target="https://twitter.com/" TargetMode="External" Type="http://schemas.openxmlformats.org/officeDocument/2006/relationships/hyperlink"/><Relationship Id="rId2949" Target="https://twitter.com/" TargetMode="External" Type="http://schemas.openxmlformats.org/officeDocument/2006/relationships/hyperlink"/><Relationship Id="rId295" Target="https://veille-cyber.com/weary-of-passwords-mobile-banking-users-warm-to-biometrics/" TargetMode="External" Type="http://schemas.openxmlformats.org/officeDocument/2006/relationships/hyperlink"/><Relationship Id="rId2950" Target="https://twitter.com/" TargetMode="External" Type="http://schemas.openxmlformats.org/officeDocument/2006/relationships/hyperlink"/><Relationship Id="rId2951" Target="https://twitter.com/" TargetMode="External" Type="http://schemas.openxmlformats.org/officeDocument/2006/relationships/hyperlink"/><Relationship Id="rId2952" Target="https://twitter.com/" TargetMode="External" Type="http://schemas.openxmlformats.org/officeDocument/2006/relationships/hyperlink"/><Relationship Id="rId2953" Target="https://twitter.com/" TargetMode="External" Type="http://schemas.openxmlformats.org/officeDocument/2006/relationships/hyperlink"/><Relationship Id="rId2954" Target="https://twitter.com/" TargetMode="External" Type="http://schemas.openxmlformats.org/officeDocument/2006/relationships/hyperlink"/><Relationship Id="rId2955" Target="https://twitter.com/" TargetMode="External" Type="http://schemas.openxmlformats.org/officeDocument/2006/relationships/hyperlink"/><Relationship Id="rId2956" Target="https://twitter.com/" TargetMode="External" Type="http://schemas.openxmlformats.org/officeDocument/2006/relationships/hyperlink"/><Relationship Id="rId2957" Target="https://twitter.com/" TargetMode="External" Type="http://schemas.openxmlformats.org/officeDocument/2006/relationships/hyperlink"/><Relationship Id="rId2958" Target="https://twitter.com/" TargetMode="External" Type="http://schemas.openxmlformats.org/officeDocument/2006/relationships/hyperlink"/><Relationship Id="rId2959" Target="https://twitter.com/" TargetMode="External" Type="http://schemas.openxmlformats.org/officeDocument/2006/relationships/hyperlink"/><Relationship Id="rId296" Target="https://twitter.com/i/web/status/1431288717277270031" TargetMode="External" Type="http://schemas.openxmlformats.org/officeDocument/2006/relationships/hyperlink"/><Relationship Id="rId2960" Target="https://twitter.com/" TargetMode="External" Type="http://schemas.openxmlformats.org/officeDocument/2006/relationships/hyperlink"/><Relationship Id="rId2961" Target="https://twitter.com/" TargetMode="External" Type="http://schemas.openxmlformats.org/officeDocument/2006/relationships/hyperlink"/><Relationship Id="rId2962" Target="https://twitter.com/" TargetMode="External" Type="http://schemas.openxmlformats.org/officeDocument/2006/relationships/hyperlink"/><Relationship Id="rId2963" Target="https://twitter.com/" TargetMode="External" Type="http://schemas.openxmlformats.org/officeDocument/2006/relationships/hyperlink"/><Relationship Id="rId2964" Target="https://twitter.com/" TargetMode="External" Type="http://schemas.openxmlformats.org/officeDocument/2006/relationships/hyperlink"/><Relationship Id="rId2965" Target="https://twitter.com/" TargetMode="External" Type="http://schemas.openxmlformats.org/officeDocument/2006/relationships/hyperlink"/><Relationship Id="rId2966" Target="https://twitter.com/" TargetMode="External" Type="http://schemas.openxmlformats.org/officeDocument/2006/relationships/hyperlink"/><Relationship Id="rId2967" Target="https://twitter.com/" TargetMode="External" Type="http://schemas.openxmlformats.org/officeDocument/2006/relationships/hyperlink"/><Relationship Id="rId2968" Target="https://twitter.com/" TargetMode="External" Type="http://schemas.openxmlformats.org/officeDocument/2006/relationships/hyperlink"/><Relationship Id="rId2969" Target="https://twitter.com/" TargetMode="External" Type="http://schemas.openxmlformats.org/officeDocument/2006/relationships/hyperlink"/><Relationship Id="rId297" Target="https://www.latribune.fr/technos-medias/internet/comment-les-cybercriminels-ont-profite-de-la-pandemie-de-la-covid-19-891016.html" TargetMode="External" Type="http://schemas.openxmlformats.org/officeDocument/2006/relationships/hyperlink"/><Relationship Id="rId2970" Target="https://twitter.com/" TargetMode="External" Type="http://schemas.openxmlformats.org/officeDocument/2006/relationships/hyperlink"/><Relationship Id="rId2971" Target="https://twitter.com/" TargetMode="External" Type="http://schemas.openxmlformats.org/officeDocument/2006/relationships/hyperlink"/><Relationship Id="rId2972" Target="https://twitter.com/" TargetMode="External" Type="http://schemas.openxmlformats.org/officeDocument/2006/relationships/hyperlink"/><Relationship Id="rId2973" Target="https://twitter.com/" TargetMode="External" Type="http://schemas.openxmlformats.org/officeDocument/2006/relationships/hyperlink"/><Relationship Id="rId2974" Target="https://twitter.com/" TargetMode="External" Type="http://schemas.openxmlformats.org/officeDocument/2006/relationships/hyperlink"/><Relationship Id="rId2975" Target="https://twitter.com/" TargetMode="External" Type="http://schemas.openxmlformats.org/officeDocument/2006/relationships/hyperlink"/><Relationship Id="rId2976" Target="https://twitter.com/" TargetMode="External" Type="http://schemas.openxmlformats.org/officeDocument/2006/relationships/hyperlink"/><Relationship Id="rId2977" Target="https://twitter.com/" TargetMode="External" Type="http://schemas.openxmlformats.org/officeDocument/2006/relationships/hyperlink"/><Relationship Id="rId2978" Target="https://twitter.com/" TargetMode="External" Type="http://schemas.openxmlformats.org/officeDocument/2006/relationships/hyperlink"/><Relationship Id="rId2979" Target="https://twitter.com/" TargetMode="External" Type="http://schemas.openxmlformats.org/officeDocument/2006/relationships/hyperlink"/><Relationship Id="rId298" Target="https://veille-cyber.com/bringing-people-back-to-life-with-the-power-of-ai-chatbots/" TargetMode="External" Type="http://schemas.openxmlformats.org/officeDocument/2006/relationships/hyperlink"/><Relationship Id="rId2980" Target="https://twitter.com/" TargetMode="External" Type="http://schemas.openxmlformats.org/officeDocument/2006/relationships/hyperlink"/><Relationship Id="rId2981" Target="https://twitter.com/" TargetMode="External" Type="http://schemas.openxmlformats.org/officeDocument/2006/relationships/hyperlink"/><Relationship Id="rId2982" Target="https://twitter.com/" TargetMode="External" Type="http://schemas.openxmlformats.org/officeDocument/2006/relationships/hyperlink"/><Relationship Id="rId2983" Target="https://twitter.com/" TargetMode="External" Type="http://schemas.openxmlformats.org/officeDocument/2006/relationships/hyperlink"/><Relationship Id="rId2984" Target="https://twitter.com/" TargetMode="External" Type="http://schemas.openxmlformats.org/officeDocument/2006/relationships/hyperlink"/><Relationship Id="rId2985" Target="https://twitter.com/" TargetMode="External" Type="http://schemas.openxmlformats.org/officeDocument/2006/relationships/hyperlink"/><Relationship Id="rId2986" Target="https://twitter.com/" TargetMode="External" Type="http://schemas.openxmlformats.org/officeDocument/2006/relationships/hyperlink"/><Relationship Id="rId2987" Target="https://twitter.com/" TargetMode="External" Type="http://schemas.openxmlformats.org/officeDocument/2006/relationships/hyperlink"/><Relationship Id="rId2988" Target="https://twitter.com/" TargetMode="External" Type="http://schemas.openxmlformats.org/officeDocument/2006/relationships/hyperlink"/><Relationship Id="rId2989" Target="https://twitter.com/" TargetMode="External" Type="http://schemas.openxmlformats.org/officeDocument/2006/relationships/hyperlink"/><Relationship Id="rId299" Target="https://twitter.com/i/web/status/1431325161492467712" TargetMode="External" Type="http://schemas.openxmlformats.org/officeDocument/2006/relationships/hyperlink"/><Relationship Id="rId2990" Target="https://twitter.com/" TargetMode="External" Type="http://schemas.openxmlformats.org/officeDocument/2006/relationships/hyperlink"/><Relationship Id="rId2991" Target="https://twitter.com/" TargetMode="External" Type="http://schemas.openxmlformats.org/officeDocument/2006/relationships/hyperlink"/><Relationship Id="rId2992" Target="https://twitter.com/" TargetMode="External" Type="http://schemas.openxmlformats.org/officeDocument/2006/relationships/hyperlink"/><Relationship Id="rId2993" Target="https://twitter.com/" TargetMode="External" Type="http://schemas.openxmlformats.org/officeDocument/2006/relationships/hyperlink"/><Relationship Id="rId2994" Target="https://twitter.com/" TargetMode="External" Type="http://schemas.openxmlformats.org/officeDocument/2006/relationships/hyperlink"/><Relationship Id="rId2995" Target="https://twitter.com/" TargetMode="External" Type="http://schemas.openxmlformats.org/officeDocument/2006/relationships/hyperlink"/><Relationship Id="rId2996" Target="https://twitter.com/" TargetMode="External" Type="http://schemas.openxmlformats.org/officeDocument/2006/relationships/hyperlink"/><Relationship Id="rId2997" Target="https://twitter.com/" TargetMode="External" Type="http://schemas.openxmlformats.org/officeDocument/2006/relationships/hyperlink"/><Relationship Id="rId2998" Target="https://twitter.com/" TargetMode="External" Type="http://schemas.openxmlformats.org/officeDocument/2006/relationships/hyperlink"/><Relationship Id="rId2999" Target="https://twitter.com/" TargetMode="External" Type="http://schemas.openxmlformats.org/officeDocument/2006/relationships/hyperlink"/><Relationship Id="rId3" Target="https://www.alliancy.fr/securite-accompagner-deploiement-5g" TargetMode="External" Type="http://schemas.openxmlformats.org/officeDocument/2006/relationships/hyperlink"/><Relationship Id="rId30" Target="https://www.journaldunet.fr/web-tech/guide-de-l-entreprise-digitale/1499137-tixeo-la-visioconference-a-la-francaise-ultra-securisee/" TargetMode="External" Type="http://schemas.openxmlformats.org/officeDocument/2006/relationships/hyperlink"/><Relationship Id="rId300" Target="https://twitter.com/i/web/status/1431330718584614914" TargetMode="External" Type="http://schemas.openxmlformats.org/officeDocument/2006/relationships/hyperlink"/><Relationship Id="rId3000" Target="https://twitter.com/" TargetMode="External" Type="http://schemas.openxmlformats.org/officeDocument/2006/relationships/hyperlink"/><Relationship Id="rId3001" Target="https://twitter.com/" TargetMode="External" Type="http://schemas.openxmlformats.org/officeDocument/2006/relationships/hyperlink"/><Relationship Id="rId3002" Target="https://twitter.com/" TargetMode="External" Type="http://schemas.openxmlformats.org/officeDocument/2006/relationships/hyperlink"/><Relationship Id="rId3003" Target="https://twitter.com/" TargetMode="External" Type="http://schemas.openxmlformats.org/officeDocument/2006/relationships/hyperlink"/><Relationship Id="rId3004" Target="https://twitter.com/" TargetMode="External" Type="http://schemas.openxmlformats.org/officeDocument/2006/relationships/hyperlink"/><Relationship Id="rId3005" Target="https://twitter.com/" TargetMode="External" Type="http://schemas.openxmlformats.org/officeDocument/2006/relationships/hyperlink"/><Relationship Id="rId3006" Target="https://twitter.com/" TargetMode="External" Type="http://schemas.openxmlformats.org/officeDocument/2006/relationships/hyperlink"/><Relationship Id="rId3007" Target="https://twitter.com/" TargetMode="External" Type="http://schemas.openxmlformats.org/officeDocument/2006/relationships/hyperlink"/><Relationship Id="rId3008" Target="https://twitter.com/" TargetMode="External" Type="http://schemas.openxmlformats.org/officeDocument/2006/relationships/hyperlink"/><Relationship Id="rId3009" Target="https://twitter.com/" TargetMode="External" Type="http://schemas.openxmlformats.org/officeDocument/2006/relationships/hyperlink"/><Relationship Id="rId301" Target="https://twitter.com/i/web/status/1429849175966068742" TargetMode="External" Type="http://schemas.openxmlformats.org/officeDocument/2006/relationships/hyperlink"/><Relationship Id="rId3010" Target="https://twitter.com/" TargetMode="External" Type="http://schemas.openxmlformats.org/officeDocument/2006/relationships/hyperlink"/><Relationship Id="rId3011" Target="https://twitter.com/" TargetMode="External" Type="http://schemas.openxmlformats.org/officeDocument/2006/relationships/hyperlink"/><Relationship Id="rId3012" Target="https://twitter.com/" TargetMode="External" Type="http://schemas.openxmlformats.org/officeDocument/2006/relationships/hyperlink"/><Relationship Id="rId3013" Target="https://twitter.com/" TargetMode="External" Type="http://schemas.openxmlformats.org/officeDocument/2006/relationships/hyperlink"/><Relationship Id="rId3014" Target="https://twitter.com/" TargetMode="External" Type="http://schemas.openxmlformats.org/officeDocument/2006/relationships/hyperlink"/><Relationship Id="rId3015" Target="https://twitter.com/" TargetMode="External" Type="http://schemas.openxmlformats.org/officeDocument/2006/relationships/hyperlink"/><Relationship Id="rId3016" Target="https://twitter.com/" TargetMode="External" Type="http://schemas.openxmlformats.org/officeDocument/2006/relationships/hyperlink"/><Relationship Id="rId3017" Target="https://twitter.com/" TargetMode="External" Type="http://schemas.openxmlformats.org/officeDocument/2006/relationships/hyperlink"/><Relationship Id="rId3018" Target="https://twitter.com/" TargetMode="External" Type="http://schemas.openxmlformats.org/officeDocument/2006/relationships/hyperlink"/><Relationship Id="rId3019" Target="https://twitter.com/" TargetMode="External" Type="http://schemas.openxmlformats.org/officeDocument/2006/relationships/hyperlink"/><Relationship Id="rId302" Target="https://twitter.com/i/web/status/1430528430643232769" TargetMode="External" Type="http://schemas.openxmlformats.org/officeDocument/2006/relationships/hyperlink"/><Relationship Id="rId3020" Target="https://twitter.com/" TargetMode="External" Type="http://schemas.openxmlformats.org/officeDocument/2006/relationships/hyperlink"/><Relationship Id="rId3021" Target="https://twitter.com/" TargetMode="External" Type="http://schemas.openxmlformats.org/officeDocument/2006/relationships/hyperlink"/><Relationship Id="rId3022" Target="https://twitter.com/" TargetMode="External" Type="http://schemas.openxmlformats.org/officeDocument/2006/relationships/hyperlink"/><Relationship Id="rId3023" Target="https://twitter.com/" TargetMode="External" Type="http://schemas.openxmlformats.org/officeDocument/2006/relationships/hyperlink"/><Relationship Id="rId3024" Target="https://twitter.com/" TargetMode="External" Type="http://schemas.openxmlformats.org/officeDocument/2006/relationships/hyperlink"/><Relationship Id="rId3025" Target="https://twitter.com/" TargetMode="External" Type="http://schemas.openxmlformats.org/officeDocument/2006/relationships/hyperlink"/><Relationship Id="rId3026" Target="https://twitter.com/" TargetMode="External" Type="http://schemas.openxmlformats.org/officeDocument/2006/relationships/hyperlink"/><Relationship Id="rId3027" Target="https://twitter.com/" TargetMode="External" Type="http://schemas.openxmlformats.org/officeDocument/2006/relationships/hyperlink"/><Relationship Id="rId3028" Target="https://twitter.com/" TargetMode="External" Type="http://schemas.openxmlformats.org/officeDocument/2006/relationships/hyperlink"/><Relationship Id="rId3029" Target="https://twitter.com/" TargetMode="External" Type="http://schemas.openxmlformats.org/officeDocument/2006/relationships/hyperlink"/><Relationship Id="rId303" Target="https://twitter.com/i/web/status/1431293030938595331" TargetMode="External" Type="http://schemas.openxmlformats.org/officeDocument/2006/relationships/hyperlink"/><Relationship Id="rId3030" Target="https://twitter.com/" TargetMode="External" Type="http://schemas.openxmlformats.org/officeDocument/2006/relationships/hyperlink"/><Relationship Id="rId3031" Target="https://twitter.com/" TargetMode="External" Type="http://schemas.openxmlformats.org/officeDocument/2006/relationships/hyperlink"/><Relationship Id="rId3032" Target="https://twitter.com/" TargetMode="External" Type="http://schemas.openxmlformats.org/officeDocument/2006/relationships/hyperlink"/><Relationship Id="rId3033" Target="https://twitter.com/" TargetMode="External" Type="http://schemas.openxmlformats.org/officeDocument/2006/relationships/hyperlink"/><Relationship Id="rId3034" Target="https://twitter.com/" TargetMode="External" Type="http://schemas.openxmlformats.org/officeDocument/2006/relationships/hyperlink"/><Relationship Id="rId3035" Target="https://twitter.com/" TargetMode="External" Type="http://schemas.openxmlformats.org/officeDocument/2006/relationships/hyperlink"/><Relationship Id="rId3036" Target="https://twitter.com/" TargetMode="External" Type="http://schemas.openxmlformats.org/officeDocument/2006/relationships/hyperlink"/><Relationship Id="rId3037" Target="https://twitter.com/" TargetMode="External" Type="http://schemas.openxmlformats.org/officeDocument/2006/relationships/hyperlink"/><Relationship Id="rId3038" Target="https://twitter.com/" TargetMode="External" Type="http://schemas.openxmlformats.org/officeDocument/2006/relationships/hyperlink"/><Relationship Id="rId3039" Target="https://twitter.com/" TargetMode="External" Type="http://schemas.openxmlformats.org/officeDocument/2006/relationships/hyperlink"/><Relationship Id="rId304" Target="https://www.sciencesetavenir.fr/high-tech/web/les-bases-de-donnees-de-milliers-de-clients-du-cloud-de-microsoft-exposees_156864" TargetMode="External" Type="http://schemas.openxmlformats.org/officeDocument/2006/relationships/hyperlink"/><Relationship Id="rId3040" Target="https://twitter.com/" TargetMode="External" Type="http://schemas.openxmlformats.org/officeDocument/2006/relationships/hyperlink"/><Relationship Id="rId3041" Target="https://twitter.com/" TargetMode="External" Type="http://schemas.openxmlformats.org/officeDocument/2006/relationships/hyperlink"/><Relationship Id="rId3042" Target="https://twitter.com/" TargetMode="External" Type="http://schemas.openxmlformats.org/officeDocument/2006/relationships/hyperlink"/><Relationship Id="rId3043" Target="https://twitter.com/" TargetMode="External" Type="http://schemas.openxmlformats.org/officeDocument/2006/relationships/hyperlink"/><Relationship Id="rId3044" Target="https://twitter.com/" TargetMode="External" Type="http://schemas.openxmlformats.org/officeDocument/2006/relationships/hyperlink"/><Relationship Id="rId3045" Target="https://twitter.com/" TargetMode="External" Type="http://schemas.openxmlformats.org/officeDocument/2006/relationships/hyperlink"/><Relationship Id="rId3046" Target="https://twitter.com/" TargetMode="External" Type="http://schemas.openxmlformats.org/officeDocument/2006/relationships/hyperlink"/><Relationship Id="rId3047" Target="https://twitter.com/" TargetMode="External" Type="http://schemas.openxmlformats.org/officeDocument/2006/relationships/hyperlink"/><Relationship Id="rId3048" Target="https://twitter.com/" TargetMode="External" Type="http://schemas.openxmlformats.org/officeDocument/2006/relationships/hyperlink"/><Relationship Id="rId3049" Target="https://twitter.com/" TargetMode="External" Type="http://schemas.openxmlformats.org/officeDocument/2006/relationships/hyperlink"/><Relationship Id="rId305" Target="https://veille-cyber.com/the-ai-revolution-is-happening-now/" TargetMode="External" Type="http://schemas.openxmlformats.org/officeDocument/2006/relationships/hyperlink"/><Relationship Id="rId3050" Target="https://twitter.com/" TargetMode="External" Type="http://schemas.openxmlformats.org/officeDocument/2006/relationships/hyperlink"/><Relationship Id="rId3051" Target="https://twitter.com/" TargetMode="External" Type="http://schemas.openxmlformats.org/officeDocument/2006/relationships/hyperlink"/><Relationship Id="rId3052" Target="https://twitter.com/" TargetMode="External" Type="http://schemas.openxmlformats.org/officeDocument/2006/relationships/hyperlink"/><Relationship Id="rId3053" Target="https://twitter.com/" TargetMode="External" Type="http://schemas.openxmlformats.org/officeDocument/2006/relationships/hyperlink"/><Relationship Id="rId3054" Target="https://twitter.com/" TargetMode="External" Type="http://schemas.openxmlformats.org/officeDocument/2006/relationships/hyperlink"/><Relationship Id="rId3055" Target="https://twitter.com/" TargetMode="External" Type="http://schemas.openxmlformats.org/officeDocument/2006/relationships/hyperlink"/><Relationship Id="rId3056" Target="https://twitter.com/" TargetMode="External" Type="http://schemas.openxmlformats.org/officeDocument/2006/relationships/hyperlink"/><Relationship Id="rId3057" Target="https://twitter.com/" TargetMode="External" Type="http://schemas.openxmlformats.org/officeDocument/2006/relationships/hyperlink"/><Relationship Id="rId3058" Target="https://twitter.com/" TargetMode="External" Type="http://schemas.openxmlformats.org/officeDocument/2006/relationships/hyperlink"/><Relationship Id="rId3059" Target="https://twitter.com/" TargetMode="External" Type="http://schemas.openxmlformats.org/officeDocument/2006/relationships/hyperlink"/><Relationship Id="rId306" Target="https://veille-cyber.com/when-to-use-one-hot-encoding-in-deep-learning/" TargetMode="External" Type="http://schemas.openxmlformats.org/officeDocument/2006/relationships/hyperlink"/><Relationship Id="rId3060" Target="https://twitter.com/" TargetMode="External" Type="http://schemas.openxmlformats.org/officeDocument/2006/relationships/hyperlink"/><Relationship Id="rId3061" Target="https://twitter.com/" TargetMode="External" Type="http://schemas.openxmlformats.org/officeDocument/2006/relationships/hyperlink"/><Relationship Id="rId3062" Target="https://twitter.com/" TargetMode="External" Type="http://schemas.openxmlformats.org/officeDocument/2006/relationships/hyperlink"/><Relationship Id="rId3063" Target="https://twitter.com/" TargetMode="External" Type="http://schemas.openxmlformats.org/officeDocument/2006/relationships/hyperlink"/><Relationship Id="rId3064" Target="https://twitter.com/" TargetMode="External" Type="http://schemas.openxmlformats.org/officeDocument/2006/relationships/hyperlink"/><Relationship Id="rId3065" Target="https://twitter.com/" TargetMode="External" Type="http://schemas.openxmlformats.org/officeDocument/2006/relationships/hyperlink"/><Relationship Id="rId3066" Target="https://twitter.com/" TargetMode="External" Type="http://schemas.openxmlformats.org/officeDocument/2006/relationships/hyperlink"/><Relationship Id="rId3067" Target="https://twitter.com/" TargetMode="External" Type="http://schemas.openxmlformats.org/officeDocument/2006/relationships/hyperlink"/><Relationship Id="rId3068" Target="https://twitter.com/" TargetMode="External" Type="http://schemas.openxmlformats.org/officeDocument/2006/relationships/hyperlink"/><Relationship Id="rId3069" Target="https://twitter.com/" TargetMode="External" Type="http://schemas.openxmlformats.org/officeDocument/2006/relationships/hyperlink"/><Relationship Id="rId307" Target="https://www.vanityfair.fr/culture/article/les-plus-grands-hackers-de-tous-les-temps" TargetMode="External" Type="http://schemas.openxmlformats.org/officeDocument/2006/relationships/hyperlink"/><Relationship Id="rId3070" Target="https://twitter.com/" TargetMode="External" Type="http://schemas.openxmlformats.org/officeDocument/2006/relationships/hyperlink"/><Relationship Id="rId3071" Target="https://twitter.com/" TargetMode="External" Type="http://schemas.openxmlformats.org/officeDocument/2006/relationships/hyperlink"/><Relationship Id="rId3072" Target="https://twitter.com/" TargetMode="External" Type="http://schemas.openxmlformats.org/officeDocument/2006/relationships/hyperlink"/><Relationship Id="rId3073" Target="https://twitter.com/" TargetMode="External" Type="http://schemas.openxmlformats.org/officeDocument/2006/relationships/hyperlink"/><Relationship Id="rId3074" Target="https://twitter.com/" TargetMode="External" Type="http://schemas.openxmlformats.org/officeDocument/2006/relationships/hyperlink"/><Relationship Id="rId3075" Target="https://twitter.com/" TargetMode="External" Type="http://schemas.openxmlformats.org/officeDocument/2006/relationships/hyperlink"/><Relationship Id="rId3076" Target="https://twitter.com/" TargetMode="External" Type="http://schemas.openxmlformats.org/officeDocument/2006/relationships/hyperlink"/><Relationship Id="rId3077" Target="https://twitter.com/" TargetMode="External" Type="http://schemas.openxmlformats.org/officeDocument/2006/relationships/hyperlink"/><Relationship Id="rId3078" Target="https://twitter.com/" TargetMode="External" Type="http://schemas.openxmlformats.org/officeDocument/2006/relationships/hyperlink"/><Relationship Id="rId3079" Target="https://twitter.com/" TargetMode="External" Type="http://schemas.openxmlformats.org/officeDocument/2006/relationships/hyperlink"/><Relationship Id="rId308" Target="https://twitter.com/i/web/status/1431354769927380998" TargetMode="External" Type="http://schemas.openxmlformats.org/officeDocument/2006/relationships/hyperlink"/><Relationship Id="rId3080" Target="https://twitter.com/" TargetMode="External" Type="http://schemas.openxmlformats.org/officeDocument/2006/relationships/hyperlink"/><Relationship Id="rId3081" Target="https://twitter.com/" TargetMode="External" Type="http://schemas.openxmlformats.org/officeDocument/2006/relationships/hyperlink"/><Relationship Id="rId3082" Target="https://twitter.com/" TargetMode="External" Type="http://schemas.openxmlformats.org/officeDocument/2006/relationships/hyperlink"/><Relationship Id="rId3083" Target="https://twitter.com/" TargetMode="External" Type="http://schemas.openxmlformats.org/officeDocument/2006/relationships/hyperlink"/><Relationship Id="rId3084" Target="https://twitter.com/" TargetMode="External" Type="http://schemas.openxmlformats.org/officeDocument/2006/relationships/hyperlink"/><Relationship Id="rId3085" Target="https://twitter.com/" TargetMode="External" Type="http://schemas.openxmlformats.org/officeDocument/2006/relationships/hyperlink"/><Relationship Id="rId3086" Target="https://twitter.com/" TargetMode="External" Type="http://schemas.openxmlformats.org/officeDocument/2006/relationships/hyperlink"/><Relationship Id="rId3087" Target="https://twitter.com/" TargetMode="External" Type="http://schemas.openxmlformats.org/officeDocument/2006/relationships/hyperlink"/><Relationship Id="rId3088" Target="https://twitter.com/" TargetMode="External" Type="http://schemas.openxmlformats.org/officeDocument/2006/relationships/hyperlink"/><Relationship Id="rId3089" Target="https://twitter.com/" TargetMode="External" Type="http://schemas.openxmlformats.org/officeDocument/2006/relationships/hyperlink"/><Relationship Id="rId309" Target="https://veille-cyber.com/when-to-use-one-hot-encoding-in-deep-learning/" TargetMode="External" Type="http://schemas.openxmlformats.org/officeDocument/2006/relationships/hyperlink"/><Relationship Id="rId3090" Target="https://twitter.com/" TargetMode="External" Type="http://schemas.openxmlformats.org/officeDocument/2006/relationships/hyperlink"/><Relationship Id="rId3091" Target="https://twitter.com/" TargetMode="External" Type="http://schemas.openxmlformats.org/officeDocument/2006/relationships/hyperlink"/><Relationship Id="rId3092" Target="https://twitter.com/" TargetMode="External" Type="http://schemas.openxmlformats.org/officeDocument/2006/relationships/hyperlink"/><Relationship Id="rId3093" Target="https://twitter.com/" TargetMode="External" Type="http://schemas.openxmlformats.org/officeDocument/2006/relationships/hyperlink"/><Relationship Id="rId3094" Target="https://twitter.com/" TargetMode="External" Type="http://schemas.openxmlformats.org/officeDocument/2006/relationships/hyperlink"/><Relationship Id="rId3095" Target="https://twitter.com/" TargetMode="External" Type="http://schemas.openxmlformats.org/officeDocument/2006/relationships/hyperlink"/><Relationship Id="rId3096" Target="https://twitter.com/" TargetMode="External" Type="http://schemas.openxmlformats.org/officeDocument/2006/relationships/hyperlink"/><Relationship Id="rId3097" Target="https://twitter.com/" TargetMode="External" Type="http://schemas.openxmlformats.org/officeDocument/2006/relationships/hyperlink"/><Relationship Id="rId3098" Target="https://twitter.com/" TargetMode="External" Type="http://schemas.openxmlformats.org/officeDocument/2006/relationships/hyperlink"/><Relationship Id="rId3099" Target="https://twitter.com/" TargetMode="External" Type="http://schemas.openxmlformats.org/officeDocument/2006/relationships/hyperlink"/><Relationship Id="rId31" Target="https://twitter.com/i/web/status/1430162469511745551" TargetMode="External" Type="http://schemas.openxmlformats.org/officeDocument/2006/relationships/hyperlink"/><Relationship Id="rId310" Target="https://veille-cyber.com/the-ai-revolution-is-happening-now/" TargetMode="External" Type="http://schemas.openxmlformats.org/officeDocument/2006/relationships/hyperlink"/><Relationship Id="rId3100" Target="https://twitter.com/" TargetMode="External" Type="http://schemas.openxmlformats.org/officeDocument/2006/relationships/hyperlink"/><Relationship Id="rId3101" Target="https://twitter.com/" TargetMode="External" Type="http://schemas.openxmlformats.org/officeDocument/2006/relationships/hyperlink"/><Relationship Id="rId3102" Target="https://twitter.com/" TargetMode="External" Type="http://schemas.openxmlformats.org/officeDocument/2006/relationships/hyperlink"/><Relationship Id="rId3103" Target="https://twitter.com/" TargetMode="External" Type="http://schemas.openxmlformats.org/officeDocument/2006/relationships/hyperlink"/><Relationship Id="rId3104" Target="https://twitter.com/" TargetMode="External" Type="http://schemas.openxmlformats.org/officeDocument/2006/relationships/hyperlink"/><Relationship Id="rId3105" Target="https://twitter.com/" TargetMode="External" Type="http://schemas.openxmlformats.org/officeDocument/2006/relationships/hyperlink"/><Relationship Id="rId3106" Target="https://twitter.com/" TargetMode="External" Type="http://schemas.openxmlformats.org/officeDocument/2006/relationships/hyperlink"/><Relationship Id="rId3107" Target="https://twitter.com/" TargetMode="External" Type="http://schemas.openxmlformats.org/officeDocument/2006/relationships/hyperlink"/><Relationship Id="rId3108" Target="https://twitter.com/" TargetMode="External" Type="http://schemas.openxmlformats.org/officeDocument/2006/relationships/hyperlink"/><Relationship Id="rId3109" Target="https://twitter.com/" TargetMode="External" Type="http://schemas.openxmlformats.org/officeDocument/2006/relationships/hyperlink"/><Relationship Id="rId311" Target="https://veille-cyber.com/why-centralbanks-need-to-go-slow-on-digitalcurrencies/" TargetMode="External" Type="http://schemas.openxmlformats.org/officeDocument/2006/relationships/hyperlink"/><Relationship Id="rId3110" Target="https://twitter.com/" TargetMode="External" Type="http://schemas.openxmlformats.org/officeDocument/2006/relationships/hyperlink"/><Relationship Id="rId3111" Target="https://twitter.com/" TargetMode="External" Type="http://schemas.openxmlformats.org/officeDocument/2006/relationships/hyperlink"/><Relationship Id="rId3112" Target="https://twitter.com/" TargetMode="External" Type="http://schemas.openxmlformats.org/officeDocument/2006/relationships/hyperlink"/><Relationship Id="rId3113" Target="https://twitter.com/" TargetMode="External" Type="http://schemas.openxmlformats.org/officeDocument/2006/relationships/hyperlink"/><Relationship Id="rId3114" Target="https://twitter.com/" TargetMode="External" Type="http://schemas.openxmlformats.org/officeDocument/2006/relationships/hyperlink"/><Relationship Id="rId3115" Target="https://twitter.com/" TargetMode="External" Type="http://schemas.openxmlformats.org/officeDocument/2006/relationships/hyperlink"/><Relationship Id="rId3116" Target="https://twitter.com/" TargetMode="External" Type="http://schemas.openxmlformats.org/officeDocument/2006/relationships/hyperlink"/><Relationship Id="rId3117" Target="https://twitter.com/" TargetMode="External" Type="http://schemas.openxmlformats.org/officeDocument/2006/relationships/hyperlink"/><Relationship Id="rId3118" Target="https://twitter.com/" TargetMode="External" Type="http://schemas.openxmlformats.org/officeDocument/2006/relationships/hyperlink"/><Relationship Id="rId3119" Target="https://twitter.com/" TargetMode="External" Type="http://schemas.openxmlformats.org/officeDocument/2006/relationships/hyperlink"/><Relationship Id="rId312" Target="https://veille-cyber.com/the-ai-revolution-is-happening-now/" TargetMode="External" Type="http://schemas.openxmlformats.org/officeDocument/2006/relationships/hyperlink"/><Relationship Id="rId3120" Target="https://twitter.com/" TargetMode="External" Type="http://schemas.openxmlformats.org/officeDocument/2006/relationships/hyperlink"/><Relationship Id="rId3121" Target="https://twitter.com/" TargetMode="External" Type="http://schemas.openxmlformats.org/officeDocument/2006/relationships/hyperlink"/><Relationship Id="rId3122" Target="https://twitter.com/" TargetMode="External" Type="http://schemas.openxmlformats.org/officeDocument/2006/relationships/hyperlink"/><Relationship Id="rId3123" Target="https://twitter.com/" TargetMode="External" Type="http://schemas.openxmlformats.org/officeDocument/2006/relationships/hyperlink"/><Relationship Id="rId3124" Target="https://twitter.com/" TargetMode="External" Type="http://schemas.openxmlformats.org/officeDocument/2006/relationships/hyperlink"/><Relationship Id="rId3125" Target="https://twitter.com/" TargetMode="External" Type="http://schemas.openxmlformats.org/officeDocument/2006/relationships/hyperlink"/><Relationship Id="rId3126" Target="https://twitter.com/" TargetMode="External" Type="http://schemas.openxmlformats.org/officeDocument/2006/relationships/hyperlink"/><Relationship Id="rId3127" Target="https://twitter.com/" TargetMode="External" Type="http://schemas.openxmlformats.org/officeDocument/2006/relationships/hyperlink"/><Relationship Id="rId3128" Target="https://twitter.com/" TargetMode="External" Type="http://schemas.openxmlformats.org/officeDocument/2006/relationships/hyperlink"/><Relationship Id="rId3129" Target="https://twitter.com/" TargetMode="External" Type="http://schemas.openxmlformats.org/officeDocument/2006/relationships/hyperlink"/><Relationship Id="rId313" Target="https://twitter.com/i/web/status/1429828610970501121" TargetMode="External" Type="http://schemas.openxmlformats.org/officeDocument/2006/relationships/hyperlink"/><Relationship Id="rId3130" Target="https://twitter.com/" TargetMode="External" Type="http://schemas.openxmlformats.org/officeDocument/2006/relationships/hyperlink"/><Relationship Id="rId3131" Target="https://twitter.com/" TargetMode="External" Type="http://schemas.openxmlformats.org/officeDocument/2006/relationships/hyperlink"/><Relationship Id="rId3132" Target="https://twitter.com/" TargetMode="External" Type="http://schemas.openxmlformats.org/officeDocument/2006/relationships/hyperlink"/><Relationship Id="rId3133" Target="https://twitter.com/" TargetMode="External" Type="http://schemas.openxmlformats.org/officeDocument/2006/relationships/hyperlink"/><Relationship Id="rId3134" Target="https://twitter.com/" TargetMode="External" Type="http://schemas.openxmlformats.org/officeDocument/2006/relationships/hyperlink"/><Relationship Id="rId3135" Target="https://twitter.com/" TargetMode="External" Type="http://schemas.openxmlformats.org/officeDocument/2006/relationships/hyperlink"/><Relationship Id="rId3136" Target="https://twitter.com/" TargetMode="External" Type="http://schemas.openxmlformats.org/officeDocument/2006/relationships/hyperlink"/><Relationship Id="rId3137" Target="https://twitter.com/" TargetMode="External" Type="http://schemas.openxmlformats.org/officeDocument/2006/relationships/hyperlink"/><Relationship Id="rId3138" Target="https://twitter.com/" TargetMode="External" Type="http://schemas.openxmlformats.org/officeDocument/2006/relationships/hyperlink"/><Relationship Id="rId3139" Target="https://twitter.com/" TargetMode="External" Type="http://schemas.openxmlformats.org/officeDocument/2006/relationships/hyperlink"/><Relationship Id="rId314" Target="https://twitter.com/i/web/status/1430938404242563081" TargetMode="External" Type="http://schemas.openxmlformats.org/officeDocument/2006/relationships/hyperlink"/><Relationship Id="rId3140" Target="https://twitter.com/" TargetMode="External" Type="http://schemas.openxmlformats.org/officeDocument/2006/relationships/hyperlink"/><Relationship Id="rId3141" Target="https://twitter.com/" TargetMode="External" Type="http://schemas.openxmlformats.org/officeDocument/2006/relationships/hyperlink"/><Relationship Id="rId3142" Target="https://twitter.com/" TargetMode="External" Type="http://schemas.openxmlformats.org/officeDocument/2006/relationships/hyperlink"/><Relationship Id="rId3143" Target="https://twitter.com/" TargetMode="External" Type="http://schemas.openxmlformats.org/officeDocument/2006/relationships/hyperlink"/><Relationship Id="rId3144" Target="https://twitter.com/" TargetMode="External" Type="http://schemas.openxmlformats.org/officeDocument/2006/relationships/hyperlink"/><Relationship Id="rId3145" Target="https://twitter.com/" TargetMode="External" Type="http://schemas.openxmlformats.org/officeDocument/2006/relationships/hyperlink"/><Relationship Id="rId3146" Target="https://twitter.com/" TargetMode="External" Type="http://schemas.openxmlformats.org/officeDocument/2006/relationships/hyperlink"/><Relationship Id="rId3147" Target="https://twitter.com/" TargetMode="External" Type="http://schemas.openxmlformats.org/officeDocument/2006/relationships/hyperlink"/><Relationship Id="rId3148" Target="https://twitter.com/" TargetMode="External" Type="http://schemas.openxmlformats.org/officeDocument/2006/relationships/hyperlink"/><Relationship Id="rId3149" Target="https://twitter.com/" TargetMode="External" Type="http://schemas.openxmlformats.org/officeDocument/2006/relationships/hyperlink"/><Relationship Id="rId315" Target="https://twitter.com/i/web/status/1430940138796896261" TargetMode="External" Type="http://schemas.openxmlformats.org/officeDocument/2006/relationships/hyperlink"/><Relationship Id="rId3150" Target="https://twitter.com/" TargetMode="External" Type="http://schemas.openxmlformats.org/officeDocument/2006/relationships/hyperlink"/><Relationship Id="rId3151" Target="https://twitter.com/" TargetMode="External" Type="http://schemas.openxmlformats.org/officeDocument/2006/relationships/hyperlink"/><Relationship Id="rId3152" Target="https://twitter.com/" TargetMode="External" Type="http://schemas.openxmlformats.org/officeDocument/2006/relationships/hyperlink"/><Relationship Id="rId3153" Target="https://twitter.com/" TargetMode="External" Type="http://schemas.openxmlformats.org/officeDocument/2006/relationships/hyperlink"/><Relationship Id="rId3154" Target="https://twitter.com/" TargetMode="External" Type="http://schemas.openxmlformats.org/officeDocument/2006/relationships/hyperlink"/><Relationship Id="rId3155" Target="https://twitter.com/" TargetMode="External" Type="http://schemas.openxmlformats.org/officeDocument/2006/relationships/hyperlink"/><Relationship Id="rId3156" Target="https://twitter.com/" TargetMode="External" Type="http://schemas.openxmlformats.org/officeDocument/2006/relationships/hyperlink"/><Relationship Id="rId3157" Target="https://twitter.com/" TargetMode="External" Type="http://schemas.openxmlformats.org/officeDocument/2006/relationships/hyperlink"/><Relationship Id="rId3158" Target="https://twitter.com/" TargetMode="External" Type="http://schemas.openxmlformats.org/officeDocument/2006/relationships/hyperlink"/><Relationship Id="rId3159" Target="https://twitter.com/" TargetMode="External" Type="http://schemas.openxmlformats.org/officeDocument/2006/relationships/hyperlink"/><Relationship Id="rId316" Target="https://twitter.com/i/web/status/1430940635788369921" TargetMode="External" Type="http://schemas.openxmlformats.org/officeDocument/2006/relationships/hyperlink"/><Relationship Id="rId3160" Target="https://twitter.com/" TargetMode="External" Type="http://schemas.openxmlformats.org/officeDocument/2006/relationships/hyperlink"/><Relationship Id="rId3161" Target="https://twitter.com/" TargetMode="External" Type="http://schemas.openxmlformats.org/officeDocument/2006/relationships/hyperlink"/><Relationship Id="rId3162" Target="https://twitter.com/" TargetMode="External" Type="http://schemas.openxmlformats.org/officeDocument/2006/relationships/hyperlink"/><Relationship Id="rId3163" Target="https://twitter.com/" TargetMode="External" Type="http://schemas.openxmlformats.org/officeDocument/2006/relationships/hyperlink"/><Relationship Id="rId3164" Target="https://twitter.com/" TargetMode="External" Type="http://schemas.openxmlformats.org/officeDocument/2006/relationships/hyperlink"/><Relationship Id="rId3165" Target="https://twitter.com/" TargetMode="External" Type="http://schemas.openxmlformats.org/officeDocument/2006/relationships/hyperlink"/><Relationship Id="rId3166" Target="https://twitter.com/" TargetMode="External" Type="http://schemas.openxmlformats.org/officeDocument/2006/relationships/hyperlink"/><Relationship Id="rId3167" Target="https://twitter.com/" TargetMode="External" Type="http://schemas.openxmlformats.org/officeDocument/2006/relationships/hyperlink"/><Relationship Id="rId3168" Target="https://twitter.com/" TargetMode="External" Type="http://schemas.openxmlformats.org/officeDocument/2006/relationships/hyperlink"/><Relationship Id="rId3169" Target="https://twitter.com/" TargetMode="External" Type="http://schemas.openxmlformats.org/officeDocument/2006/relationships/hyperlink"/><Relationship Id="rId317" Target="https://twitter.com/i/web/status/1431205318646812672" TargetMode="External" Type="http://schemas.openxmlformats.org/officeDocument/2006/relationships/hyperlink"/><Relationship Id="rId3170" Target="https://twitter.com/" TargetMode="External" Type="http://schemas.openxmlformats.org/officeDocument/2006/relationships/hyperlink"/><Relationship Id="rId3171" Target="https://twitter.com/" TargetMode="External" Type="http://schemas.openxmlformats.org/officeDocument/2006/relationships/hyperlink"/><Relationship Id="rId3172" Target="https://twitter.com/" TargetMode="External" Type="http://schemas.openxmlformats.org/officeDocument/2006/relationships/hyperlink"/><Relationship Id="rId3173" Target="https://twitter.com/" TargetMode="External" Type="http://schemas.openxmlformats.org/officeDocument/2006/relationships/hyperlink"/><Relationship Id="rId3174" Target="https://twitter.com/" TargetMode="External" Type="http://schemas.openxmlformats.org/officeDocument/2006/relationships/hyperlink"/><Relationship Id="rId3175" Target="https://twitter.com/" TargetMode="External" Type="http://schemas.openxmlformats.org/officeDocument/2006/relationships/hyperlink"/><Relationship Id="rId3176" Target="https://twitter.com/" TargetMode="External" Type="http://schemas.openxmlformats.org/officeDocument/2006/relationships/hyperlink"/><Relationship Id="rId3177" Target="https://twitter.com/" TargetMode="External" Type="http://schemas.openxmlformats.org/officeDocument/2006/relationships/hyperlink"/><Relationship Id="rId3178" Target="https://twitter.com/" TargetMode="External" Type="http://schemas.openxmlformats.org/officeDocument/2006/relationships/hyperlink"/><Relationship Id="rId3179" Target="https://twitter.com/" TargetMode="External" Type="http://schemas.openxmlformats.org/officeDocument/2006/relationships/hyperlink"/><Relationship Id="rId318" Target="https://twitter.com/i/web/status/1430803384416800768" TargetMode="External" Type="http://schemas.openxmlformats.org/officeDocument/2006/relationships/hyperlink"/><Relationship Id="rId3180" Target="https://twitter.com/" TargetMode="External" Type="http://schemas.openxmlformats.org/officeDocument/2006/relationships/hyperlink"/><Relationship Id="rId3181" Target="https://twitter.com/" TargetMode="External" Type="http://schemas.openxmlformats.org/officeDocument/2006/relationships/hyperlink"/><Relationship Id="rId3182" Target="https://twitter.com/" TargetMode="External" Type="http://schemas.openxmlformats.org/officeDocument/2006/relationships/hyperlink"/><Relationship Id="rId3183" Target="https://twitter.com/" TargetMode="External" Type="http://schemas.openxmlformats.org/officeDocument/2006/relationships/hyperlink"/><Relationship Id="rId3184" Target="https://twitter.com/" TargetMode="External" Type="http://schemas.openxmlformats.org/officeDocument/2006/relationships/hyperlink"/><Relationship Id="rId3185" Target="https://twitter.com/" TargetMode="External" Type="http://schemas.openxmlformats.org/officeDocument/2006/relationships/hyperlink"/><Relationship Id="rId3186" Target="https://twitter.com/" TargetMode="External" Type="http://schemas.openxmlformats.org/officeDocument/2006/relationships/hyperlink"/><Relationship Id="rId3187" Target="https://twitter.com/" TargetMode="External" Type="http://schemas.openxmlformats.org/officeDocument/2006/relationships/hyperlink"/><Relationship Id="rId3188" Target="https://twitter.com/" TargetMode="External" Type="http://schemas.openxmlformats.org/officeDocument/2006/relationships/hyperlink"/><Relationship Id="rId3189" Target="https://twitter.com/" TargetMode="External" Type="http://schemas.openxmlformats.org/officeDocument/2006/relationships/hyperlink"/><Relationship Id="rId319" Target="https://business.lesechos.fr/entrepreneurs/internationaliser-exporter/0611417852193-cybersecurite-advens-se-deploie-en-europe-344602.php" TargetMode="External" Type="http://schemas.openxmlformats.org/officeDocument/2006/relationships/hyperlink"/><Relationship Id="rId3190" Target="https://twitter.com/" TargetMode="External" Type="http://schemas.openxmlformats.org/officeDocument/2006/relationships/hyperlink"/><Relationship Id="rId3191" Target="https://twitter.com/" TargetMode="External" Type="http://schemas.openxmlformats.org/officeDocument/2006/relationships/hyperlink"/><Relationship Id="rId3192" Target="https://twitter.com/" TargetMode="External" Type="http://schemas.openxmlformats.org/officeDocument/2006/relationships/hyperlink"/><Relationship Id="rId3193" Target="https://twitter.com/" TargetMode="External" Type="http://schemas.openxmlformats.org/officeDocument/2006/relationships/hyperlink"/><Relationship Id="rId3194" Target="https://twitter.com/" TargetMode="External" Type="http://schemas.openxmlformats.org/officeDocument/2006/relationships/hyperlink"/><Relationship Id="rId3195" Target="https://twitter.com/" TargetMode="External" Type="http://schemas.openxmlformats.org/officeDocument/2006/relationships/hyperlink"/><Relationship Id="rId3196" Target="https://twitter.com/" TargetMode="External" Type="http://schemas.openxmlformats.org/officeDocument/2006/relationships/hyperlink"/><Relationship Id="rId3197" Target="https://twitter.com/" TargetMode="External" Type="http://schemas.openxmlformats.org/officeDocument/2006/relationships/hyperlink"/><Relationship Id="rId3198" Target="https://twitter.com/" TargetMode="External" Type="http://schemas.openxmlformats.org/officeDocument/2006/relationships/hyperlink"/><Relationship Id="rId3199" Target="https://twitter.com/" TargetMode="External" Type="http://schemas.openxmlformats.org/officeDocument/2006/relationships/hyperlink"/><Relationship Id="rId32" Target="https://twitter.com/i/web/status/1430189406917472256" TargetMode="External" Type="http://schemas.openxmlformats.org/officeDocument/2006/relationships/hyperlink"/><Relationship Id="rId320" Target="https://business.lesechos.fr/entrepreneurs/internationaliser-exporter/0611417852193-cybersecurite-advens-se-deploie-en-europe-344602.php" TargetMode="External" Type="http://schemas.openxmlformats.org/officeDocument/2006/relationships/hyperlink"/><Relationship Id="rId3200" Target="https://twitter.com/" TargetMode="External" Type="http://schemas.openxmlformats.org/officeDocument/2006/relationships/hyperlink"/><Relationship Id="rId3201" Target="https://twitter.com/" TargetMode="External" Type="http://schemas.openxmlformats.org/officeDocument/2006/relationships/hyperlink"/><Relationship Id="rId3202" Target="https://twitter.com/" TargetMode="External" Type="http://schemas.openxmlformats.org/officeDocument/2006/relationships/hyperlink"/><Relationship Id="rId3203" Target="https://twitter.com/" TargetMode="External" Type="http://schemas.openxmlformats.org/officeDocument/2006/relationships/hyperlink"/><Relationship Id="rId3204" Target="https://twitter.com/" TargetMode="External" Type="http://schemas.openxmlformats.org/officeDocument/2006/relationships/hyperlink"/><Relationship Id="rId3205" Target="https://twitter.com/" TargetMode="External" Type="http://schemas.openxmlformats.org/officeDocument/2006/relationships/hyperlink"/><Relationship Id="rId3206" Target="https://twitter.com/" TargetMode="External" Type="http://schemas.openxmlformats.org/officeDocument/2006/relationships/hyperlink"/><Relationship Id="rId3207" Target="https://twitter.com/" TargetMode="External" Type="http://schemas.openxmlformats.org/officeDocument/2006/relationships/hyperlink"/><Relationship Id="rId3208" Target="https://twitter.com/" TargetMode="External" Type="http://schemas.openxmlformats.org/officeDocument/2006/relationships/hyperlink"/><Relationship Id="rId3209" Target="https://twitter.com/" TargetMode="External" Type="http://schemas.openxmlformats.org/officeDocument/2006/relationships/hyperlink"/><Relationship Id="rId321" Target="https://www.youtube.com/watch?v=Una-CxtlUOQ&amp;feature=youtu.be" TargetMode="External" Type="http://schemas.openxmlformats.org/officeDocument/2006/relationships/hyperlink"/><Relationship Id="rId3210" Target="https://twitter.com/" TargetMode="External" Type="http://schemas.openxmlformats.org/officeDocument/2006/relationships/hyperlink"/><Relationship Id="rId3211" Target="https://twitter.com/" TargetMode="External" Type="http://schemas.openxmlformats.org/officeDocument/2006/relationships/hyperlink"/><Relationship Id="rId3212" Target="https://twitter.com/" TargetMode="External" Type="http://schemas.openxmlformats.org/officeDocument/2006/relationships/hyperlink"/><Relationship Id="rId3213" Target="https://twitter.com/" TargetMode="External" Type="http://schemas.openxmlformats.org/officeDocument/2006/relationships/hyperlink"/><Relationship Id="rId3214" Target="https://twitter.com/" TargetMode="External" Type="http://schemas.openxmlformats.org/officeDocument/2006/relationships/hyperlink"/><Relationship Id="rId3215" Target="https://twitter.com/" TargetMode="External" Type="http://schemas.openxmlformats.org/officeDocument/2006/relationships/hyperlink"/><Relationship Id="rId3216" Target="https://twitter.com/" TargetMode="External" Type="http://schemas.openxmlformats.org/officeDocument/2006/relationships/hyperlink"/><Relationship Id="rId3217" Target="https://twitter.com/" TargetMode="External" Type="http://schemas.openxmlformats.org/officeDocument/2006/relationships/hyperlink"/><Relationship Id="rId3218" Target="https://twitter.com/" TargetMode="External" Type="http://schemas.openxmlformats.org/officeDocument/2006/relationships/hyperlink"/><Relationship Id="rId3219" Target="https://twitter.com/" TargetMode="External" Type="http://schemas.openxmlformats.org/officeDocument/2006/relationships/hyperlink"/><Relationship Id="rId322" Target="https://www.youtube.com/watch?v=Una-CxtlUOQ&amp;feature=youtu.be" TargetMode="External" Type="http://schemas.openxmlformats.org/officeDocument/2006/relationships/hyperlink"/><Relationship Id="rId3220" Target="https://twitter.com/" TargetMode="External" Type="http://schemas.openxmlformats.org/officeDocument/2006/relationships/hyperlink"/><Relationship Id="rId3221" Target="https://twitter.com/" TargetMode="External" Type="http://schemas.openxmlformats.org/officeDocument/2006/relationships/hyperlink"/><Relationship Id="rId3222" Target="https://twitter.com/" TargetMode="External" Type="http://schemas.openxmlformats.org/officeDocument/2006/relationships/hyperlink"/><Relationship Id="rId3223" Target="https://twitter.com/" TargetMode="External" Type="http://schemas.openxmlformats.org/officeDocument/2006/relationships/hyperlink"/><Relationship Id="rId3224" Target="https://twitter.com/" TargetMode="External" Type="http://schemas.openxmlformats.org/officeDocument/2006/relationships/hyperlink"/><Relationship Id="rId3225" Target="https://twitter.com/" TargetMode="External" Type="http://schemas.openxmlformats.org/officeDocument/2006/relationships/hyperlink"/><Relationship Id="rId3226" Target="https://twitter.com/" TargetMode="External" Type="http://schemas.openxmlformats.org/officeDocument/2006/relationships/hyperlink"/><Relationship Id="rId3227" Target="https://twitter.com/" TargetMode="External" Type="http://schemas.openxmlformats.org/officeDocument/2006/relationships/hyperlink"/><Relationship Id="rId3228" Target="https://twitter.com/" TargetMode="External" Type="http://schemas.openxmlformats.org/officeDocument/2006/relationships/hyperlink"/><Relationship Id="rId3229" Target="https://twitter.com/" TargetMode="External" Type="http://schemas.openxmlformats.org/officeDocument/2006/relationships/hyperlink"/><Relationship Id="rId323" Target="https://twitter.com/i/web/status/1431441651629707266" TargetMode="External" Type="http://schemas.openxmlformats.org/officeDocument/2006/relationships/hyperlink"/><Relationship Id="rId3230" Target="https://twitter.com/" TargetMode="External" Type="http://schemas.openxmlformats.org/officeDocument/2006/relationships/hyperlink"/><Relationship Id="rId3231" Target="https://twitter.com/" TargetMode="External" Type="http://schemas.openxmlformats.org/officeDocument/2006/relationships/hyperlink"/><Relationship Id="rId3232" Target="https://twitter.com/" TargetMode="External" Type="http://schemas.openxmlformats.org/officeDocument/2006/relationships/hyperlink"/><Relationship Id="rId3233" Target="https://twitter.com/" TargetMode="External" Type="http://schemas.openxmlformats.org/officeDocument/2006/relationships/hyperlink"/><Relationship Id="rId3234" Target="https://twitter.com/" TargetMode="External" Type="http://schemas.openxmlformats.org/officeDocument/2006/relationships/hyperlink"/><Relationship Id="rId3235" Target="https://twitter.com/" TargetMode="External" Type="http://schemas.openxmlformats.org/officeDocument/2006/relationships/hyperlink"/><Relationship Id="rId3236" Target="https://twitter.com/" TargetMode="External" Type="http://schemas.openxmlformats.org/officeDocument/2006/relationships/hyperlink"/><Relationship Id="rId3237" Target="https://twitter.com/" TargetMode="External" Type="http://schemas.openxmlformats.org/officeDocument/2006/relationships/hyperlink"/><Relationship Id="rId3238" Target="https://twitter.com/" TargetMode="External" Type="http://schemas.openxmlformats.org/officeDocument/2006/relationships/hyperlink"/><Relationship Id="rId3239" Target="https://twitter.com/" TargetMode="External" Type="http://schemas.openxmlformats.org/officeDocument/2006/relationships/hyperlink"/><Relationship Id="rId324" Target="https://www.sciencesetavenir.fr/high-tech/web/les-bases-de-donnees-de-milliers-de-clients-du-cloud-de-microsoft-exposees_156864" TargetMode="External" Type="http://schemas.openxmlformats.org/officeDocument/2006/relationships/hyperlink"/><Relationship Id="rId3240" Target="https://twitter.com/" TargetMode="External" Type="http://schemas.openxmlformats.org/officeDocument/2006/relationships/hyperlink"/><Relationship Id="rId3241" Target="https://twitter.com/" TargetMode="External" Type="http://schemas.openxmlformats.org/officeDocument/2006/relationships/hyperlink"/><Relationship Id="rId3242" Target="https://twitter.com/" TargetMode="External" Type="http://schemas.openxmlformats.org/officeDocument/2006/relationships/hyperlink"/><Relationship Id="rId3243" Target="https://twitter.com/" TargetMode="External" Type="http://schemas.openxmlformats.org/officeDocument/2006/relationships/hyperlink"/><Relationship Id="rId3244" Target="https://twitter.com/" TargetMode="External" Type="http://schemas.openxmlformats.org/officeDocument/2006/relationships/hyperlink"/><Relationship Id="rId3245" Target="https://twitter.com/" TargetMode="External" Type="http://schemas.openxmlformats.org/officeDocument/2006/relationships/hyperlink"/><Relationship Id="rId3246" Target="https://twitter.com/" TargetMode="External" Type="http://schemas.openxmlformats.org/officeDocument/2006/relationships/hyperlink"/><Relationship Id="rId3247" Target="https://twitter.com/" TargetMode="External" Type="http://schemas.openxmlformats.org/officeDocument/2006/relationships/hyperlink"/><Relationship Id="rId3248" Target="https://twitter.com/" TargetMode="External" Type="http://schemas.openxmlformats.org/officeDocument/2006/relationships/hyperlink"/><Relationship Id="rId3249" Target="https://twitter.com/" TargetMode="External" Type="http://schemas.openxmlformats.org/officeDocument/2006/relationships/hyperlink"/><Relationship Id="rId325" Target="https://www.sciencesetavenir.fr/high-tech/web/les-bases-de-donnees-de-milliers-de-clients-du-cloud-de-microsoft-exposees_156864" TargetMode="External" Type="http://schemas.openxmlformats.org/officeDocument/2006/relationships/hyperlink"/><Relationship Id="rId3250" Target="https://twitter.com/" TargetMode="External" Type="http://schemas.openxmlformats.org/officeDocument/2006/relationships/hyperlink"/><Relationship Id="rId3251" Target="https://twitter.com/" TargetMode="External" Type="http://schemas.openxmlformats.org/officeDocument/2006/relationships/hyperlink"/><Relationship Id="rId3252" Target="https://twitter.com/" TargetMode="External" Type="http://schemas.openxmlformats.org/officeDocument/2006/relationships/hyperlink"/><Relationship Id="rId3253" Target="https://twitter.com/" TargetMode="External" Type="http://schemas.openxmlformats.org/officeDocument/2006/relationships/hyperlink"/><Relationship Id="rId3254" Target="https://twitter.com/" TargetMode="External" Type="http://schemas.openxmlformats.org/officeDocument/2006/relationships/hyperlink"/><Relationship Id="rId3255" Target="https://twitter.com/" TargetMode="External" Type="http://schemas.openxmlformats.org/officeDocument/2006/relationships/hyperlink"/><Relationship Id="rId3256" Target="https://twitter.com/" TargetMode="External" Type="http://schemas.openxmlformats.org/officeDocument/2006/relationships/hyperlink"/><Relationship Id="rId3257" Target="https://twitter.com/" TargetMode="External" Type="http://schemas.openxmlformats.org/officeDocument/2006/relationships/hyperlink"/><Relationship Id="rId3258" Target="https://twitter.com/" TargetMode="External" Type="http://schemas.openxmlformats.org/officeDocument/2006/relationships/hyperlink"/><Relationship Id="rId3259" Target="https://twitter.com/" TargetMode="External" Type="http://schemas.openxmlformats.org/officeDocument/2006/relationships/hyperlink"/><Relationship Id="rId326" Target="https://www.sciencesetavenir.fr/high-tech/web/les-bases-de-donnees-de-milliers-de-clients-du-cloud-de-microsoft-exposees_156864" TargetMode="External" Type="http://schemas.openxmlformats.org/officeDocument/2006/relationships/hyperlink"/><Relationship Id="rId3260" Target="https://twitter.com/" TargetMode="External" Type="http://schemas.openxmlformats.org/officeDocument/2006/relationships/hyperlink"/><Relationship Id="rId3261" Target="https://twitter.com/" TargetMode="External" Type="http://schemas.openxmlformats.org/officeDocument/2006/relationships/hyperlink"/><Relationship Id="rId3262" Target="https://twitter.com/" TargetMode="External" Type="http://schemas.openxmlformats.org/officeDocument/2006/relationships/hyperlink"/><Relationship Id="rId3263" Target="https://twitter.com/" TargetMode="External" Type="http://schemas.openxmlformats.org/officeDocument/2006/relationships/hyperlink"/><Relationship Id="rId3264" Target="https://twitter.com/" TargetMode="External" Type="http://schemas.openxmlformats.org/officeDocument/2006/relationships/hyperlink"/><Relationship Id="rId3265" Target="https://twitter.com/" TargetMode="External" Type="http://schemas.openxmlformats.org/officeDocument/2006/relationships/hyperlink"/><Relationship Id="rId3266" Target="https://twitter.com/" TargetMode="External" Type="http://schemas.openxmlformats.org/officeDocument/2006/relationships/hyperlink"/><Relationship Id="rId3267" Target="https://twitter.com/" TargetMode="External" Type="http://schemas.openxmlformats.org/officeDocument/2006/relationships/hyperlink"/><Relationship Id="rId3268" Target="https://twitter.com/" TargetMode="External" Type="http://schemas.openxmlformats.org/officeDocument/2006/relationships/hyperlink"/><Relationship Id="rId3269" Target="https://twitter.com/" TargetMode="External" Type="http://schemas.openxmlformats.org/officeDocument/2006/relationships/hyperlink"/><Relationship Id="rId327" Target="https://twitter.com/i/web/status/1430618915609071620" TargetMode="External" Type="http://schemas.openxmlformats.org/officeDocument/2006/relationships/hyperlink"/><Relationship Id="rId3270" Target="https://twitter.com/" TargetMode="External" Type="http://schemas.openxmlformats.org/officeDocument/2006/relationships/hyperlink"/><Relationship Id="rId3271" Target="https://twitter.com/" TargetMode="External" Type="http://schemas.openxmlformats.org/officeDocument/2006/relationships/hyperlink"/><Relationship Id="rId3272" Target="https://twitter.com/" TargetMode="External" Type="http://schemas.openxmlformats.org/officeDocument/2006/relationships/hyperlink"/><Relationship Id="rId3273" Target="https://twitter.com/" TargetMode="External" Type="http://schemas.openxmlformats.org/officeDocument/2006/relationships/hyperlink"/><Relationship Id="rId3274" Target="https://twitter.com/" TargetMode="External" Type="http://schemas.openxmlformats.org/officeDocument/2006/relationships/hyperlink"/><Relationship Id="rId3275" Target="https://twitter.com/" TargetMode="External" Type="http://schemas.openxmlformats.org/officeDocument/2006/relationships/hyperlink"/><Relationship Id="rId3276" Target="https://twitter.com/" TargetMode="External" Type="http://schemas.openxmlformats.org/officeDocument/2006/relationships/hyperlink"/><Relationship Id="rId3277" Target="https://twitter.com/" TargetMode="External" Type="http://schemas.openxmlformats.org/officeDocument/2006/relationships/hyperlink"/><Relationship Id="rId3278" Target="https://twitter.com/" TargetMode="External" Type="http://schemas.openxmlformats.org/officeDocument/2006/relationships/hyperlink"/><Relationship Id="rId3279" Target="https://twitter.com/" TargetMode="External" Type="http://schemas.openxmlformats.org/officeDocument/2006/relationships/hyperlink"/><Relationship Id="rId328" Target="https://twitter.com/i/web/status/1430767328057171969" TargetMode="External" Type="http://schemas.openxmlformats.org/officeDocument/2006/relationships/hyperlink"/><Relationship Id="rId3280" Target="https://twitter.com/" TargetMode="External" Type="http://schemas.openxmlformats.org/officeDocument/2006/relationships/hyperlink"/><Relationship Id="rId3281" Target="https://twitter.com/" TargetMode="External" Type="http://schemas.openxmlformats.org/officeDocument/2006/relationships/hyperlink"/><Relationship Id="rId3282" Target="https://twitter.com/" TargetMode="External" Type="http://schemas.openxmlformats.org/officeDocument/2006/relationships/hyperlink"/><Relationship Id="rId3283" Target="https://twitter.com/" TargetMode="External" Type="http://schemas.openxmlformats.org/officeDocument/2006/relationships/hyperlink"/><Relationship Id="rId3284" Target="https://twitter.com/" TargetMode="External" Type="http://schemas.openxmlformats.org/officeDocument/2006/relationships/hyperlink"/><Relationship Id="rId3285" Target="https://twitter.com/" TargetMode="External" Type="http://schemas.openxmlformats.org/officeDocument/2006/relationships/hyperlink"/><Relationship Id="rId3286" Target="https://twitter.com/" TargetMode="External" Type="http://schemas.openxmlformats.org/officeDocument/2006/relationships/hyperlink"/><Relationship Id="rId3287" Target="https://twitter.com/" TargetMode="External" Type="http://schemas.openxmlformats.org/officeDocument/2006/relationships/hyperlink"/><Relationship Id="rId3288" Target="https://twitter.com/" TargetMode="External" Type="http://schemas.openxmlformats.org/officeDocument/2006/relationships/hyperlink"/><Relationship Id="rId3289" Target="https://twitter.com/" TargetMode="External" Type="http://schemas.openxmlformats.org/officeDocument/2006/relationships/hyperlink"/><Relationship Id="rId329" Target="https://twitter.com/i/web/status/1430985733574103043" TargetMode="External" Type="http://schemas.openxmlformats.org/officeDocument/2006/relationships/hyperlink"/><Relationship Id="rId3290" Target="https://twitter.com/" TargetMode="External" Type="http://schemas.openxmlformats.org/officeDocument/2006/relationships/hyperlink"/><Relationship Id="rId3291" Target="https://twitter.com/" TargetMode="External" Type="http://schemas.openxmlformats.org/officeDocument/2006/relationships/hyperlink"/><Relationship Id="rId3292" Target="https://twitter.com/" TargetMode="External" Type="http://schemas.openxmlformats.org/officeDocument/2006/relationships/hyperlink"/><Relationship Id="rId3293" Target="https://twitter.com/" TargetMode="External" Type="http://schemas.openxmlformats.org/officeDocument/2006/relationships/hyperlink"/><Relationship Id="rId3294" Target="https://twitter.com/" TargetMode="External" Type="http://schemas.openxmlformats.org/officeDocument/2006/relationships/hyperlink"/><Relationship Id="rId3295" Target="https://twitter.com/" TargetMode="External" Type="http://schemas.openxmlformats.org/officeDocument/2006/relationships/hyperlink"/><Relationship Id="rId3296" Target="https://twitter.com/" TargetMode="External" Type="http://schemas.openxmlformats.org/officeDocument/2006/relationships/hyperlink"/><Relationship Id="rId3297" Target="https://twitter.com/" TargetMode="External" Type="http://schemas.openxmlformats.org/officeDocument/2006/relationships/hyperlink"/><Relationship Id="rId3298" Target="https://twitter.com/" TargetMode="External" Type="http://schemas.openxmlformats.org/officeDocument/2006/relationships/hyperlink"/><Relationship Id="rId3299" Target="https://twitter.com/" TargetMode="External" Type="http://schemas.openxmlformats.org/officeDocument/2006/relationships/hyperlink"/><Relationship Id="rId33" Target="https://twitter.com/i/web/status/1430189877979750403" TargetMode="External" Type="http://schemas.openxmlformats.org/officeDocument/2006/relationships/hyperlink"/><Relationship Id="rId330" Target="https://twitter.com/i/web/status/1431124524284583939" TargetMode="External" Type="http://schemas.openxmlformats.org/officeDocument/2006/relationships/hyperlink"/><Relationship Id="rId3300" Target="https://twitter.com/" TargetMode="External" Type="http://schemas.openxmlformats.org/officeDocument/2006/relationships/hyperlink"/><Relationship Id="rId3301" Target="https://twitter.com/" TargetMode="External" Type="http://schemas.openxmlformats.org/officeDocument/2006/relationships/hyperlink"/><Relationship Id="rId3302" Target="https://twitter.com/" TargetMode="External" Type="http://schemas.openxmlformats.org/officeDocument/2006/relationships/hyperlink"/><Relationship Id="rId3303" Target="https://twitter.com/" TargetMode="External" Type="http://schemas.openxmlformats.org/officeDocument/2006/relationships/hyperlink"/><Relationship Id="rId3304" Target="https://twitter.com/" TargetMode="External" Type="http://schemas.openxmlformats.org/officeDocument/2006/relationships/hyperlink"/><Relationship Id="rId3305" Target="https://twitter.com/" TargetMode="External" Type="http://schemas.openxmlformats.org/officeDocument/2006/relationships/hyperlink"/><Relationship Id="rId3306" Target="https://twitter.com/" TargetMode="External" Type="http://schemas.openxmlformats.org/officeDocument/2006/relationships/hyperlink"/><Relationship Id="rId3307" Target="https://twitter.com/" TargetMode="External" Type="http://schemas.openxmlformats.org/officeDocument/2006/relationships/hyperlink"/><Relationship Id="rId3308" Target="https://twitter.com/" TargetMode="External" Type="http://schemas.openxmlformats.org/officeDocument/2006/relationships/hyperlink"/><Relationship Id="rId3309" Target="https://twitter.com/" TargetMode="External" Type="http://schemas.openxmlformats.org/officeDocument/2006/relationships/hyperlink"/><Relationship Id="rId331" Target="https://twitter.com/i/web/status/1431481982668652547" TargetMode="External" Type="http://schemas.openxmlformats.org/officeDocument/2006/relationships/hyperlink"/><Relationship Id="rId3310" Target="https://twitter.com/" TargetMode="External" Type="http://schemas.openxmlformats.org/officeDocument/2006/relationships/hyperlink"/><Relationship Id="rId3311" Target="https://twitter.com/" TargetMode="External" Type="http://schemas.openxmlformats.org/officeDocument/2006/relationships/hyperlink"/><Relationship Id="rId3312" Target="https://twitter.com/" TargetMode="External" Type="http://schemas.openxmlformats.org/officeDocument/2006/relationships/hyperlink"/><Relationship Id="rId3313" Target="https://twitter.com/" TargetMode="External" Type="http://schemas.openxmlformats.org/officeDocument/2006/relationships/hyperlink"/><Relationship Id="rId3314" Target="https://twitter.com/" TargetMode="External" Type="http://schemas.openxmlformats.org/officeDocument/2006/relationships/hyperlink"/><Relationship Id="rId3315" Target="https://twitter.com/" TargetMode="External" Type="http://schemas.openxmlformats.org/officeDocument/2006/relationships/hyperlink"/><Relationship Id="rId3316" Target="https://twitter.com/" TargetMode="External" Type="http://schemas.openxmlformats.org/officeDocument/2006/relationships/hyperlink"/><Relationship Id="rId3317" Target="https://twitter.com/" TargetMode="External" Type="http://schemas.openxmlformats.org/officeDocument/2006/relationships/hyperlink"/><Relationship Id="rId3318" Target="https://twitter.com/" TargetMode="External" Type="http://schemas.openxmlformats.org/officeDocument/2006/relationships/hyperlink"/><Relationship Id="rId3319" Target="https://twitter.com/" TargetMode="External" Type="http://schemas.openxmlformats.org/officeDocument/2006/relationships/hyperlink"/><Relationship Id="rId332" Target="https://twitter.com/i/web/status/1430692843098710019" TargetMode="External" Type="http://schemas.openxmlformats.org/officeDocument/2006/relationships/hyperlink"/><Relationship Id="rId3320" Target="https://twitter.com/" TargetMode="External" Type="http://schemas.openxmlformats.org/officeDocument/2006/relationships/hyperlink"/><Relationship Id="rId3321" Target="https://twitter.com/" TargetMode="External" Type="http://schemas.openxmlformats.org/officeDocument/2006/relationships/hyperlink"/><Relationship Id="rId3322" Target="https://twitter.com/" TargetMode="External" Type="http://schemas.openxmlformats.org/officeDocument/2006/relationships/hyperlink"/><Relationship Id="rId3323" Target="https://twitter.com/" TargetMode="External" Type="http://schemas.openxmlformats.org/officeDocument/2006/relationships/hyperlink"/><Relationship Id="rId3324" Target="https://twitter.com/" TargetMode="External" Type="http://schemas.openxmlformats.org/officeDocument/2006/relationships/hyperlink"/><Relationship Id="rId3325" Target="https://twitter.com/" TargetMode="External" Type="http://schemas.openxmlformats.org/officeDocument/2006/relationships/hyperlink"/><Relationship Id="rId3326" Target="https://twitter.com/" TargetMode="External" Type="http://schemas.openxmlformats.org/officeDocument/2006/relationships/hyperlink"/><Relationship Id="rId3327" Target="https://twitter.com/" TargetMode="External" Type="http://schemas.openxmlformats.org/officeDocument/2006/relationships/hyperlink"/><Relationship Id="rId3328" Target="https://twitter.com/" TargetMode="External" Type="http://schemas.openxmlformats.org/officeDocument/2006/relationships/hyperlink"/><Relationship Id="rId3329" Target="https://twitter.com/" TargetMode="External" Type="http://schemas.openxmlformats.org/officeDocument/2006/relationships/hyperlink"/><Relationship Id="rId333" Target="https://twitter.com/i/web/status/1431152774566354946" TargetMode="External" Type="http://schemas.openxmlformats.org/officeDocument/2006/relationships/hyperlink"/><Relationship Id="rId3330" Target="https://twitter.com/" TargetMode="External" Type="http://schemas.openxmlformats.org/officeDocument/2006/relationships/hyperlink"/><Relationship Id="rId3331" Target="https://twitter.com/" TargetMode="External" Type="http://schemas.openxmlformats.org/officeDocument/2006/relationships/hyperlink"/><Relationship Id="rId3332" Target="https://twitter.com/" TargetMode="External" Type="http://schemas.openxmlformats.org/officeDocument/2006/relationships/hyperlink"/><Relationship Id="rId3333" Target="https://twitter.com/" TargetMode="External" Type="http://schemas.openxmlformats.org/officeDocument/2006/relationships/hyperlink"/><Relationship Id="rId3334" Target="https://twitter.com/" TargetMode="External" Type="http://schemas.openxmlformats.org/officeDocument/2006/relationships/hyperlink"/><Relationship Id="rId3335" Target="https://twitter.com/" TargetMode="External" Type="http://schemas.openxmlformats.org/officeDocument/2006/relationships/hyperlink"/><Relationship Id="rId3336" Target="https://twitter.com/" TargetMode="External" Type="http://schemas.openxmlformats.org/officeDocument/2006/relationships/hyperlink"/><Relationship Id="rId3337" Target="https://twitter.com/" TargetMode="External" Type="http://schemas.openxmlformats.org/officeDocument/2006/relationships/hyperlink"/><Relationship Id="rId3338" Target="https://twitter.com/" TargetMode="External" Type="http://schemas.openxmlformats.org/officeDocument/2006/relationships/hyperlink"/><Relationship Id="rId3339" Target="https://twitter.com/" TargetMode="External" Type="http://schemas.openxmlformats.org/officeDocument/2006/relationships/hyperlink"/><Relationship Id="rId334" Target="https://veille-cyber.com/cybersecurite-des-mails-frauduleux-circulent-au-nom-dun-organisme-inexistant-de-la-police/" TargetMode="External" Type="http://schemas.openxmlformats.org/officeDocument/2006/relationships/hyperlink"/><Relationship Id="rId3340" Target="https://twitter.com/" TargetMode="External" Type="http://schemas.openxmlformats.org/officeDocument/2006/relationships/hyperlink"/><Relationship Id="rId3341" Target="https://twitter.com/" TargetMode="External" Type="http://schemas.openxmlformats.org/officeDocument/2006/relationships/hyperlink"/><Relationship Id="rId3342" Target="https://twitter.com/" TargetMode="External" Type="http://schemas.openxmlformats.org/officeDocument/2006/relationships/hyperlink"/><Relationship Id="rId3343" Target="https://twitter.com/" TargetMode="External" Type="http://schemas.openxmlformats.org/officeDocument/2006/relationships/hyperlink"/><Relationship Id="rId3344" Target="https://twitter.com/" TargetMode="External" Type="http://schemas.openxmlformats.org/officeDocument/2006/relationships/hyperlink"/><Relationship Id="rId3345" Target="https://twitter.com/" TargetMode="External" Type="http://schemas.openxmlformats.org/officeDocument/2006/relationships/hyperlink"/><Relationship Id="rId3346" Target="https://twitter.com/" TargetMode="External" Type="http://schemas.openxmlformats.org/officeDocument/2006/relationships/hyperlink"/><Relationship Id="rId3347" Target="https://twitter.com/" TargetMode="External" Type="http://schemas.openxmlformats.org/officeDocument/2006/relationships/hyperlink"/><Relationship Id="rId3348" Target="https://twitter.com/" TargetMode="External" Type="http://schemas.openxmlformats.org/officeDocument/2006/relationships/hyperlink"/><Relationship Id="rId3349" Target="https://twitter.com/" TargetMode="External" Type="http://schemas.openxmlformats.org/officeDocument/2006/relationships/hyperlink"/><Relationship Id="rId335" Target="https://www.sciencesetavenir.fr/high-tech/web/les-bases-de-donnees-de-milliers-de-clients-du-cloud-de-microsoft-exposees_156864" TargetMode="External" Type="http://schemas.openxmlformats.org/officeDocument/2006/relationships/hyperlink"/><Relationship Id="rId3350" Target="https://twitter.com/" TargetMode="External" Type="http://schemas.openxmlformats.org/officeDocument/2006/relationships/hyperlink"/><Relationship Id="rId3351" Target="https://twitter.com/" TargetMode="External" Type="http://schemas.openxmlformats.org/officeDocument/2006/relationships/hyperlink"/><Relationship Id="rId3352" Target="https://twitter.com/" TargetMode="External" Type="http://schemas.openxmlformats.org/officeDocument/2006/relationships/hyperlink"/><Relationship Id="rId3353" Target="https://twitter.com/" TargetMode="External" Type="http://schemas.openxmlformats.org/officeDocument/2006/relationships/hyperlink"/><Relationship Id="rId3354" Target="https://twitter.com/" TargetMode="External" Type="http://schemas.openxmlformats.org/officeDocument/2006/relationships/hyperlink"/><Relationship Id="rId3355" Target="https://twitter.com/" TargetMode="External" Type="http://schemas.openxmlformats.org/officeDocument/2006/relationships/hyperlink"/><Relationship Id="rId3356" Target="https://twitter.com/" TargetMode="External" Type="http://schemas.openxmlformats.org/officeDocument/2006/relationships/hyperlink"/><Relationship Id="rId3357" Target="https://twitter.com/" TargetMode="External" Type="http://schemas.openxmlformats.org/officeDocument/2006/relationships/hyperlink"/><Relationship Id="rId3358" Target="https://twitter.com/" TargetMode="External" Type="http://schemas.openxmlformats.org/officeDocument/2006/relationships/hyperlink"/><Relationship Id="rId3359" Target="https://twitter.com/" TargetMode="External" Type="http://schemas.openxmlformats.org/officeDocument/2006/relationships/hyperlink"/><Relationship Id="rId336" Target="https://twitter.com/i/web/status/1431149337921347584" TargetMode="External" Type="http://schemas.openxmlformats.org/officeDocument/2006/relationships/hyperlink"/><Relationship Id="rId3360" Target="https://twitter.com/" TargetMode="External" Type="http://schemas.openxmlformats.org/officeDocument/2006/relationships/hyperlink"/><Relationship Id="rId3361" Target="https://twitter.com/" TargetMode="External" Type="http://schemas.openxmlformats.org/officeDocument/2006/relationships/hyperlink"/><Relationship Id="rId3362" Target="https://twitter.com/" TargetMode="External" Type="http://schemas.openxmlformats.org/officeDocument/2006/relationships/hyperlink"/><Relationship Id="rId3363" Target="https://twitter.com/" TargetMode="External" Type="http://schemas.openxmlformats.org/officeDocument/2006/relationships/hyperlink"/><Relationship Id="rId3364" Target="https://twitter.com/" TargetMode="External" Type="http://schemas.openxmlformats.org/officeDocument/2006/relationships/hyperlink"/><Relationship Id="rId3365" Target="https://twitter.com/" TargetMode="External" Type="http://schemas.openxmlformats.org/officeDocument/2006/relationships/hyperlink"/><Relationship Id="rId3366" Target="https://twitter.com/" TargetMode="External" Type="http://schemas.openxmlformats.org/officeDocument/2006/relationships/hyperlink"/><Relationship Id="rId3367" Target="https://twitter.com/" TargetMode="External" Type="http://schemas.openxmlformats.org/officeDocument/2006/relationships/hyperlink"/><Relationship Id="rId3368" Target="https://twitter.com/" TargetMode="External" Type="http://schemas.openxmlformats.org/officeDocument/2006/relationships/hyperlink"/><Relationship Id="rId3369" Target="https://twitter.com/" TargetMode="External" Type="http://schemas.openxmlformats.org/officeDocument/2006/relationships/hyperlink"/><Relationship Id="rId337" Target="https://www.linkedin.com/slink?code=d8KY4n4k" TargetMode="External" Type="http://schemas.openxmlformats.org/officeDocument/2006/relationships/hyperlink"/><Relationship Id="rId3370" Target="https://twitter.com/" TargetMode="External" Type="http://schemas.openxmlformats.org/officeDocument/2006/relationships/hyperlink"/><Relationship Id="rId3371" Target="https://twitter.com/" TargetMode="External" Type="http://schemas.openxmlformats.org/officeDocument/2006/relationships/hyperlink"/><Relationship Id="rId3372" Target="https://twitter.com/" TargetMode="External" Type="http://schemas.openxmlformats.org/officeDocument/2006/relationships/hyperlink"/><Relationship Id="rId3373" Target="https://twitter.com/" TargetMode="External" Type="http://schemas.openxmlformats.org/officeDocument/2006/relationships/hyperlink"/><Relationship Id="rId3374" Target="https://twitter.com/" TargetMode="External" Type="http://schemas.openxmlformats.org/officeDocument/2006/relationships/hyperlink"/><Relationship Id="rId3375" Target="https://twitter.com/" TargetMode="External" Type="http://schemas.openxmlformats.org/officeDocument/2006/relationships/hyperlink"/><Relationship Id="rId3376" Target="https://twitter.com/" TargetMode="External" Type="http://schemas.openxmlformats.org/officeDocument/2006/relationships/hyperlink"/><Relationship Id="rId3377" Target="https://twitter.com/" TargetMode="External" Type="http://schemas.openxmlformats.org/officeDocument/2006/relationships/hyperlink"/><Relationship Id="rId3378" Target="https://twitter.com/" TargetMode="External" Type="http://schemas.openxmlformats.org/officeDocument/2006/relationships/hyperlink"/><Relationship Id="rId3379" Target="https://twitter.com/" TargetMode="External" Type="http://schemas.openxmlformats.org/officeDocument/2006/relationships/hyperlink"/><Relationship Id="rId338" Target="https://twitter.com/i/web/status/1430100925817962498" TargetMode="External" Type="http://schemas.openxmlformats.org/officeDocument/2006/relationships/hyperlink"/><Relationship Id="rId3380" Target="https://twitter.com/" TargetMode="External" Type="http://schemas.openxmlformats.org/officeDocument/2006/relationships/hyperlink"/><Relationship Id="rId3381" Target="https://twitter.com/" TargetMode="External" Type="http://schemas.openxmlformats.org/officeDocument/2006/relationships/hyperlink"/><Relationship Id="rId3382" Target="https://twitter.com/" TargetMode="External" Type="http://schemas.openxmlformats.org/officeDocument/2006/relationships/hyperlink"/><Relationship Id="rId3383" Target="https://twitter.com/" TargetMode="External" Type="http://schemas.openxmlformats.org/officeDocument/2006/relationships/hyperlink"/><Relationship Id="rId3384" Target="https://twitter.com/" TargetMode="External" Type="http://schemas.openxmlformats.org/officeDocument/2006/relationships/hyperlink"/><Relationship Id="rId3385" Target="https://twitter.com/" TargetMode="External" Type="http://schemas.openxmlformats.org/officeDocument/2006/relationships/hyperlink"/><Relationship Id="rId3386" Target="https://twitter.com/" TargetMode="External" Type="http://schemas.openxmlformats.org/officeDocument/2006/relationships/hyperlink"/><Relationship Id="rId3387" Target="https://twitter.com/" TargetMode="External" Type="http://schemas.openxmlformats.org/officeDocument/2006/relationships/hyperlink"/><Relationship Id="rId3388" Target="https://twitter.com/" TargetMode="External" Type="http://schemas.openxmlformats.org/officeDocument/2006/relationships/hyperlink"/><Relationship Id="rId3389" Target="https://twitter.com/" TargetMode="External" Type="http://schemas.openxmlformats.org/officeDocument/2006/relationships/hyperlink"/><Relationship Id="rId339" Target="https://coffee.kittler.fr/?edition_id=e72b0130-055f-11ec-8110-fa163e1a70d7" TargetMode="External" Type="http://schemas.openxmlformats.org/officeDocument/2006/relationships/hyperlink"/><Relationship Id="rId3390" Target="https://twitter.com/" TargetMode="External" Type="http://schemas.openxmlformats.org/officeDocument/2006/relationships/hyperlink"/><Relationship Id="rId3391" Target="https://twitter.com/" TargetMode="External" Type="http://schemas.openxmlformats.org/officeDocument/2006/relationships/hyperlink"/><Relationship Id="rId3392" Target="https://twitter.com/" TargetMode="External" Type="http://schemas.openxmlformats.org/officeDocument/2006/relationships/hyperlink"/><Relationship Id="rId3393" Target="https://twitter.com/" TargetMode="External" Type="http://schemas.openxmlformats.org/officeDocument/2006/relationships/hyperlink"/><Relationship Id="rId3394" Target="https://twitter.com/" TargetMode="External" Type="http://schemas.openxmlformats.org/officeDocument/2006/relationships/hyperlink"/><Relationship Id="rId3395" Target="https://twitter.com/" TargetMode="External" Type="http://schemas.openxmlformats.org/officeDocument/2006/relationships/hyperlink"/><Relationship Id="rId3396" Target="https://twitter.com/" TargetMode="External" Type="http://schemas.openxmlformats.org/officeDocument/2006/relationships/hyperlink"/><Relationship Id="rId3397" Target="https://twitter.com/" TargetMode="External" Type="http://schemas.openxmlformats.org/officeDocument/2006/relationships/hyperlink"/><Relationship Id="rId3398" Target="https://twitter.com/" TargetMode="External" Type="http://schemas.openxmlformats.org/officeDocument/2006/relationships/hyperlink"/><Relationship Id="rId3399" Target="https://twitter.com/" TargetMode="External" Type="http://schemas.openxmlformats.org/officeDocument/2006/relationships/hyperlink"/><Relationship Id="rId34" Target="https://twitter.com/i/web/status/1430189877979750403" TargetMode="External" Type="http://schemas.openxmlformats.org/officeDocument/2006/relationships/hyperlink"/><Relationship Id="rId340" Target="https://coffee.kittler.fr/?edition_id=e72b0130-055f-11ec-8110-fa163e1a70d7" TargetMode="External" Type="http://schemas.openxmlformats.org/officeDocument/2006/relationships/hyperlink"/><Relationship Id="rId3400" Target="https://twitter.com/" TargetMode="External" Type="http://schemas.openxmlformats.org/officeDocument/2006/relationships/hyperlink"/><Relationship Id="rId3401" Target="https://twitter.com/" TargetMode="External" Type="http://schemas.openxmlformats.org/officeDocument/2006/relationships/hyperlink"/><Relationship Id="rId3402" Target="https://twitter.com/" TargetMode="External" Type="http://schemas.openxmlformats.org/officeDocument/2006/relationships/hyperlink"/><Relationship Id="rId3403" Target="https://twitter.com/" TargetMode="External" Type="http://schemas.openxmlformats.org/officeDocument/2006/relationships/hyperlink"/><Relationship Id="rId3404" Target="https://twitter.com/" TargetMode="External" Type="http://schemas.openxmlformats.org/officeDocument/2006/relationships/hyperlink"/><Relationship Id="rId3405" Target="https://twitter.com/" TargetMode="External" Type="http://schemas.openxmlformats.org/officeDocument/2006/relationships/hyperlink"/><Relationship Id="rId3406" Target="https://twitter.com/" TargetMode="External" Type="http://schemas.openxmlformats.org/officeDocument/2006/relationships/hyperlink"/><Relationship Id="rId3407" Target="https://twitter.com/" TargetMode="External" Type="http://schemas.openxmlformats.org/officeDocument/2006/relationships/hyperlink"/><Relationship Id="rId3408" Target="https://twitter.com/" TargetMode="External" Type="http://schemas.openxmlformats.org/officeDocument/2006/relationships/hyperlink"/><Relationship Id="rId3409" Target="https://twitter.com/" TargetMode="External" Type="http://schemas.openxmlformats.org/officeDocument/2006/relationships/hyperlink"/><Relationship Id="rId341" Target="https://coffee.kittler.fr/?edition_id=e72b0130-055f-11ec-8110-fa163e1a70d7" TargetMode="External" Type="http://schemas.openxmlformats.org/officeDocument/2006/relationships/hyperlink"/><Relationship Id="rId3410" Target="https://twitter.com/" TargetMode="External" Type="http://schemas.openxmlformats.org/officeDocument/2006/relationships/hyperlink"/><Relationship Id="rId3411" Target="https://twitter.com/" TargetMode="External" Type="http://schemas.openxmlformats.org/officeDocument/2006/relationships/hyperlink"/><Relationship Id="rId3412" Target="https://twitter.com/" TargetMode="External" Type="http://schemas.openxmlformats.org/officeDocument/2006/relationships/hyperlink"/><Relationship Id="rId3413" Target="https://twitter.com/" TargetMode="External" Type="http://schemas.openxmlformats.org/officeDocument/2006/relationships/hyperlink"/><Relationship Id="rId3414" Target="https://twitter.com/" TargetMode="External" Type="http://schemas.openxmlformats.org/officeDocument/2006/relationships/hyperlink"/><Relationship Id="rId3415" Target="https://twitter.com/" TargetMode="External" Type="http://schemas.openxmlformats.org/officeDocument/2006/relationships/hyperlink"/><Relationship Id="rId3416" Target="https://twitter.com/" TargetMode="External" Type="http://schemas.openxmlformats.org/officeDocument/2006/relationships/hyperlink"/><Relationship Id="rId3417" Target="https://twitter.com/" TargetMode="External" Type="http://schemas.openxmlformats.org/officeDocument/2006/relationships/hyperlink"/><Relationship Id="rId3418" Target="https://twitter.com/" TargetMode="External" Type="http://schemas.openxmlformats.org/officeDocument/2006/relationships/hyperlink"/><Relationship Id="rId3419" Target="https://twitter.com/" TargetMode="External" Type="http://schemas.openxmlformats.org/officeDocument/2006/relationships/hyperlink"/><Relationship Id="rId342" Target="https://veille-cyber.com/cybersecurite-des-mails-frauduleux-circulent-au-nom-dun-organisme-inexistant-de-la-police/" TargetMode="External" Type="http://schemas.openxmlformats.org/officeDocument/2006/relationships/hyperlink"/><Relationship Id="rId3420" Target="https://twitter.com/" TargetMode="External" Type="http://schemas.openxmlformats.org/officeDocument/2006/relationships/hyperlink"/><Relationship Id="rId3421" Target="https://twitter.com/" TargetMode="External" Type="http://schemas.openxmlformats.org/officeDocument/2006/relationships/hyperlink"/><Relationship Id="rId3422" Target="https://twitter.com/" TargetMode="External" Type="http://schemas.openxmlformats.org/officeDocument/2006/relationships/hyperlink"/><Relationship Id="rId3423" Target="https://twitter.com/" TargetMode="External" Type="http://schemas.openxmlformats.org/officeDocument/2006/relationships/hyperlink"/><Relationship Id="rId3424" Target="https://twitter.com/" TargetMode="External" Type="http://schemas.openxmlformats.org/officeDocument/2006/relationships/hyperlink"/><Relationship Id="rId3425" Target="https://twitter.com/" TargetMode="External" Type="http://schemas.openxmlformats.org/officeDocument/2006/relationships/hyperlink"/><Relationship Id="rId3426" Target="https://twitter.com/" TargetMode="External" Type="http://schemas.openxmlformats.org/officeDocument/2006/relationships/hyperlink"/><Relationship Id="rId3427" Target="https://twitter.com/" TargetMode="External" Type="http://schemas.openxmlformats.org/officeDocument/2006/relationships/hyperlink"/><Relationship Id="rId3428" Target="https://twitter.com/" TargetMode="External" Type="http://schemas.openxmlformats.org/officeDocument/2006/relationships/hyperlink"/><Relationship Id="rId3429" Target="https://twitter.com/" TargetMode="External" Type="http://schemas.openxmlformats.org/officeDocument/2006/relationships/hyperlink"/><Relationship Id="rId343" Target="https://veille-cyber.com/why-centralbanks-need-to-go-slow-on-digitalcurrencies/" TargetMode="External" Type="http://schemas.openxmlformats.org/officeDocument/2006/relationships/hyperlink"/><Relationship Id="rId3430" Target="https://twitter.com/" TargetMode="External" Type="http://schemas.openxmlformats.org/officeDocument/2006/relationships/hyperlink"/><Relationship Id="rId3431" Target="https://twitter.com/" TargetMode="External" Type="http://schemas.openxmlformats.org/officeDocument/2006/relationships/hyperlink"/><Relationship Id="rId3432" Target="https://twitter.com/" TargetMode="External" Type="http://schemas.openxmlformats.org/officeDocument/2006/relationships/hyperlink"/><Relationship Id="rId3433" Target="https://twitter.com/" TargetMode="External" Type="http://schemas.openxmlformats.org/officeDocument/2006/relationships/hyperlink"/><Relationship Id="rId3434" Target="https://twitter.com/" TargetMode="External" Type="http://schemas.openxmlformats.org/officeDocument/2006/relationships/hyperlink"/><Relationship Id="rId3435" Target="https://twitter.com/" TargetMode="External" Type="http://schemas.openxmlformats.org/officeDocument/2006/relationships/hyperlink"/><Relationship Id="rId3436" Target="https://twitter.com/" TargetMode="External" Type="http://schemas.openxmlformats.org/officeDocument/2006/relationships/hyperlink"/><Relationship Id="rId3437" Target="https://twitter.com/" TargetMode="External" Type="http://schemas.openxmlformats.org/officeDocument/2006/relationships/hyperlink"/><Relationship Id="rId3438" Target="https://twitter.com/" TargetMode="External" Type="http://schemas.openxmlformats.org/officeDocument/2006/relationships/hyperlink"/><Relationship Id="rId3439" Target="https://twitter.com/" TargetMode="External" Type="http://schemas.openxmlformats.org/officeDocument/2006/relationships/hyperlink"/><Relationship Id="rId344" Target="https://www.sciencesetavenir.fr/high-tech/web/les-bases-de-donnees-de-milliers-de-clients-du-cloud-de-microsoft-exposees_156864" TargetMode="External" Type="http://schemas.openxmlformats.org/officeDocument/2006/relationships/hyperlink"/><Relationship Id="rId3440" Target="https://twitter.com/" TargetMode="External" Type="http://schemas.openxmlformats.org/officeDocument/2006/relationships/hyperlink"/><Relationship Id="rId3441" Target="https://twitter.com/" TargetMode="External" Type="http://schemas.openxmlformats.org/officeDocument/2006/relationships/hyperlink"/><Relationship Id="rId3442" Target="https://twitter.com/" TargetMode="External" Type="http://schemas.openxmlformats.org/officeDocument/2006/relationships/hyperlink"/><Relationship Id="rId3443" Target="https://twitter.com/" TargetMode="External" Type="http://schemas.openxmlformats.org/officeDocument/2006/relationships/hyperlink"/><Relationship Id="rId3444" Target="https://twitter.com/" TargetMode="External" Type="http://schemas.openxmlformats.org/officeDocument/2006/relationships/hyperlink"/><Relationship Id="rId3445" Target="https://twitter.com/" TargetMode="External" Type="http://schemas.openxmlformats.org/officeDocument/2006/relationships/hyperlink"/><Relationship Id="rId3446" Target="https://twitter.com/" TargetMode="External" Type="http://schemas.openxmlformats.org/officeDocument/2006/relationships/hyperlink"/><Relationship Id="rId3447" Target="https://twitter.com/" TargetMode="External" Type="http://schemas.openxmlformats.org/officeDocument/2006/relationships/hyperlink"/><Relationship Id="rId3448" Target="https://twitter.com/" TargetMode="External" Type="http://schemas.openxmlformats.org/officeDocument/2006/relationships/hyperlink"/><Relationship Id="rId3449" Target="https://twitter.com/" TargetMode="External" Type="http://schemas.openxmlformats.org/officeDocument/2006/relationships/hyperlink"/><Relationship Id="rId345" Target="https://veille-cyber.com/cybersecurite-des-mails-frauduleux-circulent-au-nom-dun-organisme-inexistant-de-la-police/" TargetMode="External" Type="http://schemas.openxmlformats.org/officeDocument/2006/relationships/hyperlink"/><Relationship Id="rId3450" Target="https://twitter.com/" TargetMode="External" Type="http://schemas.openxmlformats.org/officeDocument/2006/relationships/hyperlink"/><Relationship Id="rId3451" Target="https://twitter.com/" TargetMode="External" Type="http://schemas.openxmlformats.org/officeDocument/2006/relationships/hyperlink"/><Relationship Id="rId3452" Target="https://twitter.com/" TargetMode="External" Type="http://schemas.openxmlformats.org/officeDocument/2006/relationships/hyperlink"/><Relationship Id="rId3453" Target="https://twitter.com/" TargetMode="External" Type="http://schemas.openxmlformats.org/officeDocument/2006/relationships/hyperlink"/><Relationship Id="rId3454" Target="https://twitter.com/" TargetMode="External" Type="http://schemas.openxmlformats.org/officeDocument/2006/relationships/hyperlink"/><Relationship Id="rId3455" Target="https://twitter.com/" TargetMode="External" Type="http://schemas.openxmlformats.org/officeDocument/2006/relationships/hyperlink"/><Relationship Id="rId3456" Target="https://twitter.com/" TargetMode="External" Type="http://schemas.openxmlformats.org/officeDocument/2006/relationships/hyperlink"/><Relationship Id="rId3457" Target="https://twitter.com/" TargetMode="External" Type="http://schemas.openxmlformats.org/officeDocument/2006/relationships/hyperlink"/><Relationship Id="rId3458" Target="https://twitter.com/" TargetMode="External" Type="http://schemas.openxmlformats.org/officeDocument/2006/relationships/hyperlink"/><Relationship Id="rId3459" Target="https://twitter.com/" TargetMode="External" Type="http://schemas.openxmlformats.org/officeDocument/2006/relationships/hyperlink"/><Relationship Id="rId346" Target="https://veille-cyber.com/the-ai-revolution-is-happening-now/" TargetMode="External" Type="http://schemas.openxmlformats.org/officeDocument/2006/relationships/hyperlink"/><Relationship Id="rId3460" Target="https://twitter.com/" TargetMode="External" Type="http://schemas.openxmlformats.org/officeDocument/2006/relationships/hyperlink"/><Relationship Id="rId3461" Target="https://twitter.com/" TargetMode="External" Type="http://schemas.openxmlformats.org/officeDocument/2006/relationships/hyperlink"/><Relationship Id="rId3462" Target="https://twitter.com/" TargetMode="External" Type="http://schemas.openxmlformats.org/officeDocument/2006/relationships/hyperlink"/><Relationship Id="rId3463" Target="https://twitter.com/" TargetMode="External" Type="http://schemas.openxmlformats.org/officeDocument/2006/relationships/hyperlink"/><Relationship Id="rId3464" Target="https://twitter.com/" TargetMode="External" Type="http://schemas.openxmlformats.org/officeDocument/2006/relationships/hyperlink"/><Relationship Id="rId3465" Target="https://twitter.com/" TargetMode="External" Type="http://schemas.openxmlformats.org/officeDocument/2006/relationships/hyperlink"/><Relationship Id="rId3466" Target="https://twitter.com/" TargetMode="External" Type="http://schemas.openxmlformats.org/officeDocument/2006/relationships/hyperlink"/><Relationship Id="rId3467" Target="https://twitter.com/" TargetMode="External" Type="http://schemas.openxmlformats.org/officeDocument/2006/relationships/hyperlink"/><Relationship Id="rId3468" Target="https://twitter.com/" TargetMode="External" Type="http://schemas.openxmlformats.org/officeDocument/2006/relationships/hyperlink"/><Relationship Id="rId3469" Target="https://twitter.com/" TargetMode="External" Type="http://schemas.openxmlformats.org/officeDocument/2006/relationships/hyperlink"/><Relationship Id="rId347" Target="https://veille-cyber.com/letrange-histoire-du-hacker-qui-aurait-pirate-les-donnees-de-60-millions-de-clients-de-t-mobile/" TargetMode="External" Type="http://schemas.openxmlformats.org/officeDocument/2006/relationships/hyperlink"/><Relationship Id="rId3470" Target="https://twitter.com/" TargetMode="External" Type="http://schemas.openxmlformats.org/officeDocument/2006/relationships/hyperlink"/><Relationship Id="rId3471" Target="https://twitter.com/" TargetMode="External" Type="http://schemas.openxmlformats.org/officeDocument/2006/relationships/hyperlink"/><Relationship Id="rId3472" Target="https://twitter.com/" TargetMode="External" Type="http://schemas.openxmlformats.org/officeDocument/2006/relationships/hyperlink"/><Relationship Id="rId3473" Target="https://twitter.com/" TargetMode="External" Type="http://schemas.openxmlformats.org/officeDocument/2006/relationships/hyperlink"/><Relationship Id="rId3474" Target="https://twitter.com/" TargetMode="External" Type="http://schemas.openxmlformats.org/officeDocument/2006/relationships/hyperlink"/><Relationship Id="rId3475" Target="https://twitter.com/" TargetMode="External" Type="http://schemas.openxmlformats.org/officeDocument/2006/relationships/hyperlink"/><Relationship Id="rId3476" Target="https://twitter.com/" TargetMode="External" Type="http://schemas.openxmlformats.org/officeDocument/2006/relationships/hyperlink"/><Relationship Id="rId3477" Target="https://twitter.com/" TargetMode="External" Type="http://schemas.openxmlformats.org/officeDocument/2006/relationships/hyperlink"/><Relationship Id="rId3478" Target="https://twitter.com/" TargetMode="External" Type="http://schemas.openxmlformats.org/officeDocument/2006/relationships/hyperlink"/><Relationship Id="rId3479" Target="https://twitter.com/" TargetMode="External" Type="http://schemas.openxmlformats.org/officeDocument/2006/relationships/hyperlink"/><Relationship Id="rId348" Target="https://veille-cyber.com/letrange-histoire-du-hacker-qui-aurait-pirate-les-donnees-de-60-millions-de-clients-de-t-mobile/" TargetMode="External" Type="http://schemas.openxmlformats.org/officeDocument/2006/relationships/hyperlink"/><Relationship Id="rId3480" Target="https://twitter.com/" TargetMode="External" Type="http://schemas.openxmlformats.org/officeDocument/2006/relationships/hyperlink"/><Relationship Id="rId3481" Target="https://twitter.com/" TargetMode="External" Type="http://schemas.openxmlformats.org/officeDocument/2006/relationships/hyperlink"/><Relationship Id="rId3482" Target="https://twitter.com/" TargetMode="External" Type="http://schemas.openxmlformats.org/officeDocument/2006/relationships/hyperlink"/><Relationship Id="rId3483" Target="https://twitter.com/" TargetMode="External" Type="http://schemas.openxmlformats.org/officeDocument/2006/relationships/hyperlink"/><Relationship Id="rId3484" Target="https://twitter.com/" TargetMode="External" Type="http://schemas.openxmlformats.org/officeDocument/2006/relationships/hyperlink"/><Relationship Id="rId3485" Target="https://twitter.com/" TargetMode="External" Type="http://schemas.openxmlformats.org/officeDocument/2006/relationships/hyperlink"/><Relationship Id="rId3486" Target="https://twitter.com/" TargetMode="External" Type="http://schemas.openxmlformats.org/officeDocument/2006/relationships/hyperlink"/><Relationship Id="rId3487" Target="https://twitter.com/" TargetMode="External" Type="http://schemas.openxmlformats.org/officeDocument/2006/relationships/hyperlink"/><Relationship Id="rId3488" Target="https://twitter.com/" TargetMode="External" Type="http://schemas.openxmlformats.org/officeDocument/2006/relationships/hyperlink"/><Relationship Id="rId3489" Target="https://twitter.com/" TargetMode="External" Type="http://schemas.openxmlformats.org/officeDocument/2006/relationships/hyperlink"/><Relationship Id="rId349" Target="https://twitter.com/i/web/status/1430785842742808576" TargetMode="External" Type="http://schemas.openxmlformats.org/officeDocument/2006/relationships/hyperlink"/><Relationship Id="rId3490" Target="https://twitter.com/" TargetMode="External" Type="http://schemas.openxmlformats.org/officeDocument/2006/relationships/hyperlink"/><Relationship Id="rId3491" Target="https://twitter.com/" TargetMode="External" Type="http://schemas.openxmlformats.org/officeDocument/2006/relationships/hyperlink"/><Relationship Id="rId3492" Target="https://twitter.com/" TargetMode="External" Type="http://schemas.openxmlformats.org/officeDocument/2006/relationships/hyperlink"/><Relationship Id="rId3493" Target="https://twitter.com/" TargetMode="External" Type="http://schemas.openxmlformats.org/officeDocument/2006/relationships/hyperlink"/><Relationship Id="rId3494" Target="https://twitter.com/" TargetMode="External" Type="http://schemas.openxmlformats.org/officeDocument/2006/relationships/hyperlink"/><Relationship Id="rId3495" Target="https://twitter.com/" TargetMode="External" Type="http://schemas.openxmlformats.org/officeDocument/2006/relationships/hyperlink"/><Relationship Id="rId3496" Target="https://twitter.com/" TargetMode="External" Type="http://schemas.openxmlformats.org/officeDocument/2006/relationships/hyperlink"/><Relationship Id="rId3497" Target="https://twitter.com/" TargetMode="External" Type="http://schemas.openxmlformats.org/officeDocument/2006/relationships/hyperlink"/><Relationship Id="rId3498" Target="https://twitter.com/" TargetMode="External" Type="http://schemas.openxmlformats.org/officeDocument/2006/relationships/hyperlink"/><Relationship Id="rId3499" Target="https://twitter.com/" TargetMode="External" Type="http://schemas.openxmlformats.org/officeDocument/2006/relationships/hyperlink"/><Relationship Id="rId35" Target="https://twitter.com/i/web/status/1430221664126709763" TargetMode="External" Type="http://schemas.openxmlformats.org/officeDocument/2006/relationships/hyperlink"/><Relationship Id="rId350" Target="https://twitter.com/i/web/status/1431553810456010758" TargetMode="External" Type="http://schemas.openxmlformats.org/officeDocument/2006/relationships/hyperlink"/><Relationship Id="rId3500" Target="https://twitter.com/" TargetMode="External" Type="http://schemas.openxmlformats.org/officeDocument/2006/relationships/hyperlink"/><Relationship Id="rId3501" Target="https://twitter.com/" TargetMode="External" Type="http://schemas.openxmlformats.org/officeDocument/2006/relationships/hyperlink"/><Relationship Id="rId3502" Target="https://twitter.com/" TargetMode="External" Type="http://schemas.openxmlformats.org/officeDocument/2006/relationships/hyperlink"/><Relationship Id="rId3503" Target="https://twitter.com/" TargetMode="External" Type="http://schemas.openxmlformats.org/officeDocument/2006/relationships/hyperlink"/><Relationship Id="rId3504" Target="https://twitter.com/" TargetMode="External" Type="http://schemas.openxmlformats.org/officeDocument/2006/relationships/hyperlink"/><Relationship Id="rId3505" Target="https://twitter.com/" TargetMode="External" Type="http://schemas.openxmlformats.org/officeDocument/2006/relationships/hyperlink"/><Relationship Id="rId3506" Target="https://twitter.com/" TargetMode="External" Type="http://schemas.openxmlformats.org/officeDocument/2006/relationships/hyperlink"/><Relationship Id="rId3507" Target="https://twitter.com/" TargetMode="External" Type="http://schemas.openxmlformats.org/officeDocument/2006/relationships/hyperlink"/><Relationship Id="rId3508" Target="https://twitter.com/" TargetMode="External" Type="http://schemas.openxmlformats.org/officeDocument/2006/relationships/hyperlink"/><Relationship Id="rId3509" Target="https://twitter.com/" TargetMode="External" Type="http://schemas.openxmlformats.org/officeDocument/2006/relationships/hyperlink"/><Relationship Id="rId351" Target="https://twitter.com/i/web/status/1431307774001090568" TargetMode="External" Type="http://schemas.openxmlformats.org/officeDocument/2006/relationships/hyperlink"/><Relationship Id="rId3510" Target="https://twitter.com/" TargetMode="External" Type="http://schemas.openxmlformats.org/officeDocument/2006/relationships/hyperlink"/><Relationship Id="rId3511" Target="https://twitter.com/" TargetMode="External" Type="http://schemas.openxmlformats.org/officeDocument/2006/relationships/hyperlink"/><Relationship Id="rId3512" Target="https://twitter.com/" TargetMode="External" Type="http://schemas.openxmlformats.org/officeDocument/2006/relationships/hyperlink"/><Relationship Id="rId3513" Target="https://twitter.com/" TargetMode="External" Type="http://schemas.openxmlformats.org/officeDocument/2006/relationships/hyperlink"/><Relationship Id="rId3514" Target="https://twitter.com/" TargetMode="External" Type="http://schemas.openxmlformats.org/officeDocument/2006/relationships/hyperlink"/><Relationship Id="rId3515" Target="https://twitter.com/" TargetMode="External" Type="http://schemas.openxmlformats.org/officeDocument/2006/relationships/hyperlink"/><Relationship Id="rId3516" Target="https://twitter.com/" TargetMode="External" Type="http://schemas.openxmlformats.org/officeDocument/2006/relationships/hyperlink"/><Relationship Id="rId3517" Target="https://twitter.com/" TargetMode="External" Type="http://schemas.openxmlformats.org/officeDocument/2006/relationships/hyperlink"/><Relationship Id="rId3518" Target="https://twitter.com/" TargetMode="External" Type="http://schemas.openxmlformats.org/officeDocument/2006/relationships/hyperlink"/><Relationship Id="rId3519" Target="https://twitter.com/" TargetMode="External" Type="http://schemas.openxmlformats.org/officeDocument/2006/relationships/hyperlink"/><Relationship Id="rId352" Target="https://twitter.com/i/web/status/1430778295927386112" TargetMode="External" Type="http://schemas.openxmlformats.org/officeDocument/2006/relationships/hyperlink"/><Relationship Id="rId3520" Target="https://twitter.com/" TargetMode="External" Type="http://schemas.openxmlformats.org/officeDocument/2006/relationships/hyperlink"/><Relationship Id="rId3521" Target="https://twitter.com/" TargetMode="External" Type="http://schemas.openxmlformats.org/officeDocument/2006/relationships/hyperlink"/><Relationship Id="rId3522" Target="https://twitter.com/" TargetMode="External" Type="http://schemas.openxmlformats.org/officeDocument/2006/relationships/hyperlink"/><Relationship Id="rId3523" Target="https://twitter.com/" TargetMode="External" Type="http://schemas.openxmlformats.org/officeDocument/2006/relationships/hyperlink"/><Relationship Id="rId3524" Target="https://twitter.com/" TargetMode="External" Type="http://schemas.openxmlformats.org/officeDocument/2006/relationships/hyperlink"/><Relationship Id="rId3525" Target="https://twitter.com/" TargetMode="External" Type="http://schemas.openxmlformats.org/officeDocument/2006/relationships/hyperlink"/><Relationship Id="rId3526" Target="https://twitter.com/" TargetMode="External" Type="http://schemas.openxmlformats.org/officeDocument/2006/relationships/hyperlink"/><Relationship Id="rId3527" Target="https://twitter.com/" TargetMode="External" Type="http://schemas.openxmlformats.org/officeDocument/2006/relationships/hyperlink"/><Relationship Id="rId3528" Target="https://twitter.com/" TargetMode="External" Type="http://schemas.openxmlformats.org/officeDocument/2006/relationships/hyperlink"/><Relationship Id="rId3529" Target="https://twitter.com/" TargetMode="External" Type="http://schemas.openxmlformats.org/officeDocument/2006/relationships/hyperlink"/><Relationship Id="rId353" Target="http://negonetech.com/" TargetMode="External" Type="http://schemas.openxmlformats.org/officeDocument/2006/relationships/hyperlink"/><Relationship Id="rId3530" Target="https://twitter.com/" TargetMode="External" Type="http://schemas.openxmlformats.org/officeDocument/2006/relationships/hyperlink"/><Relationship Id="rId3531" Target="https://twitter.com/" TargetMode="External" Type="http://schemas.openxmlformats.org/officeDocument/2006/relationships/hyperlink"/><Relationship Id="rId3532" Target="https://twitter.com/" TargetMode="External" Type="http://schemas.openxmlformats.org/officeDocument/2006/relationships/hyperlink"/><Relationship Id="rId3533" Target="https://twitter.com/" TargetMode="External" Type="http://schemas.openxmlformats.org/officeDocument/2006/relationships/hyperlink"/><Relationship Id="rId3534" Target="https://twitter.com/" TargetMode="External" Type="http://schemas.openxmlformats.org/officeDocument/2006/relationships/hyperlink"/><Relationship Id="rId3535" Target="https://twitter.com/" TargetMode="External" Type="http://schemas.openxmlformats.org/officeDocument/2006/relationships/hyperlink"/><Relationship Id="rId3536" Target="https://twitter.com/" TargetMode="External" Type="http://schemas.openxmlformats.org/officeDocument/2006/relationships/hyperlink"/><Relationship Id="rId3537" Target="https://twitter.com/" TargetMode="External" Type="http://schemas.openxmlformats.org/officeDocument/2006/relationships/hyperlink"/><Relationship Id="rId3538" Target="https://twitter.com/" TargetMode="External" Type="http://schemas.openxmlformats.org/officeDocument/2006/relationships/hyperlink"/><Relationship Id="rId3539" Target="https://twitter.com/" TargetMode="External" Type="http://schemas.openxmlformats.org/officeDocument/2006/relationships/hyperlink"/><Relationship Id="rId354" Target="http://negonetech.com/" TargetMode="External" Type="http://schemas.openxmlformats.org/officeDocument/2006/relationships/hyperlink"/><Relationship Id="rId3540" Target="https://twitter.com/" TargetMode="External" Type="http://schemas.openxmlformats.org/officeDocument/2006/relationships/hyperlink"/><Relationship Id="rId3541" Target="https://twitter.com/" TargetMode="External" Type="http://schemas.openxmlformats.org/officeDocument/2006/relationships/hyperlink"/><Relationship Id="rId3542" Target="https://twitter.com/" TargetMode="External" Type="http://schemas.openxmlformats.org/officeDocument/2006/relationships/hyperlink"/><Relationship Id="rId3543" Target="https://twitter.com/" TargetMode="External" Type="http://schemas.openxmlformats.org/officeDocument/2006/relationships/hyperlink"/><Relationship Id="rId3544" Target="https://twitter.com/" TargetMode="External" Type="http://schemas.openxmlformats.org/officeDocument/2006/relationships/hyperlink"/><Relationship Id="rId3545" Target="https://twitter.com/" TargetMode="External" Type="http://schemas.openxmlformats.org/officeDocument/2006/relationships/hyperlink"/><Relationship Id="rId3546" Target="https://twitter.com/" TargetMode="External" Type="http://schemas.openxmlformats.org/officeDocument/2006/relationships/hyperlink"/><Relationship Id="rId3547" Target="https://twitter.com/" TargetMode="External" Type="http://schemas.openxmlformats.org/officeDocument/2006/relationships/hyperlink"/><Relationship Id="rId3548" Target="https://twitter.com/" TargetMode="External" Type="http://schemas.openxmlformats.org/officeDocument/2006/relationships/hyperlink"/><Relationship Id="rId3549" Target="https://twitter.com/" TargetMode="External" Type="http://schemas.openxmlformats.org/officeDocument/2006/relationships/hyperlink"/><Relationship Id="rId355" Target="https://edition.cnn.com/videos/world/2021/08/24/us-afghanistan-taliban-digital-data-todd-pkg-vpx-tsr.cnn" TargetMode="External" Type="http://schemas.openxmlformats.org/officeDocument/2006/relationships/hyperlink"/><Relationship Id="rId3550" Target="https://twitter.com/" TargetMode="External" Type="http://schemas.openxmlformats.org/officeDocument/2006/relationships/hyperlink"/><Relationship Id="rId3551" Target="https://twitter.com/" TargetMode="External" Type="http://schemas.openxmlformats.org/officeDocument/2006/relationships/hyperlink"/><Relationship Id="rId3552" Target="https://twitter.com/" TargetMode="External" Type="http://schemas.openxmlformats.org/officeDocument/2006/relationships/hyperlink"/><Relationship Id="rId3553" Target="https://twitter.com/" TargetMode="External" Type="http://schemas.openxmlformats.org/officeDocument/2006/relationships/hyperlink"/><Relationship Id="rId3554" Target="https://twitter.com/" TargetMode="External" Type="http://schemas.openxmlformats.org/officeDocument/2006/relationships/hyperlink"/><Relationship Id="rId3555" Target="https://twitter.com/" TargetMode="External" Type="http://schemas.openxmlformats.org/officeDocument/2006/relationships/hyperlink"/><Relationship Id="rId3556" Target="https://twitter.com/" TargetMode="External" Type="http://schemas.openxmlformats.org/officeDocument/2006/relationships/hyperlink"/><Relationship Id="rId3557" Target="https://twitter.com/" TargetMode="External" Type="http://schemas.openxmlformats.org/officeDocument/2006/relationships/hyperlink"/><Relationship Id="rId3558" Target="https://twitter.com/" TargetMode="External" Type="http://schemas.openxmlformats.org/officeDocument/2006/relationships/hyperlink"/><Relationship Id="rId3559" Target="https://twitter.com/" TargetMode="External" Type="http://schemas.openxmlformats.org/officeDocument/2006/relationships/hyperlink"/><Relationship Id="rId356" Target="https://edition.cnn.com/videos/world/2021/08/24/us-afghanistan-taliban-digital-data-todd-pkg-vpx-tsr.cnn" TargetMode="External" Type="http://schemas.openxmlformats.org/officeDocument/2006/relationships/hyperlink"/><Relationship Id="rId3560" Target="https://twitter.com/" TargetMode="External" Type="http://schemas.openxmlformats.org/officeDocument/2006/relationships/hyperlink"/><Relationship Id="rId3561" Target="https://twitter.com/" TargetMode="External" Type="http://schemas.openxmlformats.org/officeDocument/2006/relationships/hyperlink"/><Relationship Id="rId3562" Target="https://twitter.com/" TargetMode="External" Type="http://schemas.openxmlformats.org/officeDocument/2006/relationships/hyperlink"/><Relationship Id="rId3563" Target="https://twitter.com/" TargetMode="External" Type="http://schemas.openxmlformats.org/officeDocument/2006/relationships/hyperlink"/><Relationship Id="rId3564" Target="https://twitter.com/" TargetMode="External" Type="http://schemas.openxmlformats.org/officeDocument/2006/relationships/hyperlink"/><Relationship Id="rId3565" Target="https://twitter.com/" TargetMode="External" Type="http://schemas.openxmlformats.org/officeDocument/2006/relationships/hyperlink"/><Relationship Id="rId3566" Target="https://twitter.com/" TargetMode="External" Type="http://schemas.openxmlformats.org/officeDocument/2006/relationships/hyperlink"/><Relationship Id="rId3567" Target="https://twitter.com/" TargetMode="External" Type="http://schemas.openxmlformats.org/officeDocument/2006/relationships/hyperlink"/><Relationship Id="rId3568" Target="https://twitter.com/" TargetMode="External" Type="http://schemas.openxmlformats.org/officeDocument/2006/relationships/hyperlink"/><Relationship Id="rId3569" Target="https://twitter.com/" TargetMode="External" Type="http://schemas.openxmlformats.org/officeDocument/2006/relationships/hyperlink"/><Relationship Id="rId357" Target="https://twitter.com/i/web/status/1431605888293482497" TargetMode="External" Type="http://schemas.openxmlformats.org/officeDocument/2006/relationships/hyperlink"/><Relationship Id="rId3570" Target="https://twitter.com/" TargetMode="External" Type="http://schemas.openxmlformats.org/officeDocument/2006/relationships/hyperlink"/><Relationship Id="rId3571" Target="https://twitter.com/" TargetMode="External" Type="http://schemas.openxmlformats.org/officeDocument/2006/relationships/hyperlink"/><Relationship Id="rId3572" Target="https://twitter.com/" TargetMode="External" Type="http://schemas.openxmlformats.org/officeDocument/2006/relationships/hyperlink"/><Relationship Id="rId3573" Target="https://twitter.com/" TargetMode="External" Type="http://schemas.openxmlformats.org/officeDocument/2006/relationships/hyperlink"/><Relationship Id="rId3574" Target="https://twitter.com/" TargetMode="External" Type="http://schemas.openxmlformats.org/officeDocument/2006/relationships/hyperlink"/><Relationship Id="rId3575" Target="https://twitter.com/" TargetMode="External" Type="http://schemas.openxmlformats.org/officeDocument/2006/relationships/hyperlink"/><Relationship Id="rId3576" Target="https://twitter.com/" TargetMode="External" Type="http://schemas.openxmlformats.org/officeDocument/2006/relationships/hyperlink"/><Relationship Id="rId3577" Target="https://twitter.com/" TargetMode="External" Type="http://schemas.openxmlformats.org/officeDocument/2006/relationships/hyperlink"/><Relationship Id="rId3578" Target="https://twitter.com/" TargetMode="External" Type="http://schemas.openxmlformats.org/officeDocument/2006/relationships/hyperlink"/><Relationship Id="rId3579" Target="https://twitter.com/" TargetMode="External" Type="http://schemas.openxmlformats.org/officeDocument/2006/relationships/hyperlink"/><Relationship Id="rId358" Target="https://twitter.com/BAnQ_milieuxdoc/status/1431314819731259392" TargetMode="External" Type="http://schemas.openxmlformats.org/officeDocument/2006/relationships/hyperlink"/><Relationship Id="rId3580" Target="https://twitter.com/" TargetMode="External" Type="http://schemas.openxmlformats.org/officeDocument/2006/relationships/hyperlink"/><Relationship Id="rId3581" Target="https://twitter.com/" TargetMode="External" Type="http://schemas.openxmlformats.org/officeDocument/2006/relationships/hyperlink"/><Relationship Id="rId3582" Target="https://twitter.com/" TargetMode="External" Type="http://schemas.openxmlformats.org/officeDocument/2006/relationships/hyperlink"/><Relationship Id="rId3583" Target="https://twitter.com/" TargetMode="External" Type="http://schemas.openxmlformats.org/officeDocument/2006/relationships/hyperlink"/><Relationship Id="rId3584" Target="https://twitter.com/" TargetMode="External" Type="http://schemas.openxmlformats.org/officeDocument/2006/relationships/hyperlink"/><Relationship Id="rId3585" Target="https://twitter.com/" TargetMode="External" Type="http://schemas.openxmlformats.org/officeDocument/2006/relationships/hyperlink"/><Relationship Id="rId3586" Target="../printerSettings/printerSettings1.bin" Type="http://schemas.openxmlformats.org/officeDocument/2006/relationships/printerSettings"/><Relationship Id="rId3587" Target="../drawings/vmlDrawing1.vml" Type="http://schemas.openxmlformats.org/officeDocument/2006/relationships/vmlDrawing"/><Relationship Id="rId3588" Target="../tables/table1.xml" Type="http://schemas.openxmlformats.org/officeDocument/2006/relationships/table"/><Relationship Id="rId3589" Target="../comments1.xml" Type="http://schemas.openxmlformats.org/officeDocument/2006/relationships/comments"/><Relationship Id="rId359" Target="https://twitter.com/i/web/status/1431472458486452224" TargetMode="External" Type="http://schemas.openxmlformats.org/officeDocument/2006/relationships/hyperlink"/><Relationship Id="rId36" Target="https://twitter.com/i/web/status/1430222453867941892" TargetMode="External" Type="http://schemas.openxmlformats.org/officeDocument/2006/relationships/hyperlink"/><Relationship Id="rId360" Target="http://negonetech.com/" TargetMode="External" Type="http://schemas.openxmlformats.org/officeDocument/2006/relationships/hyperlink"/><Relationship Id="rId361" Target="http://negonetech.com/" TargetMode="External" Type="http://schemas.openxmlformats.org/officeDocument/2006/relationships/hyperlink"/><Relationship Id="rId362" Target="https://twitter.com/i/web/status/1431679466414215171" TargetMode="External" Type="http://schemas.openxmlformats.org/officeDocument/2006/relationships/hyperlink"/><Relationship Id="rId363" Target="https://issafrica.org/fr/iss-today/afrique-nouvel-eldorado-darnaques-aux-crypto-arnaques-et-du-blanchiment-dargent" TargetMode="External" Type="http://schemas.openxmlformats.org/officeDocument/2006/relationships/hyperlink"/><Relationship Id="rId364" Target="https://twitter.com/i/web/status/1430998660595306496" TargetMode="External" Type="http://schemas.openxmlformats.org/officeDocument/2006/relationships/hyperlink"/><Relationship Id="rId365" Target="https://issafrica.org/fr/iss-today/afrique-nouvel-eldorado-darnaques-aux-crypto-arnaques-et-du-blanchiment-dargent" TargetMode="External" Type="http://schemas.openxmlformats.org/officeDocument/2006/relationships/hyperlink"/><Relationship Id="rId366" Target="https://issafrica.org/fr/iss-today/afrique-nouvel-eldorado-darnaques-aux-crypto-arnaques-et-du-blanchiment-dargent" TargetMode="External" Type="http://schemas.openxmlformats.org/officeDocument/2006/relationships/hyperlink"/><Relationship Id="rId367" Target="https://veille-cyber.com/letrange-histoire-du-hacker-qui-aurait-pirate-les-donnees-de-60-millions-de-clients-de-t-mobile/" TargetMode="External" Type="http://schemas.openxmlformats.org/officeDocument/2006/relationships/hyperlink"/><Relationship Id="rId368" Target="https://www.lexpress.fr/actualite/societe/enquete-cybersecurite-quand-les-geants-de-la-tech-draguent-les-talents-francais_2156467.html" TargetMode="External" Type="http://schemas.openxmlformats.org/officeDocument/2006/relationships/hyperlink"/><Relationship Id="rId369" Target="https://twitter.com/i/web/status/1431664434175528960" TargetMode="External" Type="http://schemas.openxmlformats.org/officeDocument/2006/relationships/hyperlink"/><Relationship Id="rId37" Target="https://twitter.com/i/web/status/1430265913014734854" TargetMode="External" Type="http://schemas.openxmlformats.org/officeDocument/2006/relationships/hyperlink"/><Relationship Id="rId370" Target="https://veille-cyber.com/when-to-use-one-hot-encoding-in-deep-learning/" TargetMode="External" Type="http://schemas.openxmlformats.org/officeDocument/2006/relationships/hyperlink"/><Relationship Id="rId371" Target="https://www.alliancy.fr/securite-accompagner-deploiement-5g" TargetMode="External" Type="http://schemas.openxmlformats.org/officeDocument/2006/relationships/hyperlink"/><Relationship Id="rId372" Target="https://www.alliancy.fr/securite-accompagner-deploiement-5g" TargetMode="External" Type="http://schemas.openxmlformats.org/officeDocument/2006/relationships/hyperlink"/><Relationship Id="rId373" Target="https://le-guide-du-sysops.fr/?p=360" TargetMode="External" Type="http://schemas.openxmlformats.org/officeDocument/2006/relationships/hyperlink"/><Relationship Id="rId374" Target="https://www.capital.fr/entreprises-marches/un-logiciel-de-microsoft-rend-vulnerables-des-millions-de-donnees-1412527" TargetMode="External" Type="http://schemas.openxmlformats.org/officeDocument/2006/relationships/hyperlink"/><Relationship Id="rId375" Target="https://www.fredzone.org/whatsapp-a-toujours-un-probleme-avec-la-fraude-et-le-phishing-9658" TargetMode="External" Type="http://schemas.openxmlformats.org/officeDocument/2006/relationships/hyperlink"/><Relationship Id="rId376" Target="https://www.fredzone.org/whatsapp-a-toujours-un-probleme-avec-la-fraude-et-le-phishing-9658" TargetMode="External" Type="http://schemas.openxmlformats.org/officeDocument/2006/relationships/hyperlink"/><Relationship Id="rId377" Target="https://le-guide-du-sysops.fr/?p=835" TargetMode="External" Type="http://schemas.openxmlformats.org/officeDocument/2006/relationships/hyperlink"/><Relationship Id="rId378" Target="https://le-guide-du-sysops.fr/?p=1018" TargetMode="External" Type="http://schemas.openxmlformats.org/officeDocument/2006/relationships/hyperlink"/><Relationship Id="rId379" Target="https://www.01net.com/actualites/linux-a-25-ans-la-folle-histoire-d-un-logiciel-qui-a-change-le-monde-1029586.html" TargetMode="External" Type="http://schemas.openxmlformats.org/officeDocument/2006/relationships/hyperlink"/><Relationship Id="rId38" Target="https://twitter.com/i/web/status/1430284377947267072" TargetMode="External" Type="http://schemas.openxmlformats.org/officeDocument/2006/relationships/hyperlink"/><Relationship Id="rId380" Target="https://www.lemonde.fr/series-d-ete/article/2021/08/20/cybercriminalite-des-experts-en-quete-de-la-faille_6091917_3451060.html" TargetMode="External" Type="http://schemas.openxmlformats.org/officeDocument/2006/relationships/hyperlink"/><Relationship Id="rId381" Target="https://www.lemonde.fr/series-d-ete/article/2021/08/20/cybercriminalite-des-experts-en-quete-de-la-faille_6091917_3451060.html" TargetMode="External" Type="http://schemas.openxmlformats.org/officeDocument/2006/relationships/hyperlink"/><Relationship Id="rId382" Target="https://www.lexpress.fr/actualite/societe/enquete-cybersecurite-quand-les-geants-de-la-tech-draguent-les-talents-francais_2156467.html" TargetMode="External" Type="http://schemas.openxmlformats.org/officeDocument/2006/relationships/hyperlink"/><Relationship Id="rId383" Target="https://www.lexpress.fr/actualite/societe/enquete-cybersecurite-quand-les-geants-de-la-tech-draguent-les-talents-francais_2156467.html" TargetMode="External" Type="http://schemas.openxmlformats.org/officeDocument/2006/relationships/hyperlink"/><Relationship Id="rId384" Target="https://www.usinenouvelle.com/article/recus-par-joe-biden-les-geants-de-la-tech-promettent-d-investir-massivement-dans-la-cybersecurite.N1134734" TargetMode="External" Type="http://schemas.openxmlformats.org/officeDocument/2006/relationships/hyperlink"/><Relationship Id="rId385" Target="https://twitter.com/i/web/status/1431705069687353351" TargetMode="External" Type="http://schemas.openxmlformats.org/officeDocument/2006/relationships/hyperlink"/><Relationship Id="rId386" Target="https://mailchi.mp/a00c83687e15/threat-landscape-by-intrinsec-5038594" TargetMode="External" Type="http://schemas.openxmlformats.org/officeDocument/2006/relationships/hyperlink"/><Relationship Id="rId387" Target="https://blog.xmco.fr/resume-de-la-semaine-34-du-21-au-27-aout/" TargetMode="External" Type="http://schemas.openxmlformats.org/officeDocument/2006/relationships/hyperlink"/><Relationship Id="rId388" Target="https://twitter.com/i/web/status/1431673082855530496" TargetMode="External" Type="http://schemas.openxmlformats.org/officeDocument/2006/relationships/hyperlink"/><Relationship Id="rId389" Target="https://twitter.com/i/web/status/1430425941650649088" TargetMode="External" Type="http://schemas.openxmlformats.org/officeDocument/2006/relationships/hyperlink"/><Relationship Id="rId39" Target="https://twitter.com/i/web/status/1430402055944867840" TargetMode="External" Type="http://schemas.openxmlformats.org/officeDocument/2006/relationships/hyperlink"/><Relationship Id="rId390" Target="https://www.lagazettedescommunes.com/760489/les-collectivites-cheffes-dorchestre-de-la-cybersecurite/" TargetMode="External" Type="http://schemas.openxmlformats.org/officeDocument/2006/relationships/hyperlink"/><Relationship Id="rId391" Target="https://www.lagazettedescommunes.com/760489/les-collectivites-cheffes-dorchestre-de-la-cybersecurite/" TargetMode="External" Type="http://schemas.openxmlformats.org/officeDocument/2006/relationships/hyperlink"/><Relationship Id="rId392" Target="https://www.sciencesetavenir.fr/high-tech/web/les-bases-de-donnees-de-milliers-de-clients-du-cloud-de-microsoft-exposees_156864" TargetMode="External" Type="http://schemas.openxmlformats.org/officeDocument/2006/relationships/hyperlink"/><Relationship Id="rId393" Target="https://www.lagazettedescommunes.com/760489/les-collectivites-cheffes-dorchestre-de-la-cybersecurite/" TargetMode="External" Type="http://schemas.openxmlformats.org/officeDocument/2006/relationships/hyperlink"/><Relationship Id="rId394" Target="https://www.lesechos.fr/tech-medias/hightech/la-cybersecurite-hospitaliere-en-france-une-vulnerabilite-a-soigner-durgence-1341542" TargetMode="External" Type="http://schemas.openxmlformats.org/officeDocument/2006/relationships/hyperlink"/><Relationship Id="rId395" Target="https://twitter.com/i/web/status/1430275903217614853" TargetMode="External" Type="http://schemas.openxmlformats.org/officeDocument/2006/relationships/hyperlink"/><Relationship Id="rId396" Target="https://twitter.com/i/web/status/1430883924876615682" TargetMode="External" Type="http://schemas.openxmlformats.org/officeDocument/2006/relationships/hyperlink"/><Relationship Id="rId397" Target="https://vraioufaux.newstech.ca/2021/08/lanceurs-dalerte-heros/" TargetMode="External" Type="http://schemas.openxmlformats.org/officeDocument/2006/relationships/hyperlink"/><Relationship Id="rId398" Target="https://twitter.com/i/web/status/1432054825085247495" TargetMode="External" Type="http://schemas.openxmlformats.org/officeDocument/2006/relationships/hyperlink"/><Relationship Id="rId399" Target="https://24heures.ch/620780172261" TargetMode="External" Type="http://schemas.openxmlformats.org/officeDocument/2006/relationships/hyperlink"/><Relationship Id="rId4" Target="https://www.alliancy.fr/securite-accompagner-deploiement-5g" TargetMode="External" Type="http://schemas.openxmlformats.org/officeDocument/2006/relationships/hyperlink"/><Relationship Id="rId40" Target="https://twitter.com/i/web/status/1430403320624173059" TargetMode="External" Type="http://schemas.openxmlformats.org/officeDocument/2006/relationships/hyperlink"/><Relationship Id="rId400" Target="https://24heures.ch/101134790794" TargetMode="External" Type="http://schemas.openxmlformats.org/officeDocument/2006/relationships/hyperlink"/><Relationship Id="rId401" Target="https://twitter.com/i/web/status/1431131877767790597" TargetMode="External" Type="http://schemas.openxmlformats.org/officeDocument/2006/relationships/hyperlink"/><Relationship Id="rId402" Target="https://24heures.ch/101134790794" TargetMode="External" Type="http://schemas.openxmlformats.org/officeDocument/2006/relationships/hyperlink"/><Relationship Id="rId403" Target="https://24heures.ch/101134790794" TargetMode="External" Type="http://schemas.openxmlformats.org/officeDocument/2006/relationships/hyperlink"/><Relationship Id="rId404" Target="https://twitter.com/i/web/status/1430060051356692529" TargetMode="External" Type="http://schemas.openxmlformats.org/officeDocument/2006/relationships/hyperlink"/><Relationship Id="rId405" Target="https://twitter.com/i/web/status/1430563307128295425" TargetMode="External" Type="http://schemas.openxmlformats.org/officeDocument/2006/relationships/hyperlink"/><Relationship Id="rId406" Target="https://veille-cyber.com/the-ai-revolution-is-happening-now/" TargetMode="External" Type="http://schemas.openxmlformats.org/officeDocument/2006/relationships/hyperlink"/><Relationship Id="rId407" Target="https://twitter.com/i/web/status/1430509812090130440" TargetMode="External" Type="http://schemas.openxmlformats.org/officeDocument/2006/relationships/hyperlink"/><Relationship Id="rId408" Target="https://twitter.com/i/web/status/1431376883808149507" TargetMode="External" Type="http://schemas.openxmlformats.org/officeDocument/2006/relationships/hyperlink"/><Relationship Id="rId409" Target="https://www.lemonde.fr/pixels/article/2021/08/27/microsoft-corrige-une-importante-faille-de-securite-dans-son-systeme-d-informatique-dematerialisee_6092498_4408996.html" TargetMode="External" Type="http://schemas.openxmlformats.org/officeDocument/2006/relationships/hyperlink"/><Relationship Id="rId41" Target="https://twitter.com/i/web/status/1430407179102789632" TargetMode="External" Type="http://schemas.openxmlformats.org/officeDocument/2006/relationships/hyperlink"/><Relationship Id="rId410" Target="https://www.lemonde.fr/pixels/article/2021/08/27/microsoft-corrige-une-importante-faille-de-securite-dans-son-systeme-d-informatique-dematerialisee_6092498_4408996.html" TargetMode="External" Type="http://schemas.openxmlformats.org/officeDocument/2006/relationships/hyperlink"/><Relationship Id="rId411" Target="https://www.sciencesetavenir.fr/high-tech/web/les-bases-de-donnees-de-milliers-de-clients-du-cloud-de-microsoft-exposees_156864" TargetMode="External" Type="http://schemas.openxmlformats.org/officeDocument/2006/relationships/hyperlink"/><Relationship Id="rId412" Target="https://twitter.com/i/web/status/1431221345203929088" TargetMode="External" Type="http://schemas.openxmlformats.org/officeDocument/2006/relationships/hyperlink"/><Relationship Id="rId413" Target="https://siecledigital.fr/2021/08/26/joe-biden-organise-un-sommet-de-la-cybersecurite-avec-le-secteur-prive/?utm_source=dlvr.it&amp;utm_medium=twitter" TargetMode="External" Type="http://schemas.openxmlformats.org/officeDocument/2006/relationships/hyperlink"/><Relationship Id="rId414" Target="https://twitter.com/i/web/status/1431195747383402500" TargetMode="External" Type="http://schemas.openxmlformats.org/officeDocument/2006/relationships/hyperlink"/><Relationship Id="rId415" Target="https://twitter.com/i/web/status/1431134384606830593" TargetMode="External" Type="http://schemas.openxmlformats.org/officeDocument/2006/relationships/hyperlink"/><Relationship Id="rId416" Target="http://globbsecurity.fr/pourquoi-lintelligence-artificielle-va-changer-le-role-du-rssi-2-45507/" TargetMode="External" Type="http://schemas.openxmlformats.org/officeDocument/2006/relationships/hyperlink"/><Relationship Id="rId417" Target="http://globbsecurity.fr/lia-comme-arme-dattaque-contre-le-cloud-46829/" TargetMode="External" Type="http://schemas.openxmlformats.org/officeDocument/2006/relationships/hyperlink"/><Relationship Id="rId418" Target="https://twitter.com/i/web/status/1432112073069133827" TargetMode="External" Type="http://schemas.openxmlformats.org/officeDocument/2006/relationships/hyperlink"/><Relationship Id="rId419" Target="https://twitter.com/i/web/status/1429985369022414856" TargetMode="External" Type="http://schemas.openxmlformats.org/officeDocument/2006/relationships/hyperlink"/><Relationship Id="rId42" Target="https://twitter.com/i/web/status/1430412314575097863" TargetMode="External" Type="http://schemas.openxmlformats.org/officeDocument/2006/relationships/hyperlink"/><Relationship Id="rId420" Target="https://twitter.com/i/web/status/1429961793728827393" TargetMode="External" Type="http://schemas.openxmlformats.org/officeDocument/2006/relationships/hyperlink"/><Relationship Id="rId421" Target="https://twitter.com/i/web/status/1429961793728827393" TargetMode="External" Type="http://schemas.openxmlformats.org/officeDocument/2006/relationships/hyperlink"/><Relationship Id="rId422" Target="https://www.linformatique.org/google-microsoft-cybersecurite.html" TargetMode="External" Type="http://schemas.openxmlformats.org/officeDocument/2006/relationships/hyperlink"/><Relationship Id="rId423" Target="https://twitter.com/i/web/status/1431194019896467456" TargetMode="External" Type="http://schemas.openxmlformats.org/officeDocument/2006/relationships/hyperlink"/><Relationship Id="rId424" Target="https://twitter.com/i/web/status/1431481021338431491" TargetMode="External" Type="http://schemas.openxmlformats.org/officeDocument/2006/relationships/hyperlink"/><Relationship Id="rId425" Target="https://www.linformatique.org/google-microsoft-cybersecurite.html" TargetMode="External" Type="http://schemas.openxmlformats.org/officeDocument/2006/relationships/hyperlink"/><Relationship Id="rId426" Target="https://twitter.com/i/web/status/1432206211601125377" TargetMode="External" Type="http://schemas.openxmlformats.org/officeDocument/2006/relationships/hyperlink"/><Relationship Id="rId427" Target="https://twitter.com/i/web/status/1430379428408963076" TargetMode="External" Type="http://schemas.openxmlformats.org/officeDocument/2006/relationships/hyperlink"/><Relationship Id="rId428" Target="https://twitter.com/i/web/status/1430621082994843655" TargetMode="External" Type="http://schemas.openxmlformats.org/officeDocument/2006/relationships/hyperlink"/><Relationship Id="rId429" Target="https://twitter.com/i/web/status/1430466033249406977" TargetMode="External" Type="http://schemas.openxmlformats.org/officeDocument/2006/relationships/hyperlink"/><Relationship Id="rId43" Target="https://twitter.com/i/web/status/1430412411237027841" TargetMode="External" Type="http://schemas.openxmlformats.org/officeDocument/2006/relationships/hyperlink"/><Relationship Id="rId430" Target="https://comidoc.net/udemy/cybersecurity-foundations?utm_source=twitter&amp;utm_medium=free" TargetMode="External" Type="http://schemas.openxmlformats.org/officeDocument/2006/relationships/hyperlink"/><Relationship Id="rId431" Target="https://twitter.com/i/web/status/1430877746310393856" TargetMode="External" Type="http://schemas.openxmlformats.org/officeDocument/2006/relationships/hyperlink"/><Relationship Id="rId432" Target="https://twitter.com/i/web/status/1430888334222512134" TargetMode="External" Type="http://schemas.openxmlformats.org/officeDocument/2006/relationships/hyperlink"/><Relationship Id="rId433" Target="https://twitter.com/i/web/status/1432210938187354112" TargetMode="External" Type="http://schemas.openxmlformats.org/officeDocument/2006/relationships/hyperlink"/><Relationship Id="rId434" Target="https://veille-cyber.com/weary-of-passwords-mobile-banking-users-warm-to-biometrics/" TargetMode="External" Type="http://schemas.openxmlformats.org/officeDocument/2006/relationships/hyperlink"/><Relationship Id="rId435" Target="https://www.lematin.ch/story/reunion-durgence-sur-la-cybersecurite-a-la-maison-blanche-476502548459" TargetMode="External" Type="http://schemas.openxmlformats.org/officeDocument/2006/relationships/hyperlink"/><Relationship Id="rId436" Target="https://siecledigital.fr/2021/08/26/sommet-cybersecurite/" TargetMode="External" Type="http://schemas.openxmlformats.org/officeDocument/2006/relationships/hyperlink"/><Relationship Id="rId437" Target="https://siecledigital.fr/2021/08/30/microsoft-azure-les-donnees-de-milliers-entreprises-exposees/" TargetMode="External" Type="http://schemas.openxmlformats.org/officeDocument/2006/relationships/hyperlink"/><Relationship Id="rId438" Target="https://twitter.com/i/web/status/1432221609574666241" TargetMode="External" Type="http://schemas.openxmlformats.org/officeDocument/2006/relationships/hyperlink"/><Relationship Id="rId439" Target="https://hitek.fr/actualite/franceconnect-ameli-hacker-cyberattaque-cybersecurite-donnees-personnelles-fishing_30448" TargetMode="External" Type="http://schemas.openxmlformats.org/officeDocument/2006/relationships/hyperlink"/><Relationship Id="rId44" Target="https://twitter.com/i/web/status/1430419681421168640" TargetMode="External" Type="http://schemas.openxmlformats.org/officeDocument/2006/relationships/hyperlink"/><Relationship Id="rId440" Target="https://twitter.com/i/web/status/1432226470940889088" TargetMode="External" Type="http://schemas.openxmlformats.org/officeDocument/2006/relationships/hyperlink"/><Relationship Id="rId441" Target="https://twitter.com/i/web/status/1432075643156680704" TargetMode="External" Type="http://schemas.openxmlformats.org/officeDocument/2006/relationships/hyperlink"/><Relationship Id="rId442" Target="https://twitter.com/i/web/status/1432075643156680704" TargetMode="External" Type="http://schemas.openxmlformats.org/officeDocument/2006/relationships/hyperlink"/><Relationship Id="rId443" Target="https://twitter.com/i/web/status/1432075643156680704" TargetMode="External" Type="http://schemas.openxmlformats.org/officeDocument/2006/relationships/hyperlink"/><Relationship Id="rId444" Target="https://twitter.com/i/web/status/1429839623786741766" TargetMode="External" Type="http://schemas.openxmlformats.org/officeDocument/2006/relationships/hyperlink"/><Relationship Id="rId445" Target="https://twitter.com/i/web/status/1430199490506543112" TargetMode="External" Type="http://schemas.openxmlformats.org/officeDocument/2006/relationships/hyperlink"/><Relationship Id="rId446" Target="https://twitter.com/i/web/status/1430427231436906500" TargetMode="External" Type="http://schemas.openxmlformats.org/officeDocument/2006/relationships/hyperlink"/><Relationship Id="rId447" Target="https://twitter.com/i/web/status/1430427231436906500" TargetMode="External" Type="http://schemas.openxmlformats.org/officeDocument/2006/relationships/hyperlink"/><Relationship Id="rId448" Target="https://twitter.com/i/web/status/1431237572026642433" TargetMode="External" Type="http://schemas.openxmlformats.org/officeDocument/2006/relationships/hyperlink"/><Relationship Id="rId449" Target="https://twitter.com/i/web/status/1431282644185239552" TargetMode="External" Type="http://schemas.openxmlformats.org/officeDocument/2006/relationships/hyperlink"/><Relationship Id="rId45" Target="https://www.journaldunet.com/solutions/dsi/1504631-bug-bounty-comment-trouver-les-vulnerabilites-avant-les-cybercriminels/" TargetMode="External" Type="http://schemas.openxmlformats.org/officeDocument/2006/relationships/hyperlink"/><Relationship Id="rId450" Target="https://business.lesechos.fr/entrepreneurs/internationaliser-exporter/0611417852193-cybersecurite-advens-se-deploie-en-europe-344602.php" TargetMode="External" Type="http://schemas.openxmlformats.org/officeDocument/2006/relationships/hyperlink"/><Relationship Id="rId451" Target="https://www.latribune.fr/technos-medias/internet/comment-les-cybercriminels-ont-profite-de-la-pandemie-de-la-covid-19-891016.html" TargetMode="External" Type="http://schemas.openxmlformats.org/officeDocument/2006/relationships/hyperlink"/><Relationship Id="rId452" Target="https://www.latribune.fr/technos-medias/internet/comment-les-cybercriminels-ont-profite-de-la-pandemie-de-la-covid-19-891016.html" TargetMode="External" Type="http://schemas.openxmlformats.org/officeDocument/2006/relationships/hyperlink"/><Relationship Id="rId453" Target="https://www.zdnet.fr/actualites/cloudflare-a-stoppe-la-plus-grande-attaque-ddos-jamais-signalee-39928193.htm" TargetMode="External" Type="http://schemas.openxmlformats.org/officeDocument/2006/relationships/hyperlink"/><Relationship Id="rId454" Target="https://twitter.com/i/web/status/1432239160388042754" TargetMode="External" Type="http://schemas.openxmlformats.org/officeDocument/2006/relationships/hyperlink"/><Relationship Id="rId455" Target="https://twitter.com/i/web/status/1432239160388042754" TargetMode="External" Type="http://schemas.openxmlformats.org/officeDocument/2006/relationships/hyperlink"/><Relationship Id="rId456" Target="https://shary.io/Mknm8Ge" TargetMode="External" Type="http://schemas.openxmlformats.org/officeDocument/2006/relationships/hyperlink"/><Relationship Id="rId457" Target="https://twitter.com/i/web/status/1432229094075158531" TargetMode="External" Type="http://schemas.openxmlformats.org/officeDocument/2006/relationships/hyperlink"/><Relationship Id="rId458" Target="https://twitter.com/i/web/status/1432229094075158531" TargetMode="External" Type="http://schemas.openxmlformats.org/officeDocument/2006/relationships/hyperlink"/><Relationship Id="rId459" Target="https://twitter.com/i/web/status/1430794642459668480" TargetMode="External" Type="http://schemas.openxmlformats.org/officeDocument/2006/relationships/hyperlink"/><Relationship Id="rId46" Target="https://twitter.com/i/web/status/1430422037307219968" TargetMode="External" Type="http://schemas.openxmlformats.org/officeDocument/2006/relationships/hyperlink"/><Relationship Id="rId460" Target="https://twitter.com/i/web/status/1430432257634885632" TargetMode="External" Type="http://schemas.openxmlformats.org/officeDocument/2006/relationships/hyperlink"/><Relationship Id="rId461" Target="https://twitter.com/i/web/status/1430794646024818691" TargetMode="External" Type="http://schemas.openxmlformats.org/officeDocument/2006/relationships/hyperlink"/><Relationship Id="rId462" Target="https://twitter.com/i/web/status/1432234919812550656" TargetMode="External" Type="http://schemas.openxmlformats.org/officeDocument/2006/relationships/hyperlink"/><Relationship Id="rId463" Target="https://twitter.com/i/web/status/1430432299842146305" TargetMode="External" Type="http://schemas.openxmlformats.org/officeDocument/2006/relationships/hyperlink"/><Relationship Id="rId464" Target="https://twitter.com/i/web/status/1430795909630152704" TargetMode="External" Type="http://schemas.openxmlformats.org/officeDocument/2006/relationships/hyperlink"/><Relationship Id="rId465" Target="https://twitter.com/i/web/status/1431157081747361792" TargetMode="External" Type="http://schemas.openxmlformats.org/officeDocument/2006/relationships/hyperlink"/><Relationship Id="rId466" Target="https://twitter.com/i/web/status/1432245463097425920" TargetMode="External" Type="http://schemas.openxmlformats.org/officeDocument/2006/relationships/hyperlink"/><Relationship Id="rId467" Target="https://twitter.com/i/web/status/1432246192201773062" TargetMode="External" Type="http://schemas.openxmlformats.org/officeDocument/2006/relationships/hyperlink"/><Relationship Id="rId468" Target="https://www.zdnet.fr/actualites/cloudflare-a-stoppe-la-plus-grande-attaque-ddos-jamais-signalee-39928193.htm" TargetMode="External" Type="http://schemas.openxmlformats.org/officeDocument/2006/relationships/hyperlink"/><Relationship Id="rId469" Target="https://twitter.com/i/web/status/1432245467249876996" TargetMode="External" Type="http://schemas.openxmlformats.org/officeDocument/2006/relationships/hyperlink"/><Relationship Id="rId47" Target="https://twitter.com/i/web/status/1430431198040444929" TargetMode="External" Type="http://schemas.openxmlformats.org/officeDocument/2006/relationships/hyperlink"/><Relationship Id="rId470" Target="https://veille-cyber.com/when-to-use-one-hot-encoding-in-deep-learning/" TargetMode="External" Type="http://schemas.openxmlformats.org/officeDocument/2006/relationships/hyperlink"/><Relationship Id="rId471" Target="https://veille-cyber.com/when-to-use-one-hot-encoding-in-deep-learning/" TargetMode="External" Type="http://schemas.openxmlformats.org/officeDocument/2006/relationships/hyperlink"/><Relationship Id="rId472" Target="https://veille-cyber.com/when-to-use-one-hot-encoding-in-deep-learning/" TargetMode="External" Type="http://schemas.openxmlformats.org/officeDocument/2006/relationships/hyperlink"/><Relationship Id="rId473" Target="https://veille-cyber.com/letrange-histoire-du-hacker-qui-aurait-pirate-les-donnees-de-60-millions-de-clients-de-t-mobile/" TargetMode="External" Type="http://schemas.openxmlformats.org/officeDocument/2006/relationships/hyperlink"/><Relationship Id="rId474" Target="https://twitter.com/i/web/status/1430410874016215044" TargetMode="External" Type="http://schemas.openxmlformats.org/officeDocument/2006/relationships/hyperlink"/><Relationship Id="rId475" Target="https://twitter.com/i/web/status/1430564405562028033" TargetMode="External" Type="http://schemas.openxmlformats.org/officeDocument/2006/relationships/hyperlink"/><Relationship Id="rId476" Target="https://twitter.com/i/web/status/1431650289195552771" TargetMode="External" Type="http://schemas.openxmlformats.org/officeDocument/2006/relationships/hyperlink"/><Relationship Id="rId477" Target="https://twitter.com/i/web/status/1431265291204501515" TargetMode="External" Type="http://schemas.openxmlformats.org/officeDocument/2006/relationships/hyperlink"/><Relationship Id="rId478" Target="https://twitter.com/i/web/status/1431650289195552771" TargetMode="External" Type="http://schemas.openxmlformats.org/officeDocument/2006/relationships/hyperlink"/><Relationship Id="rId479" Target="https://www.windowscentral.com/new-ransomware-called-lockfile-targets-microsoft-exchange-servers" TargetMode="External" Type="http://schemas.openxmlformats.org/officeDocument/2006/relationships/hyperlink"/><Relationship Id="rId48" Target="https://twitter.com/i/web/status/1430436529801936900" TargetMode="External" Type="http://schemas.openxmlformats.org/officeDocument/2006/relationships/hyperlink"/><Relationship Id="rId480" Target="https://securityboulevard.com/2021/08/sim-swapping-is-a-growing-cyber-threat-heres-help/" TargetMode="External" Type="http://schemas.openxmlformats.org/officeDocument/2006/relationships/hyperlink"/><Relationship Id="rId481" Target="https://securityboulevard.com/2021/08/sim-swapping-is-a-growing-cyber-threat-heres-help/" TargetMode="External" Type="http://schemas.openxmlformats.org/officeDocument/2006/relationships/hyperlink"/><Relationship Id="rId482" Target="https://twitter.com/i/web/status/1430068509250359297" TargetMode="External" Type="http://schemas.openxmlformats.org/officeDocument/2006/relationships/hyperlink"/><Relationship Id="rId483" Target="https://twitter.com/i/web/status/1430064845571993633" TargetMode="External" Type="http://schemas.openxmlformats.org/officeDocument/2006/relationships/hyperlink"/><Relationship Id="rId484" Target="https://twitter.com/i/web/status/1430512792298209288" TargetMode="External" Type="http://schemas.openxmlformats.org/officeDocument/2006/relationships/hyperlink"/><Relationship Id="rId485" Target="https://twitter.com/i/web/status/1430047331647430657" TargetMode="External" Type="http://schemas.openxmlformats.org/officeDocument/2006/relationships/hyperlink"/><Relationship Id="rId486" Target="https://twitter.com/i/web/status/1430047253880786945" TargetMode="External" Type="http://schemas.openxmlformats.org/officeDocument/2006/relationships/hyperlink"/><Relationship Id="rId487" Target="https://twitter.com/i/web/status/1430047253880786945" TargetMode="External" Type="http://schemas.openxmlformats.org/officeDocument/2006/relationships/hyperlink"/><Relationship Id="rId488" Target="https://twitter.com/i/web/status/1431149561125511170" TargetMode="External" Type="http://schemas.openxmlformats.org/officeDocument/2006/relationships/hyperlink"/><Relationship Id="rId489" Target="https://twitter.com/i/web/status/1430773258102743042" TargetMode="External" Type="http://schemas.openxmlformats.org/officeDocument/2006/relationships/hyperlink"/><Relationship Id="rId49" Target="https://twitter.com/i/web/status/1430098817077104644" TargetMode="External" Type="http://schemas.openxmlformats.org/officeDocument/2006/relationships/hyperlink"/><Relationship Id="rId490" Target="https://twitter.com/i/web/status/1432236717780635649" TargetMode="External" Type="http://schemas.openxmlformats.org/officeDocument/2006/relationships/hyperlink"/><Relationship Id="rId491" Target="https://www.vanityfair.fr/culture/article/les-plus-grands-hackers-de-tous-les-temps" TargetMode="External" Type="http://schemas.openxmlformats.org/officeDocument/2006/relationships/hyperlink"/><Relationship Id="rId492" Target="https://twitter.com/j0nh4t/status/1429049506021138437" TargetMode="External" Type="http://schemas.openxmlformats.org/officeDocument/2006/relationships/hyperlink"/><Relationship Id="rId493" Target="https://www.bluemega.com/guide-securite/" TargetMode="External" Type="http://schemas.openxmlformats.org/officeDocument/2006/relationships/hyperlink"/><Relationship Id="rId494" Target="http://negonetech.com/" TargetMode="External" Type="http://schemas.openxmlformats.org/officeDocument/2006/relationships/hyperlink"/><Relationship Id="rId495" Target="https://veille-cyber.com/when-to-use-one-hot-encoding-in-deep-learning/" TargetMode="External" Type="http://schemas.openxmlformats.org/officeDocument/2006/relationships/hyperlink"/><Relationship Id="rId496" Target="https://veille-cyber.com/when-to-use-one-hot-encoding-in-deep-learning/" TargetMode="External" Type="http://schemas.openxmlformats.org/officeDocument/2006/relationships/hyperlink"/><Relationship Id="rId497" Target="http://negonetech.com/" TargetMode="External" Type="http://schemas.openxmlformats.org/officeDocument/2006/relationships/hyperlink"/><Relationship Id="rId498" Target="http://negonetech.com/" TargetMode="External" Type="http://schemas.openxmlformats.org/officeDocument/2006/relationships/hyperlink"/><Relationship Id="rId499" Target="https://www.usine-digitale.fr/article/microsoft-et-google-vont-investir-30-milliards-de-dollars-dans-la-cybersecurite-sur-5-ans.N1134724" TargetMode="External" Type="http://schemas.openxmlformats.org/officeDocument/2006/relationships/hyperlink"/><Relationship Id="rId5" Target="https://www.alliancy.fr/securite-accompagner-deploiement-5g" TargetMode="External" Type="http://schemas.openxmlformats.org/officeDocument/2006/relationships/hyperlink"/><Relationship Id="rId50" Target="https://twitter.com/i/web/status/1430447312820740098" TargetMode="External" Type="http://schemas.openxmlformats.org/officeDocument/2006/relationships/hyperlink"/><Relationship Id="rId500" Target="https://twitter.com/i/web/status/1432251762749104130" TargetMode="External" Type="http://schemas.openxmlformats.org/officeDocument/2006/relationships/hyperlink"/><Relationship Id="rId501" Target="https://www.silicon.fr/cybersecurite-penurie-competences-persiste-414958.html" TargetMode="External" Type="http://schemas.openxmlformats.org/officeDocument/2006/relationships/hyperlink"/><Relationship Id="rId502" Target="https://twitter.com/i/web/status/1432229094079352832" TargetMode="External" Type="http://schemas.openxmlformats.org/officeDocument/2006/relationships/hyperlink"/><Relationship Id="rId503" Target="https://twitter.com/i/web/status/1432234625313685504" TargetMode="External" Type="http://schemas.openxmlformats.org/officeDocument/2006/relationships/hyperlink"/><Relationship Id="rId504" Target="https://www.letelegramme.fr/bretagne/passes-sanitaires-frauduleux-une-enquete-ouverte-a-brest-30-08-2021-12815198.php" TargetMode="External" Type="http://schemas.openxmlformats.org/officeDocument/2006/relationships/hyperlink"/><Relationship Id="rId505" Target="https://www.letelegramme.fr/bretagne/passes-sanitaires-frauduleux-une-enquete-ouverte-a-brest-30-08-2021-12815198.php" TargetMode="External" Type="http://schemas.openxmlformats.org/officeDocument/2006/relationships/hyperlink"/><Relationship Id="rId506" Target="https://twitter.com/i/web/status/1432258396334575616" TargetMode="External" Type="http://schemas.openxmlformats.org/officeDocument/2006/relationships/hyperlink"/><Relationship Id="rId507" Target="https://twitter.com/i/web/status/1430115222036099095" TargetMode="External" Type="http://schemas.openxmlformats.org/officeDocument/2006/relationships/hyperlink"/><Relationship Id="rId508" Target="https://twitter.com/i/web/status/1432234281905135621" TargetMode="External" Type="http://schemas.openxmlformats.org/officeDocument/2006/relationships/hyperlink"/><Relationship Id="rId509" Target="https://twitter.com/i/web/status/1432231518966063106" TargetMode="External" Type="http://schemas.openxmlformats.org/officeDocument/2006/relationships/hyperlink"/><Relationship Id="rId51" Target="https://twitter.com/i/web/status/1430447370001584128" TargetMode="External" Type="http://schemas.openxmlformats.org/officeDocument/2006/relationships/hyperlink"/><Relationship Id="rId510" Target="https://siecledigital.fr/2021/08/26/joe-biden-organise-un-sommet-de-la-cybersecurite-avec-le-secteur-prive/" TargetMode="External" Type="http://schemas.openxmlformats.org/officeDocument/2006/relationships/hyperlink"/><Relationship Id="rId511" Target="https://siecledigital.fr/2021/08/26/joe-biden-organise-un-sommet-de-la-cybersecurite-avec-le-secteur-prive/" TargetMode="External" Type="http://schemas.openxmlformats.org/officeDocument/2006/relationships/hyperlink"/><Relationship Id="rId512" Target="https://siecledigital.fr/2021/08/26/joe-biden-organise-un-sommet-de-la-cybersecurite-avec-le-secteur-prive/" TargetMode="External" Type="http://schemas.openxmlformats.org/officeDocument/2006/relationships/hyperlink"/><Relationship Id="rId513" Target="https://www.usine-digitale.fr/article/microsoft-et-google-vont-investir-30-milliards-de-dollars-dans-la-cybersecurite-sur-5-ans.N1134724" TargetMode="External" Type="http://schemas.openxmlformats.org/officeDocument/2006/relationships/hyperlink"/><Relationship Id="rId514" Target="https://twitter.com/i/web/status/1430537002533990401" TargetMode="External" Type="http://schemas.openxmlformats.org/officeDocument/2006/relationships/hyperlink"/><Relationship Id="rId515" Target="https://www.fredzone.org/whatsapp-a-toujours-un-probleme-avec-la-fraude-et-le-phishing-9658" TargetMode="External" Type="http://schemas.openxmlformats.org/officeDocument/2006/relationships/hyperlink"/><Relationship Id="rId516" Target="https://www.fredzone.org/whatsapp-a-toujours-un-probleme-avec-la-fraude-et-le-phishing-9658" TargetMode="External" Type="http://schemas.openxmlformats.org/officeDocument/2006/relationships/hyperlink"/><Relationship Id="rId517" Target="https://twitter.com/i/web/status/1431175928567185409" TargetMode="External" Type="http://schemas.openxmlformats.org/officeDocument/2006/relationships/hyperlink"/><Relationship Id="rId518" Target="https://twitter.com/i/web/status/1430445371499679751" TargetMode="External" Type="http://schemas.openxmlformats.org/officeDocument/2006/relationships/hyperlink"/><Relationship Id="rId519" Target="https://twitter.com/i/web/status/1432240143931379719" TargetMode="External" Type="http://schemas.openxmlformats.org/officeDocument/2006/relationships/hyperlink"/><Relationship Id="rId52" Target="https://www.lefigaro.fr/secteur/high-tech/linkedin-les-donnees-de-700-millions-d-utilisateurs-a-vendre-sur-le-darknet-20210630" TargetMode="External" Type="http://schemas.openxmlformats.org/officeDocument/2006/relationships/hyperlink"/><Relationship Id="rId520" Target="https://hitek.fr/actualite/franceconnect-ameli-hacker-cyberattaque-cybersecurite-donnees-personnelles-fishing_30448" TargetMode="External" Type="http://schemas.openxmlformats.org/officeDocument/2006/relationships/hyperlink"/><Relationship Id="rId521" Target="https://twitter.com/i/web/status/1429789447382573061" TargetMode="External" Type="http://schemas.openxmlformats.org/officeDocument/2006/relationships/hyperlink"/><Relationship Id="rId522" Target="https://itsocial.fr/enjeux-it/enjeux-securite/cybersecurite/cybersecurite-les-entreprises-ont-le-plus-grand-mal-a-controler-leur-reseau-distribue/" TargetMode="External" Type="http://schemas.openxmlformats.org/officeDocument/2006/relationships/hyperlink"/><Relationship Id="rId523" Target="https://twitter.com/MalizenSecurity/status/1429794554845171716" TargetMode="External" Type="http://schemas.openxmlformats.org/officeDocument/2006/relationships/hyperlink"/><Relationship Id="rId524" Target="https://twitter.com/MalizenSecurity/status/1429794554845171716" TargetMode="External" Type="http://schemas.openxmlformats.org/officeDocument/2006/relationships/hyperlink"/><Relationship Id="rId525" Target="https://twitter.com/MalizenSecurity/status/1429794554845171716" TargetMode="External" Type="http://schemas.openxmlformats.org/officeDocument/2006/relationships/hyperlink"/><Relationship Id="rId526" Target="https://twitter.com/i/web/status/1429800842383798274" TargetMode="External" Type="http://schemas.openxmlformats.org/officeDocument/2006/relationships/hyperlink"/><Relationship Id="rId527" Target="https://twitter.com/i/web/status/1429801586470146055" TargetMode="External" Type="http://schemas.openxmlformats.org/officeDocument/2006/relationships/hyperlink"/><Relationship Id="rId528" Target="https://twitter.com/i/web/status/1429804196618981376" TargetMode="External" Type="http://schemas.openxmlformats.org/officeDocument/2006/relationships/hyperlink"/><Relationship Id="rId529" Target="https://www.zdnet.fr/actualites/cybersecurite-la-crise-du-recrutement-ne-s-arrange-pas-39927019.htm" TargetMode="External" Type="http://schemas.openxmlformats.org/officeDocument/2006/relationships/hyperlink"/><Relationship Id="rId53" Target="https://twitter.com/Clubic/status/1429737044939509762" TargetMode="External" Type="http://schemas.openxmlformats.org/officeDocument/2006/relationships/hyperlink"/><Relationship Id="rId530" Target="https://www.zdnet.fr/actualites/cybersecurite-la-crise-du-recrutement-ne-s-arrange-pas-39927019.htm" TargetMode="External" Type="http://schemas.openxmlformats.org/officeDocument/2006/relationships/hyperlink"/><Relationship Id="rId531" Target="https://twitter.com/i/web/status/1429809018747379714" TargetMode="External" Type="http://schemas.openxmlformats.org/officeDocument/2006/relationships/hyperlink"/><Relationship Id="rId532" Target="https://twitter.com/i/web/status/1429813791391428610" TargetMode="External" Type="http://schemas.openxmlformats.org/officeDocument/2006/relationships/hyperlink"/><Relationship Id="rId533" Target="https://twitter.com/i/web/status/1429818209914531841" TargetMode="External" Type="http://schemas.openxmlformats.org/officeDocument/2006/relationships/hyperlink"/><Relationship Id="rId534" Target="https://twitter.com/i/web/status/1429820230839197700" TargetMode="External" Type="http://schemas.openxmlformats.org/officeDocument/2006/relationships/hyperlink"/><Relationship Id="rId535" Target="https://www.clubic.com/antivirus-securite-informatique/virus-hacker-piratage/malware-logiciel-malveillant/actualite-379806-les-attaques-par-ransomware-ont-explose-partout-dans-le-monde-en-2021.html" TargetMode="External" Type="http://schemas.openxmlformats.org/officeDocument/2006/relationships/hyperlink"/><Relationship Id="rId536" Target="https://twitter.com/i/web/status/1430071135073443842" TargetMode="External" Type="http://schemas.openxmlformats.org/officeDocument/2006/relationships/hyperlink"/><Relationship Id="rId537" Target="https://twitter.com/i/web/status/1430073651639066626" TargetMode="External" Type="http://schemas.openxmlformats.org/officeDocument/2006/relationships/hyperlink"/><Relationship Id="rId538" Target="https://twitter.com/i/web/status/1430073651639066626" TargetMode="External" Type="http://schemas.openxmlformats.org/officeDocument/2006/relationships/hyperlink"/><Relationship Id="rId539" Target="https://twitter.com/i/web/status/1430507834869964805" TargetMode="External" Type="http://schemas.openxmlformats.org/officeDocument/2006/relationships/hyperlink"/><Relationship Id="rId54" Target="https://twitter.com/i/web/status/1430454215969804288" TargetMode="External" Type="http://schemas.openxmlformats.org/officeDocument/2006/relationships/hyperlink"/><Relationship Id="rId540" Target="https://twitter.com/i/web/status/1430074894918864898" TargetMode="External" Type="http://schemas.openxmlformats.org/officeDocument/2006/relationships/hyperlink"/><Relationship Id="rId541" Target="https://twitter.com/i/web/status/1430923050258767876" TargetMode="External" Type="http://schemas.openxmlformats.org/officeDocument/2006/relationships/hyperlink"/><Relationship Id="rId542" Target="https://twitter.com/i/web/status/1430075637100863488" TargetMode="External" Type="http://schemas.openxmlformats.org/officeDocument/2006/relationships/hyperlink"/><Relationship Id="rId543" Target="https://twitter.com/i/web/status/1431172586566782980" TargetMode="External" Type="http://schemas.openxmlformats.org/officeDocument/2006/relationships/hyperlink"/><Relationship Id="rId544" Target="https://twitter.com/i/web/status/1430090722305265680" TargetMode="External" Type="http://schemas.openxmlformats.org/officeDocument/2006/relationships/hyperlink"/><Relationship Id="rId545" Target="https://twitter.com/i/web/status/1430235167550021636" TargetMode="External" Type="http://schemas.openxmlformats.org/officeDocument/2006/relationships/hyperlink"/><Relationship Id="rId546" Target="https://twitter.com/i/web/status/1430593112758489093" TargetMode="External" Type="http://schemas.openxmlformats.org/officeDocument/2006/relationships/hyperlink"/><Relationship Id="rId547" Target="https://twitter.com/i/web/status/1430090722305265680" TargetMode="External" Type="http://schemas.openxmlformats.org/officeDocument/2006/relationships/hyperlink"/><Relationship Id="rId548" Target="https://twitter.com/i/web/status/1430063302303002634" TargetMode="External" Type="http://schemas.openxmlformats.org/officeDocument/2006/relationships/hyperlink"/><Relationship Id="rId549" Target="https://twitter.com/i/web/status/1430091204440510502" TargetMode="External" Type="http://schemas.openxmlformats.org/officeDocument/2006/relationships/hyperlink"/><Relationship Id="rId55" Target="https://twitter.com/i/web/status/1430455190730285056" TargetMode="External" Type="http://schemas.openxmlformats.org/officeDocument/2006/relationships/hyperlink"/><Relationship Id="rId550" Target="https://twitter.com/i/web/status/1430106593551659036" TargetMode="External" Type="http://schemas.openxmlformats.org/officeDocument/2006/relationships/hyperlink"/><Relationship Id="rId551" Target="https://twitter.com/i/web/status/1430107623861465096" TargetMode="External" Type="http://schemas.openxmlformats.org/officeDocument/2006/relationships/hyperlink"/><Relationship Id="rId552" Target="https://twitter.com/i/web/status/1430107831479459842" TargetMode="External" Type="http://schemas.openxmlformats.org/officeDocument/2006/relationships/hyperlink"/><Relationship Id="rId553" Target="https://twitter.com/i/web/status/1430108622449782785" TargetMode="External" Type="http://schemas.openxmlformats.org/officeDocument/2006/relationships/hyperlink"/><Relationship Id="rId554" Target="https://www.bleepingcomputer.com/news/security/the-week-in-ransomware-august-20th-2021-exploiting-windows/" TargetMode="External" Type="http://schemas.openxmlformats.org/officeDocument/2006/relationships/hyperlink"/><Relationship Id="rId555" Target="https://twitter.com/i/web/status/1430059809261465601" TargetMode="External" Type="http://schemas.openxmlformats.org/officeDocument/2006/relationships/hyperlink"/><Relationship Id="rId556" Target="https://twitter.com/i/web/status/1430111405861187616" TargetMode="External" Type="http://schemas.openxmlformats.org/officeDocument/2006/relationships/hyperlink"/><Relationship Id="rId557" Target="https://twitter.com/i/web/status/1430920484447825930" TargetMode="External" Type="http://schemas.openxmlformats.org/officeDocument/2006/relationships/hyperlink"/><Relationship Id="rId558" Target="https://twitter.com/i/web/status/1430112049485524999" TargetMode="External" Type="http://schemas.openxmlformats.org/officeDocument/2006/relationships/hyperlink"/><Relationship Id="rId559" Target="https://twitter.com/i/web/status/1430126454319288324" TargetMode="External" Type="http://schemas.openxmlformats.org/officeDocument/2006/relationships/hyperlink"/><Relationship Id="rId56" Target="https://www.fredzone.org/whatsapp-a-toujours-un-probleme-avec-la-fraude-et-le-phishing-9658" TargetMode="External" Type="http://schemas.openxmlformats.org/officeDocument/2006/relationships/hyperlink"/><Relationship Id="rId560" Target="https://twitter.com/i/web/status/1430796507192627201" TargetMode="External" Type="http://schemas.openxmlformats.org/officeDocument/2006/relationships/hyperlink"/><Relationship Id="rId561" Target="https://twitter.com/i/web/status/1431175432754368517" TargetMode="External" Type="http://schemas.openxmlformats.org/officeDocument/2006/relationships/hyperlink"/><Relationship Id="rId562" Target="https://twitter.com/i/web/status/1430132073017266177" TargetMode="External" Type="http://schemas.openxmlformats.org/officeDocument/2006/relationships/hyperlink"/><Relationship Id="rId563" Target="https://twitter.com/i/web/status/1431145709244493825" TargetMode="External" Type="http://schemas.openxmlformats.org/officeDocument/2006/relationships/hyperlink"/><Relationship Id="rId564" Target="https://twitter.com/i/web/status/1430146226310234116" TargetMode="External" Type="http://schemas.openxmlformats.org/officeDocument/2006/relationships/hyperlink"/><Relationship Id="rId565" Target="https://twitter.com/business/status/1430144619485057044" TargetMode="External" Type="http://schemas.openxmlformats.org/officeDocument/2006/relationships/hyperlink"/><Relationship Id="rId566" Target="https://twitter.com/business/status/1430144619485057044" TargetMode="External" Type="http://schemas.openxmlformats.org/officeDocument/2006/relationships/hyperlink"/><Relationship Id="rId567" Target="https://www.instagram.com/accounts/login/" TargetMode="External" Type="http://schemas.openxmlformats.org/officeDocument/2006/relationships/hyperlink"/><Relationship Id="rId568" Target="https://twitter.com/i/web/status/1430150022587375618" TargetMode="External" Type="http://schemas.openxmlformats.org/officeDocument/2006/relationships/hyperlink"/><Relationship Id="rId569" Target="https://twitter.com/i/web/status/1430150408715096076" TargetMode="External" Type="http://schemas.openxmlformats.org/officeDocument/2006/relationships/hyperlink"/><Relationship Id="rId57" Target="https://www.fredzone.org/whatsapp-a-toujours-un-probleme-avec-la-fraude-et-le-phishing-9658" TargetMode="External" Type="http://schemas.openxmlformats.org/officeDocument/2006/relationships/hyperlink"/><Relationship Id="rId570" Target="https://twitter.com/i/web/status/1430158518217330693" TargetMode="External" Type="http://schemas.openxmlformats.org/officeDocument/2006/relationships/hyperlink"/><Relationship Id="rId571" Target="https://twitter.com/i/web/status/1429873229435449354" TargetMode="External" Type="http://schemas.openxmlformats.org/officeDocument/2006/relationships/hyperlink"/><Relationship Id="rId572" Target="https://twitter.com/i/web/status/1430167105454985228" TargetMode="External" Type="http://schemas.openxmlformats.org/officeDocument/2006/relationships/hyperlink"/><Relationship Id="rId573" Target="https://twitter.com/i/web/status/1430200223452864515" TargetMode="External" Type="http://schemas.openxmlformats.org/officeDocument/2006/relationships/hyperlink"/><Relationship Id="rId574" Target="https://twitter.com/i/web/status/1430204815855034372" TargetMode="External" Type="http://schemas.openxmlformats.org/officeDocument/2006/relationships/hyperlink"/><Relationship Id="rId575" Target="https://twitter.com/i/web/status/1430569244522074113" TargetMode="External" Type="http://schemas.openxmlformats.org/officeDocument/2006/relationships/hyperlink"/><Relationship Id="rId576" Target="https://twitter.com/i/web/status/1430569828285353984" TargetMode="External" Type="http://schemas.openxmlformats.org/officeDocument/2006/relationships/hyperlink"/><Relationship Id="rId577" Target="https://twitter.com/i/web/status/1430570445917523970" TargetMode="External" Type="http://schemas.openxmlformats.org/officeDocument/2006/relationships/hyperlink"/><Relationship Id="rId578" Target="https://twitter.com/i/web/status/1430571339975430146" TargetMode="External" Type="http://schemas.openxmlformats.org/officeDocument/2006/relationships/hyperlink"/><Relationship Id="rId579" Target="https://twitter.com/i/web/status/1430572115821015040" TargetMode="External" Type="http://schemas.openxmlformats.org/officeDocument/2006/relationships/hyperlink"/><Relationship Id="rId58" Target="https://twitter.com/i/web/status/1430474377376710658" TargetMode="External" Type="http://schemas.openxmlformats.org/officeDocument/2006/relationships/hyperlink"/><Relationship Id="rId580" Target="https://twitter.com/i/web/status/1430573297817772033" TargetMode="External" Type="http://schemas.openxmlformats.org/officeDocument/2006/relationships/hyperlink"/><Relationship Id="rId581" Target="https://twitter.com/i/web/status/1430952066940293126" TargetMode="External" Type="http://schemas.openxmlformats.org/officeDocument/2006/relationships/hyperlink"/><Relationship Id="rId582" Target="https://twitter.com/i/web/status/1431351849794383873" TargetMode="External" Type="http://schemas.openxmlformats.org/officeDocument/2006/relationships/hyperlink"/><Relationship Id="rId583" Target="https://twitter.com/i/web/status/1431352349159829522" TargetMode="External" Type="http://schemas.openxmlformats.org/officeDocument/2006/relationships/hyperlink"/><Relationship Id="rId584" Target="https://twitter.com/i/web/status/1431352651573252096" TargetMode="External" Type="http://schemas.openxmlformats.org/officeDocument/2006/relationships/hyperlink"/><Relationship Id="rId585" Target="https://twitter.com/i/web/status/1431353155086913541" TargetMode="External" Type="http://schemas.openxmlformats.org/officeDocument/2006/relationships/hyperlink"/><Relationship Id="rId586" Target="https://twitter.com/i/web/status/1430168335967215624" TargetMode="External" Type="http://schemas.openxmlformats.org/officeDocument/2006/relationships/hyperlink"/><Relationship Id="rId587" Target="https://twitter.com/i/web/status/1429792053303681032" TargetMode="External" Type="http://schemas.openxmlformats.org/officeDocument/2006/relationships/hyperlink"/><Relationship Id="rId588" Target="https://twitter.com/i/web/status/1430168620664041474" TargetMode="External" Type="http://schemas.openxmlformats.org/officeDocument/2006/relationships/hyperlink"/><Relationship Id="rId589" Target="https://twitter.com/i/web/status/1430781063228448768" TargetMode="External" Type="http://schemas.openxmlformats.org/officeDocument/2006/relationships/hyperlink"/><Relationship Id="rId59" Target="https://twitter.com/i/web/status/1430474377376710658" TargetMode="External" Type="http://schemas.openxmlformats.org/officeDocument/2006/relationships/hyperlink"/><Relationship Id="rId590" Target="https://twitter.com/i/web/status/1430170116591861773" TargetMode="External" Type="http://schemas.openxmlformats.org/officeDocument/2006/relationships/hyperlink"/><Relationship Id="rId591" Target="https://twitter.com/i/web/status/1430178407728521216" TargetMode="External" Type="http://schemas.openxmlformats.org/officeDocument/2006/relationships/hyperlink"/><Relationship Id="rId592" Target="https://twitter.com/i/web/status/1430508994456702977" TargetMode="External" Type="http://schemas.openxmlformats.org/officeDocument/2006/relationships/hyperlink"/><Relationship Id="rId593" Target="https://twitter.com/i/web/status/1430509404709920771" TargetMode="External" Type="http://schemas.openxmlformats.org/officeDocument/2006/relationships/hyperlink"/><Relationship Id="rId594" Target="https://twitter.com/i/web/status/1430512786656960518" TargetMode="External" Type="http://schemas.openxmlformats.org/officeDocument/2006/relationships/hyperlink"/><Relationship Id="rId595" Target="https://twitter.com/i/web/status/1430439049093795840" TargetMode="External" Type="http://schemas.openxmlformats.org/officeDocument/2006/relationships/hyperlink"/><Relationship Id="rId596" Target="https://twitter.com/i/web/status/1430439654864588806" TargetMode="External" Type="http://schemas.openxmlformats.org/officeDocument/2006/relationships/hyperlink"/><Relationship Id="rId597" Target="https://twitter.com/i/web/status/1429790531417165831" TargetMode="External" Type="http://schemas.openxmlformats.org/officeDocument/2006/relationships/hyperlink"/><Relationship Id="rId598" Target="https://twitter.com/i/web/status/1430439808619405312" TargetMode="External" Type="http://schemas.openxmlformats.org/officeDocument/2006/relationships/hyperlink"/><Relationship Id="rId599" Target="https://twitter.com/i/web/status/1430441830189985797" TargetMode="External" Type="http://schemas.openxmlformats.org/officeDocument/2006/relationships/hyperlink"/><Relationship Id="rId6" Target="https://www.alliancy.fr/securite-accompagner-deploiement-5g" TargetMode="External" Type="http://schemas.openxmlformats.org/officeDocument/2006/relationships/hyperlink"/><Relationship Id="rId60" Target="https://twitter.com/i/web/status/1430474377376710658" TargetMode="External" Type="http://schemas.openxmlformats.org/officeDocument/2006/relationships/hyperlink"/><Relationship Id="rId600" Target="https://twitter.com/i/web/status/1430457867665088515" TargetMode="External" Type="http://schemas.openxmlformats.org/officeDocument/2006/relationships/hyperlink"/><Relationship Id="rId601" Target="https://twitter.com/i/web/status/1430459145271005185" TargetMode="External" Type="http://schemas.openxmlformats.org/officeDocument/2006/relationships/hyperlink"/><Relationship Id="rId602" Target="https://twitter.com/i/web/status/1430460127614840833" TargetMode="External" Type="http://schemas.openxmlformats.org/officeDocument/2006/relationships/hyperlink"/><Relationship Id="rId603" Target="https://twitter.com/i/web/status/1430467494733561867" TargetMode="External" Type="http://schemas.openxmlformats.org/officeDocument/2006/relationships/hyperlink"/><Relationship Id="rId604" Target="https://twitter.com/i/web/status/1430467494733561867" TargetMode="External" Type="http://schemas.openxmlformats.org/officeDocument/2006/relationships/hyperlink"/><Relationship Id="rId605" Target="https://twitter.com/i/web/status/1430472331693109252" TargetMode="External" Type="http://schemas.openxmlformats.org/officeDocument/2006/relationships/hyperlink"/><Relationship Id="rId606" Target="https://twitter.com/i/web/status/1430094032190025728" TargetMode="External" Type="http://schemas.openxmlformats.org/officeDocument/2006/relationships/hyperlink"/><Relationship Id="rId607" Target="https://twitter.com/i/web/status/1430479578418589697" TargetMode="External" Type="http://schemas.openxmlformats.org/officeDocument/2006/relationships/hyperlink"/><Relationship Id="rId608" Target="https://www.podcastics.com/podcast/episode/red-alert-labs-le-pari-gagnant-de-lexport-des-solutions-de-cybersecurite-92053/" TargetMode="External" Type="http://schemas.openxmlformats.org/officeDocument/2006/relationships/hyperlink"/><Relationship Id="rId609" Target="https://twitter.com/i/web/status/1430488787793108993" TargetMode="External" Type="http://schemas.openxmlformats.org/officeDocument/2006/relationships/hyperlink"/><Relationship Id="rId61" Target="https://twitter.com/i/web/status/1430474377376710658" TargetMode="External" Type="http://schemas.openxmlformats.org/officeDocument/2006/relationships/hyperlink"/><Relationship Id="rId610" Target="https://www.zdnet.fr/actualites/cybersecurite-les-gafam-et-washington-s-allient-pour-proteger-les-infrastructures-critiques-39928031.htm" TargetMode="External" Type="http://schemas.openxmlformats.org/officeDocument/2006/relationships/hyperlink"/><Relationship Id="rId611" Target="https://twitter.com/i/web/status/1430844197599391748" TargetMode="External" Type="http://schemas.openxmlformats.org/officeDocument/2006/relationships/hyperlink"/><Relationship Id="rId612" Target="https://www.sciencesetavenir.fr/high-tech/web/les-bases-de-donnees-de-milliers-de-clients-du-cloud-de-microsoft-exposees_156864" TargetMode="External" Type="http://schemas.openxmlformats.org/officeDocument/2006/relationships/hyperlink"/><Relationship Id="rId613" Target="https://twitter.com/i/web/status/1430501974592602116" TargetMode="External" Type="http://schemas.openxmlformats.org/officeDocument/2006/relationships/hyperlink"/><Relationship Id="rId614" Target="https://twitter.com/i/web/status/1430502134714339332" TargetMode="External" Type="http://schemas.openxmlformats.org/officeDocument/2006/relationships/hyperlink"/><Relationship Id="rId615" Target="https://twitter.com/i/web/status/1430502134714339332" TargetMode="External" Type="http://schemas.openxmlformats.org/officeDocument/2006/relationships/hyperlink"/><Relationship Id="rId616" Target="https://twitter.com/i/web/status/1430502134714339332" TargetMode="External" Type="http://schemas.openxmlformats.org/officeDocument/2006/relationships/hyperlink"/><Relationship Id="rId617" Target="https://twitter.com/i/web/status/1430502134714339332" TargetMode="External" Type="http://schemas.openxmlformats.org/officeDocument/2006/relationships/hyperlink"/><Relationship Id="rId618" Target="https://twitter.com/i/web/status/1430089939845271576" TargetMode="External" Type="http://schemas.openxmlformats.org/officeDocument/2006/relationships/hyperlink"/><Relationship Id="rId619" Target="https://twitter.com/i/web/status/1430502745107320834" TargetMode="External" Type="http://schemas.openxmlformats.org/officeDocument/2006/relationships/hyperlink"/><Relationship Id="rId62" Target="https://twitter.com/i/web/status/1430474377376710658" TargetMode="External" Type="http://schemas.openxmlformats.org/officeDocument/2006/relationships/hyperlink"/><Relationship Id="rId620" Target="https://twitter.com/i/web/status/1430504695387365377" TargetMode="External" Type="http://schemas.openxmlformats.org/officeDocument/2006/relationships/hyperlink"/><Relationship Id="rId621" Target="https://twitter.com/i/web/status/1430515805234425861" TargetMode="External" Type="http://schemas.openxmlformats.org/officeDocument/2006/relationships/hyperlink"/><Relationship Id="rId622" Target="https://siecledigital.fr/2021/08/24/un-client-de-cloudflare-victime-dune-attaque-ddos-record/?utm_source=dlvr.it&amp;utm_medium=twitter" TargetMode="External" Type="http://schemas.openxmlformats.org/officeDocument/2006/relationships/hyperlink"/><Relationship Id="rId623" Target="https://siecledigital.fr/2021/08/24/apple-scan-icloud-mail/?utm_source=dlvr.it&amp;utm_medium=twitter" TargetMode="External" Type="http://schemas.openxmlformats.org/officeDocument/2006/relationships/hyperlink"/><Relationship Id="rId624" Target="https://twitter.com/i/web/status/1430902117946957824" TargetMode="External" Type="http://schemas.openxmlformats.org/officeDocument/2006/relationships/hyperlink"/><Relationship Id="rId625" Target="https://twitter.com/i/web/status/1431131005163765760" TargetMode="External" Type="http://schemas.openxmlformats.org/officeDocument/2006/relationships/hyperlink"/><Relationship Id="rId626" Target="https://twitter.com/i/web/status/1431248520728637456" TargetMode="External" Type="http://schemas.openxmlformats.org/officeDocument/2006/relationships/hyperlink"/><Relationship Id="rId627" Target="https://siecledigital.fr/2021/08/24/apple-scan-icloud-mail/?utm_source=dlvr.it&amp;utm_medium=twitter" TargetMode="External" Type="http://schemas.openxmlformats.org/officeDocument/2006/relationships/hyperlink"/><Relationship Id="rId628" Target="https://siecledigital.fr/2021/08/25/fbi-rancongiciel-onepercent/?utm_source=dlvr.it&amp;utm_medium=twitter" TargetMode="External" Type="http://schemas.openxmlformats.org/officeDocument/2006/relationships/hyperlink"/><Relationship Id="rId629" Target="https://twitter.com/i/web/status/1430530875473764357" TargetMode="External" Type="http://schemas.openxmlformats.org/officeDocument/2006/relationships/hyperlink"/><Relationship Id="rId63" Target="https://www.podcastics.com/podcast/episode/red-alert-labs-le-pari-gagnant-de-lexport-des-solutions-de-cybersecurite-92053/" TargetMode="External" Type="http://schemas.openxmlformats.org/officeDocument/2006/relationships/hyperlink"/><Relationship Id="rId630" Target="https://twitter.com/i/web/status/1430530875473764357" TargetMode="External" Type="http://schemas.openxmlformats.org/officeDocument/2006/relationships/hyperlink"/><Relationship Id="rId631" Target="https://twitter.com/i/web/status/1430530875473764357" TargetMode="External" Type="http://schemas.openxmlformats.org/officeDocument/2006/relationships/hyperlink"/><Relationship Id="rId632" Target="https://twitter.com/i/web/status/1430530875473764357" TargetMode="External" Type="http://schemas.openxmlformats.org/officeDocument/2006/relationships/hyperlink"/><Relationship Id="rId633" Target="https://twitter.com/i/web/status/1430531279024496647" TargetMode="External" Type="http://schemas.openxmlformats.org/officeDocument/2006/relationships/hyperlink"/><Relationship Id="rId634" Target="https://twitter.com/i/web/status/1430802302689062914" TargetMode="External" Type="http://schemas.openxmlformats.org/officeDocument/2006/relationships/hyperlink"/><Relationship Id="rId635" Target="https://twitter.com/i/web/status/1430531792122093568" TargetMode="External" Type="http://schemas.openxmlformats.org/officeDocument/2006/relationships/hyperlink"/><Relationship Id="rId636" Target="https://twitter.com/i/web/status/1430531792122093568" TargetMode="External" Type="http://schemas.openxmlformats.org/officeDocument/2006/relationships/hyperlink"/><Relationship Id="rId637" Target="https://twitter.com/i/web/status/1430531884245716994" TargetMode="External" Type="http://schemas.openxmlformats.org/officeDocument/2006/relationships/hyperlink"/><Relationship Id="rId638" Target="https://twitter.com/i/web/status/1430533680791949312" TargetMode="External" Type="http://schemas.openxmlformats.org/officeDocument/2006/relationships/hyperlink"/><Relationship Id="rId639" Target="https://twitter.com/i/web/status/1430545258195128323" TargetMode="External" Type="http://schemas.openxmlformats.org/officeDocument/2006/relationships/hyperlink"/><Relationship Id="rId64" Target="https://twitter.com/i/web/status/1430424707594137600" TargetMode="External" Type="http://schemas.openxmlformats.org/officeDocument/2006/relationships/hyperlink"/><Relationship Id="rId640" Target="https://twitter.com/i/web/status/1430798567007039488" TargetMode="External" Type="http://schemas.openxmlformats.org/officeDocument/2006/relationships/hyperlink"/><Relationship Id="rId641" Target="https://www.numerama.com/tech/734528-certains-fichiers-seront-bientot-bloques-par-firefox-pour-votre-securite.html" TargetMode="External" Type="http://schemas.openxmlformats.org/officeDocument/2006/relationships/hyperlink"/><Relationship Id="rId642" Target="https://www.numerama.com/tech/734528-certains-fichiers-seront-bientot-bloques-par-firefox-pour-votre-securite.html" TargetMode="External" Type="http://schemas.openxmlformats.org/officeDocument/2006/relationships/hyperlink"/><Relationship Id="rId643" Target="https://twitter.com/i/web/status/1430546503819534336" TargetMode="External" Type="http://schemas.openxmlformats.org/officeDocument/2006/relationships/hyperlink"/><Relationship Id="rId644" Target="https://twitter.com/i/web/status/1430175565814718464" TargetMode="External" Type="http://schemas.openxmlformats.org/officeDocument/2006/relationships/hyperlink"/><Relationship Id="rId645" Target="https://www.globalsecuritymag.fr/Cybersecurite-industrielle-vers-la,20210824,115320.html" TargetMode="External" Type="http://schemas.openxmlformats.org/officeDocument/2006/relationships/hyperlink"/><Relationship Id="rId646" Target="https://www.informatiquenews.fr/cyber-education-les-entreprises-doivent-prendre-leurs-responsabilites-anthony-di-bello-opentext-80806" TargetMode="External" Type="http://schemas.openxmlformats.org/officeDocument/2006/relationships/hyperlink"/><Relationship Id="rId647" Target="https://twitter.com/i/web/status/1430805497221943302" TargetMode="External" Type="http://schemas.openxmlformats.org/officeDocument/2006/relationships/hyperlink"/><Relationship Id="rId648" Target="https://twitter.com/i/web/status/1430805497221943302" TargetMode="External" Type="http://schemas.openxmlformats.org/officeDocument/2006/relationships/hyperlink"/><Relationship Id="rId649" Target="https://twitter.com/i/web/status/1430805497221943302" TargetMode="External" Type="http://schemas.openxmlformats.org/officeDocument/2006/relationships/hyperlink"/><Relationship Id="rId65" Target="https://twitter.com/i/web/status/1430448618964717569" TargetMode="External" Type="http://schemas.openxmlformats.org/officeDocument/2006/relationships/hyperlink"/><Relationship Id="rId650" Target="https://twitter.com/i/web/status/1430805497221943302" TargetMode="External" Type="http://schemas.openxmlformats.org/officeDocument/2006/relationships/hyperlink"/><Relationship Id="rId651" Target="https://twitter.com/i/web/status/1430806035812519939" TargetMode="External" Type="http://schemas.openxmlformats.org/officeDocument/2006/relationships/hyperlink"/><Relationship Id="rId652" Target="https://twitter.com/i/web/status/1430807497527414785" TargetMode="External" Type="http://schemas.openxmlformats.org/officeDocument/2006/relationships/hyperlink"/><Relationship Id="rId653" Target="https://twitter.com/policefederale/status/1430796329152823298" TargetMode="External" Type="http://schemas.openxmlformats.org/officeDocument/2006/relationships/hyperlink"/><Relationship Id="rId654" Target="https://twitter.com/policefederale/status/1430796329152823298" TargetMode="External" Type="http://schemas.openxmlformats.org/officeDocument/2006/relationships/hyperlink"/><Relationship Id="rId655" Target="https://twitter.com/i/web/status/1430814790721605632" TargetMode="External" Type="http://schemas.openxmlformats.org/officeDocument/2006/relationships/hyperlink"/><Relationship Id="rId656" Target="https://twitter.com/i/web/status/1430817291852255237" TargetMode="External" Type="http://schemas.openxmlformats.org/officeDocument/2006/relationships/hyperlink"/><Relationship Id="rId657" Target="https://twitter.com/i/web/status/1430817326233001984" TargetMode="External" Type="http://schemas.openxmlformats.org/officeDocument/2006/relationships/hyperlink"/><Relationship Id="rId658" Target="https://twitter.com/i/web/status/1430817587093454852" TargetMode="External" Type="http://schemas.openxmlformats.org/officeDocument/2006/relationships/hyperlink"/><Relationship Id="rId659" Target="https://twitter.com/i/web/status/1430066522085543961" TargetMode="External" Type="http://schemas.openxmlformats.org/officeDocument/2006/relationships/hyperlink"/><Relationship Id="rId66" Target="https://twitter.com/i/web/status/1430448618964717569" TargetMode="External" Type="http://schemas.openxmlformats.org/officeDocument/2006/relationships/hyperlink"/><Relationship Id="rId660" Target="https://twitter.com/i/web/status/1430820540235853830" TargetMode="External" Type="http://schemas.openxmlformats.org/officeDocument/2006/relationships/hyperlink"/><Relationship Id="rId661" Target="https://twitter.com/i/web/status/1430820540235853830" TargetMode="External" Type="http://schemas.openxmlformats.org/officeDocument/2006/relationships/hyperlink"/><Relationship Id="rId662" Target="https://www.channelnews.fr/importante-fuite-de-donnees-liee-aux-microsoft-power-apps-104971?utm_campaign=twitter&amp;utm_medium=twitter&amp;utm_source=twitter" TargetMode="External" Type="http://schemas.openxmlformats.org/officeDocument/2006/relationships/hyperlink"/><Relationship Id="rId663" Target="https://www.channelnews.fr/microsoft-et-google-vont-mettre-des-dizaines-de-milliards-sur-la-table-pour-ameliorer-la-cybersecurite-104989?utm_campaign=twitter&amp;utm_medium=twitter&amp;utm_source=twitter" TargetMode="External" Type="http://schemas.openxmlformats.org/officeDocument/2006/relationships/hyperlink"/><Relationship Id="rId664" Target="https://www.channelnews.fr/importante-fuite-de-donnees-liee-aux-microsoft-power-apps-104971?utm_campaign=twitter&amp;utm_medium=twitter&amp;utm_source=twitter" TargetMode="External" Type="http://schemas.openxmlformats.org/officeDocument/2006/relationships/hyperlink"/><Relationship Id="rId665" Target="https://www.channelnews.fr/microsoft-et-google-vont-mettre-des-dizaines-de-milliards-sur-la-table-pour-ameliorer-la-cybersecurite-104989?utm_campaign=twitter&amp;utm_medium=twitter&amp;utm_source=twitter" TargetMode="External" Type="http://schemas.openxmlformats.org/officeDocument/2006/relationships/hyperlink"/><Relationship Id="rId666" Target="https://twitter.com/i/web/status/1430829712914493442" TargetMode="External" Type="http://schemas.openxmlformats.org/officeDocument/2006/relationships/hyperlink"/><Relationship Id="rId667" Target="https://twitter.com/i/web/status/1430467517038923779" TargetMode="External" Type="http://schemas.openxmlformats.org/officeDocument/2006/relationships/hyperlink"/><Relationship Id="rId668" Target="https://twitter.com/i/web/status/1430829796834127872" TargetMode="External" Type="http://schemas.openxmlformats.org/officeDocument/2006/relationships/hyperlink"/><Relationship Id="rId669" Target="https://twitter.com/i/web/status/1430470008673497096" TargetMode="External" Type="http://schemas.openxmlformats.org/officeDocument/2006/relationships/hyperlink"/><Relationship Id="rId67" Target="https://www.francenum.gouv.fr/comprendre-le-numerique/qr-code-quelle-securite-et-quelles-precautions-prendre" TargetMode="External" Type="http://schemas.openxmlformats.org/officeDocument/2006/relationships/hyperlink"/><Relationship Id="rId670" Target="https://twitter.com/i/web/status/1430832399471026178" TargetMode="External" Type="http://schemas.openxmlformats.org/officeDocument/2006/relationships/hyperlink"/><Relationship Id="rId671" Target="https://www.lebigdata.fr/transformer-donnees-trafic-reseau-musique" TargetMode="External" Type="http://schemas.openxmlformats.org/officeDocument/2006/relationships/hyperlink"/><Relationship Id="rId672" Target="https://www.lebigdata.fr/transformer-donnees-trafic-reseau-musique" TargetMode="External" Type="http://schemas.openxmlformats.org/officeDocument/2006/relationships/hyperlink"/><Relationship Id="rId673" Target="https://twitter.com/i/web/status/1430832622352146433" TargetMode="External" Type="http://schemas.openxmlformats.org/officeDocument/2006/relationships/hyperlink"/><Relationship Id="rId674" Target="https://twitter.com/i/web/status/1430800276877873156" TargetMode="External" Type="http://schemas.openxmlformats.org/officeDocument/2006/relationships/hyperlink"/><Relationship Id="rId675" Target="https://twitter.com/i/web/status/1430800281902755844" TargetMode="External" Type="http://schemas.openxmlformats.org/officeDocument/2006/relationships/hyperlink"/><Relationship Id="rId676" Target="https://twitter.com/i/web/status/1430844298602459139" TargetMode="External" Type="http://schemas.openxmlformats.org/officeDocument/2006/relationships/hyperlink"/><Relationship Id="rId677" Target="https://twitter.com/i/web/status/1430846464712921089" TargetMode="External" Type="http://schemas.openxmlformats.org/officeDocument/2006/relationships/hyperlink"/><Relationship Id="rId678" Target="https://twitter.com/SouveraineTech/status/1430844197599391748" TargetMode="External" Type="http://schemas.openxmlformats.org/officeDocument/2006/relationships/hyperlink"/><Relationship Id="rId679" Target="https://twitter.com/SouveraineTech/status/1430844197599391748" TargetMode="External" Type="http://schemas.openxmlformats.org/officeDocument/2006/relationships/hyperlink"/><Relationship Id="rId68" Target="https://twitter.com/i/web/status/1429830828599746568" TargetMode="External" Type="http://schemas.openxmlformats.org/officeDocument/2006/relationships/hyperlink"/><Relationship Id="rId680" Target="https://twitter.com/i/web/status/1430104418586931220" TargetMode="External" Type="http://schemas.openxmlformats.org/officeDocument/2006/relationships/hyperlink"/><Relationship Id="rId681" Target="https://twitter.com/i/web/status/1430849718121340931" TargetMode="External" Type="http://schemas.openxmlformats.org/officeDocument/2006/relationships/hyperlink"/><Relationship Id="rId682" Target="https://twitter.com/i/web/status/1430850680739270656" TargetMode="External" Type="http://schemas.openxmlformats.org/officeDocument/2006/relationships/hyperlink"/><Relationship Id="rId683" Target="http://specialdefense.over-blog.com/2021/08/usa-les-geants-de-la-tech-promettent-d-investir-des-milliards-pour-ameliorer-la-cybersecurite.html" TargetMode="External" Type="http://schemas.openxmlformats.org/officeDocument/2006/relationships/hyperlink"/><Relationship Id="rId684" Target="http://specialdefense.over-blog.com/2021/08/cybersecurite-le-royaume-uni-veut-reduire-la-protection-des-donnees-personnelles.html" TargetMode="External" Type="http://schemas.openxmlformats.org/officeDocument/2006/relationships/hyperlink"/><Relationship Id="rId685" Target="http://specialdefense.over-blog.com/2021/08/usa-les-geants-de-la-tech-promettent-d-investir-des-milliards-pour-ameliorer-la-cybersecurite.html" TargetMode="External" Type="http://schemas.openxmlformats.org/officeDocument/2006/relationships/hyperlink"/><Relationship Id="rId686" Target="https://twitter.com/i/web/status/1430866440391909376" TargetMode="External" Type="http://schemas.openxmlformats.org/officeDocument/2006/relationships/hyperlink"/><Relationship Id="rId687" Target="https://twitter.com/IT_Partners/status/1430507834869964805" TargetMode="External" Type="http://schemas.openxmlformats.org/officeDocument/2006/relationships/hyperlink"/><Relationship Id="rId688" Target="https://twitter.com/IT_Partners/status/1430507834869964805" TargetMode="External" Type="http://schemas.openxmlformats.org/officeDocument/2006/relationships/hyperlink"/><Relationship Id="rId689" Target="https://twitter.com/IT_Partners/status/1430507834869964805" TargetMode="External" Type="http://schemas.openxmlformats.org/officeDocument/2006/relationships/hyperlink"/><Relationship Id="rId69" Target="https://edition.cnn.com/videos/world/2021/08/24/us-afghanistan-taliban-digital-data-todd-pkg-vpx-tsr.cnn" TargetMode="External" Type="http://schemas.openxmlformats.org/officeDocument/2006/relationships/hyperlink"/><Relationship Id="rId690" Target="https://twitter.com/i/web/status/1429806968902930434" TargetMode="External" Type="http://schemas.openxmlformats.org/officeDocument/2006/relationships/hyperlink"/><Relationship Id="rId691" Target="https://www.hpe.com/us/en/insights/articles/is-it-wrong-to-pay-ransom--2108.html" TargetMode="External" Type="http://schemas.openxmlformats.org/officeDocument/2006/relationships/hyperlink"/><Relationship Id="rId692" Target="https://twitter.com/i/web/status/1430516036407791621" TargetMode="External" Type="http://schemas.openxmlformats.org/officeDocument/2006/relationships/hyperlink"/><Relationship Id="rId693" Target="https://twitter.com/i/web/status/1430528646096244736" TargetMode="External" Type="http://schemas.openxmlformats.org/officeDocument/2006/relationships/hyperlink"/><Relationship Id="rId694" Target="https://community.hpe.com/t5/Blog-HPE-France/HPE-et-Microsoft-vous-aident-%C3%A0-mettre-en-place-des-solutions/ba-p/7144808" TargetMode="External" Type="http://schemas.openxmlformats.org/officeDocument/2006/relationships/hyperlink"/><Relationship Id="rId695" Target="https://twitter.com/i/web/status/1430886524514615296" TargetMode="External" Type="http://schemas.openxmlformats.org/officeDocument/2006/relationships/hyperlink"/><Relationship Id="rId696" Target="https://www.jthinformatique.com/mon-guide" TargetMode="External" Type="http://schemas.openxmlformats.org/officeDocument/2006/relationships/hyperlink"/><Relationship Id="rId697" Target="https://twitter.com/i/web/status/1432116887333314567" TargetMode="External" Type="http://schemas.openxmlformats.org/officeDocument/2006/relationships/hyperlink"/><Relationship Id="rId698" Target="https://www.jthinformatique.com/mon-guide" TargetMode="External" Type="http://schemas.openxmlformats.org/officeDocument/2006/relationships/hyperlink"/><Relationship Id="rId699" Target="https://twitter.com/i/web/status/1430153320027639810" TargetMode="External" Type="http://schemas.openxmlformats.org/officeDocument/2006/relationships/hyperlink"/><Relationship Id="rId7" Target="https://www.kaspersky.fr/blog/cyber-pop-podcast-3/16749/?utm_source=twitter&amp;utm_medium=social&amp;utm_campaign=fr_evergreen_ab0166&amp;utm_content=link&amp;utm_term=fr_twitter_organic_nu3sacjib3ga166" TargetMode="External" Type="http://schemas.openxmlformats.org/officeDocument/2006/relationships/hyperlink"/><Relationship Id="rId70" Target="https://edition.cnn.com/videos/world/2021/08/24/us-afghanistan-taliban-digital-data-todd-pkg-vpx-tsr.cnn" TargetMode="External" Type="http://schemas.openxmlformats.org/officeDocument/2006/relationships/hyperlink"/><Relationship Id="rId700" Target="https://twitter.com/i/web/status/1430878171046555649" TargetMode="External" Type="http://schemas.openxmlformats.org/officeDocument/2006/relationships/hyperlink"/><Relationship Id="rId701" Target="https://twitter.com/i/web/status/1430636356716347395" TargetMode="External" Type="http://schemas.openxmlformats.org/officeDocument/2006/relationships/hyperlink"/><Relationship Id="rId702" Target="https://www.serene-risc.ca/en/events/workshops/2021-serene-risc-workshop" TargetMode="External" Type="http://schemas.openxmlformats.org/officeDocument/2006/relationships/hyperlink"/><Relationship Id="rId703" Target="https://twitter.com/i/web/status/1430879046796292098" TargetMode="External" Type="http://schemas.openxmlformats.org/officeDocument/2006/relationships/hyperlink"/><Relationship Id="rId704" Target="https://twitter.com/i/web/status/1430879046796292098" TargetMode="External" Type="http://schemas.openxmlformats.org/officeDocument/2006/relationships/hyperlink"/><Relationship Id="rId705" Target="https://twitter.com/i/web/status/1430879046796292098" TargetMode="External" Type="http://schemas.openxmlformats.org/officeDocument/2006/relationships/hyperlink"/><Relationship Id="rId706" Target="https://twitter.com/i/web/status/1430880223252332552" TargetMode="External" Type="http://schemas.openxmlformats.org/officeDocument/2006/relationships/hyperlink"/><Relationship Id="rId707" Target="https://www.bluemega.com/guide-securite/" TargetMode="External" Type="http://schemas.openxmlformats.org/officeDocument/2006/relationships/hyperlink"/><Relationship Id="rId708" Target="https://www.bluemega.com/guide-securite/" TargetMode="External" Type="http://schemas.openxmlformats.org/officeDocument/2006/relationships/hyperlink"/><Relationship Id="rId709" Target="https://www.youtube.com/watch?v=u17ajq7cJBw" TargetMode="External" Type="http://schemas.openxmlformats.org/officeDocument/2006/relationships/hyperlink"/><Relationship Id="rId71" Target="https://twitter.com/i/web/status/1430453335014916106" TargetMode="External" Type="http://schemas.openxmlformats.org/officeDocument/2006/relationships/hyperlink"/><Relationship Id="rId710" Target="https://twitter.com/i/web/status/1430893859551076353" TargetMode="External" Type="http://schemas.openxmlformats.org/officeDocument/2006/relationships/hyperlink"/><Relationship Id="rId711" Target="https://twitter.com/i/web/status/1432244456338694144" TargetMode="External" Type="http://schemas.openxmlformats.org/officeDocument/2006/relationships/hyperlink"/><Relationship Id="rId712" Target="https://twitter.com/i/web/status/1430894173192818704" TargetMode="External" Type="http://schemas.openxmlformats.org/officeDocument/2006/relationships/hyperlink"/><Relationship Id="rId713" Target="https://twitter.com/i/web/status/1430897159071617029" TargetMode="External" Type="http://schemas.openxmlformats.org/officeDocument/2006/relationships/hyperlink"/><Relationship Id="rId714" Target="https://twitter.com/i/web/status/1431282644185239552" TargetMode="External" Type="http://schemas.openxmlformats.org/officeDocument/2006/relationships/hyperlink"/><Relationship Id="rId715" Target="https://investissements-personnels.fr/cybersecurite-secteur-essentiel/" TargetMode="External" Type="http://schemas.openxmlformats.org/officeDocument/2006/relationships/hyperlink"/><Relationship Id="rId716" Target="https://investissements-personnels.fr/cybersecurite-secteur-essentiel/" TargetMode="External" Type="http://schemas.openxmlformats.org/officeDocument/2006/relationships/hyperlink"/><Relationship Id="rId717" Target="https://twitter.com/i/web/status/1430908841458237447" TargetMode="External" Type="http://schemas.openxmlformats.org/officeDocument/2006/relationships/hyperlink"/><Relationship Id="rId718" Target="https://twitter.com/i/web/status/1430911530590040076" TargetMode="External" Type="http://schemas.openxmlformats.org/officeDocument/2006/relationships/hyperlink"/><Relationship Id="rId719" Target="https://twitter.com/i/web/status/1430911883557568525" TargetMode="External" Type="http://schemas.openxmlformats.org/officeDocument/2006/relationships/hyperlink"/><Relationship Id="rId72" Target="https://twitter.com/i/web/status/1430526096781586438" TargetMode="External" Type="http://schemas.openxmlformats.org/officeDocument/2006/relationships/hyperlink"/><Relationship Id="rId720" Target="https://twitter.com/i/web/status/1429829784700391430" TargetMode="External" Type="http://schemas.openxmlformats.org/officeDocument/2006/relationships/hyperlink"/><Relationship Id="rId721" Target="https://twitter.com/i/web/status/1432237399002816513" TargetMode="External" Type="http://schemas.openxmlformats.org/officeDocument/2006/relationships/hyperlink"/><Relationship Id="rId722" Target="https://www.latribune.fr/technos-medias/internet/comment-les-cybercriminels-ont-profite-de-la-pandemie-de-la-covid-19-891016.html" TargetMode="External" Type="http://schemas.openxmlformats.org/officeDocument/2006/relationships/hyperlink"/><Relationship Id="rId723" Target="https://siecledigital.fr/2021/08/26/joe-biden-organise-un-sommet-de-la-cybersecurite-avec-le-secteur-prive/" TargetMode="External" Type="http://schemas.openxmlformats.org/officeDocument/2006/relationships/hyperlink"/><Relationship Id="rId724" Target="https://siecledigital.fr/2021/08/27/les-investissements-dans-les-startups-specialisees-en-cybersecurite-ont-plus-que-double-lors-du-1er-semestre-2021/" TargetMode="External" Type="http://schemas.openxmlformats.org/officeDocument/2006/relationships/hyperlink"/><Relationship Id="rId725" Target="https://twitter.com/i/web/status/1431163573087080452" TargetMode="External" Type="http://schemas.openxmlformats.org/officeDocument/2006/relationships/hyperlink"/><Relationship Id="rId726" Target="https://twitter.com/i/web/status/1431149814671106049" TargetMode="External" Type="http://schemas.openxmlformats.org/officeDocument/2006/relationships/hyperlink"/><Relationship Id="rId727" Target="https://twitter.com/i/web/status/1431154927947108354" TargetMode="External" Type="http://schemas.openxmlformats.org/officeDocument/2006/relationships/hyperlink"/><Relationship Id="rId728" Target="https://twitter.com/i/web/status/1431159406054490114" TargetMode="External" Type="http://schemas.openxmlformats.org/officeDocument/2006/relationships/hyperlink"/><Relationship Id="rId729" Target="https://twitter.com/i/web/status/1431167391833145346" TargetMode="External" Type="http://schemas.openxmlformats.org/officeDocument/2006/relationships/hyperlink"/><Relationship Id="rId73" Target="https://www.linkedin.com/slink?code=ePUbJRk5" TargetMode="External" Type="http://schemas.openxmlformats.org/officeDocument/2006/relationships/hyperlink"/><Relationship Id="rId730" Target="https://twitter.com/i/web/status/1431167495478644736" TargetMode="External" Type="http://schemas.openxmlformats.org/officeDocument/2006/relationships/hyperlink"/><Relationship Id="rId731" Target="https://twitter.com/i/web/status/1431179116343185411" TargetMode="External" Type="http://schemas.openxmlformats.org/officeDocument/2006/relationships/hyperlink"/><Relationship Id="rId732" Target="https://twitter.com/i/web/status/1431180307437400068" TargetMode="External" Type="http://schemas.openxmlformats.org/officeDocument/2006/relationships/hyperlink"/><Relationship Id="rId733" Target="https://twitter.com/i/web/status/1431181298278617093" TargetMode="External" Type="http://schemas.openxmlformats.org/officeDocument/2006/relationships/hyperlink"/><Relationship Id="rId734" Target="https://twitter.com/i/web/status/1431183338304380928" TargetMode="External" Type="http://schemas.openxmlformats.org/officeDocument/2006/relationships/hyperlink"/><Relationship Id="rId735" Target="https://twitter.com/i/web/status/1431195204623773696" TargetMode="External" Type="http://schemas.openxmlformats.org/officeDocument/2006/relationships/hyperlink"/><Relationship Id="rId736" Target="https://twitter.com/i/web/status/1431198562638090243" TargetMode="External" Type="http://schemas.openxmlformats.org/officeDocument/2006/relationships/hyperlink"/><Relationship Id="rId737" Target="https://tech-computer.fr/audit-informatique-pme/" TargetMode="External" Type="http://schemas.openxmlformats.org/officeDocument/2006/relationships/hyperlink"/><Relationship Id="rId738" Target="https://twitter.com/i/web/status/1431209880942153731" TargetMode="External" Type="http://schemas.openxmlformats.org/officeDocument/2006/relationships/hyperlink"/><Relationship Id="rId739" Target="https://twitter.com/i/web/status/1430462456250261509" TargetMode="External" Type="http://schemas.openxmlformats.org/officeDocument/2006/relationships/hyperlink"/><Relationship Id="rId74" Target="https://twitter.com/i/web/status/1430454155265576960" TargetMode="External" Type="http://schemas.openxmlformats.org/officeDocument/2006/relationships/hyperlink"/><Relationship Id="rId740" Target="https://twitter.com/i/web/status/1429835831770943494" TargetMode="External" Type="http://schemas.openxmlformats.org/officeDocument/2006/relationships/hyperlink"/><Relationship Id="rId741" Target="https://twitter.com/i/web/status/1430069866472656897" TargetMode="External" Type="http://schemas.openxmlformats.org/officeDocument/2006/relationships/hyperlink"/><Relationship Id="rId742" Target="https://twitter.com/i/web/status/1430122714635792386" TargetMode="External" Type="http://schemas.openxmlformats.org/officeDocument/2006/relationships/hyperlink"/><Relationship Id="rId743" Target="https://twitter.com/i/web/status/1430198215039721481" TargetMode="External" Type="http://schemas.openxmlformats.org/officeDocument/2006/relationships/hyperlink"/><Relationship Id="rId744" Target="https://twitter.com/i/web/status/1430432255189602305" TargetMode="External" Type="http://schemas.openxmlformats.org/officeDocument/2006/relationships/hyperlink"/><Relationship Id="rId745" Target="https://twitter.com/i/web/status/1430485103398903809" TargetMode="External" Type="http://schemas.openxmlformats.org/officeDocument/2006/relationships/hyperlink"/><Relationship Id="rId746" Target="https://twitter.com/i/web/status/1430560605170196483" TargetMode="External" Type="http://schemas.openxmlformats.org/officeDocument/2006/relationships/hyperlink"/><Relationship Id="rId747" Target="https://twitter.com/i/web/status/1430847503335890947" TargetMode="External" Type="http://schemas.openxmlformats.org/officeDocument/2006/relationships/hyperlink"/><Relationship Id="rId748" Target="https://twitter.com/i/web/status/1430922992003989511" TargetMode="External" Type="http://schemas.openxmlformats.org/officeDocument/2006/relationships/hyperlink"/><Relationship Id="rId749" Target="https://twitter.com/i/web/status/1431157032162189315" TargetMode="External" Type="http://schemas.openxmlformats.org/officeDocument/2006/relationships/hyperlink"/><Relationship Id="rId75" Target="https://www.zdnet.fr/actualites/cybersecurite-les-gafam-et-washington-s-allient-pour-proteger-les-infrastructures-critiques-39928031.htm" TargetMode="External" Type="http://schemas.openxmlformats.org/officeDocument/2006/relationships/hyperlink"/><Relationship Id="rId750" Target="https://twitter.com/i/web/status/1431209882653536261" TargetMode="External" Type="http://schemas.openxmlformats.org/officeDocument/2006/relationships/hyperlink"/><Relationship Id="rId751" Target="https://twitter.com/i/web/status/1431285388207853571" TargetMode="External" Type="http://schemas.openxmlformats.org/officeDocument/2006/relationships/hyperlink"/><Relationship Id="rId752" Target="https://twitter.com/i/web/status/1432244195192983554" TargetMode="External" Type="http://schemas.openxmlformats.org/officeDocument/2006/relationships/hyperlink"/><Relationship Id="rId753" Target="https://twitter.com/i/web/status/1431211556356988928" TargetMode="External" Type="http://schemas.openxmlformats.org/officeDocument/2006/relationships/hyperlink"/><Relationship Id="rId754" Target="https://twitter.com/i/web/status/1431214271455633411" TargetMode="External" Type="http://schemas.openxmlformats.org/officeDocument/2006/relationships/hyperlink"/><Relationship Id="rId755" Target="https://twitter.com/i/web/status/1431221706404859910" TargetMode="External" Type="http://schemas.openxmlformats.org/officeDocument/2006/relationships/hyperlink"/><Relationship Id="rId756" Target="https://le-guide-du-sysops.fr/?p=1080" TargetMode="External" Type="http://schemas.openxmlformats.org/officeDocument/2006/relationships/hyperlink"/><Relationship Id="rId757" Target="https://le-guide-du-sysops.fr/?p=835" TargetMode="External" Type="http://schemas.openxmlformats.org/officeDocument/2006/relationships/hyperlink"/><Relationship Id="rId758" Target="https://le-guide-du-sysops.fr/?p=1018" TargetMode="External" Type="http://schemas.openxmlformats.org/officeDocument/2006/relationships/hyperlink"/><Relationship Id="rId759" Target="https://le-guide-du-sysops.fr/?p=1021" TargetMode="External" Type="http://schemas.openxmlformats.org/officeDocument/2006/relationships/hyperlink"/><Relationship Id="rId76" Target="https://twitter.com/i/web/status/1430478742003101700" TargetMode="External" Type="http://schemas.openxmlformats.org/officeDocument/2006/relationships/hyperlink"/><Relationship Id="rId760" Target="https://le-guide-du-sysops.fr/?p=360" TargetMode="External" Type="http://schemas.openxmlformats.org/officeDocument/2006/relationships/hyperlink"/><Relationship Id="rId761" Target="https://le-guide-du-sysops.fr/?p=360" TargetMode="External" Type="http://schemas.openxmlformats.org/officeDocument/2006/relationships/hyperlink"/><Relationship Id="rId762" Target="https://le-guide-du-sysops.fr/?p=1021" TargetMode="External" Type="http://schemas.openxmlformats.org/officeDocument/2006/relationships/hyperlink"/><Relationship Id="rId763" Target="https://itsocial.fr/articles-decideurs/cybersecurite-les-dangers-de-la-gestion-defaillante-des-identites-et-des-privileges/" TargetMode="External" Type="http://schemas.openxmlformats.org/officeDocument/2006/relationships/hyperlink"/><Relationship Id="rId764" Target="https://twitter.com/i/web/status/1430534060225478893" TargetMode="External" Type="http://schemas.openxmlformats.org/officeDocument/2006/relationships/hyperlink"/><Relationship Id="rId765" Target="https://twitter.com/i/web/status/1430892792994217984" TargetMode="External" Type="http://schemas.openxmlformats.org/officeDocument/2006/relationships/hyperlink"/><Relationship Id="rId766" Target="https://itsocial.fr/enjeux-it/enjeux-securite/cybersecurite/cybersecurite-les-entreprises-ont-le-plus-grand-mal-a-controler-leur-reseau-distribue/" TargetMode="External" Type="http://schemas.openxmlformats.org/officeDocument/2006/relationships/hyperlink"/><Relationship Id="rId767" Target="https://www.zdnet.fr/actualites/cybersecurite-la-crise-du-recrutement-ne-s-arrange-pas-39927019.htm" TargetMode="External" Type="http://schemas.openxmlformats.org/officeDocument/2006/relationships/hyperlink"/><Relationship Id="rId768" Target="https://www.clubic.com/antivirus-securite-informatique/virus-hacker-piratage/malware-logiciel-malveillant/actualite-379806-les-attaques-par-ransomware-ont-explose-partout-dans-le-monde-en-2021.html" TargetMode="External" Type="http://schemas.openxmlformats.org/officeDocument/2006/relationships/hyperlink"/><Relationship Id="rId769" Target="https://www.numerama.com/tech/734528-certains-fichiers-seront-bientot-bloques-par-firefox-pour-votre-securite.html" TargetMode="External" Type="http://schemas.openxmlformats.org/officeDocument/2006/relationships/hyperlink"/><Relationship Id="rId77" Target="https://twitter.com/i/web/status/1430568151243182083" TargetMode="External" Type="http://schemas.openxmlformats.org/officeDocument/2006/relationships/hyperlink"/><Relationship Id="rId770" Target="https://itsocial.fr/articles-decideurs/cybersecurite-les-dangers-de-la-gestion-defaillante-des-identites-et-des-privileges/" TargetMode="External" Type="http://schemas.openxmlformats.org/officeDocument/2006/relationships/hyperlink"/><Relationship Id="rId771" Target="https://itsocial.fr/articles-decideurs/cybersecurite-les-dangers-de-la-gestion-defaillante-des-identites-et-des-privileges/" TargetMode="External" Type="http://schemas.openxmlformats.org/officeDocument/2006/relationships/hyperlink"/><Relationship Id="rId772" Target="https://www.scoop.it/topic/luxembourg-europe/p/4126568385/2021/08/27/luxembourg-129-163-euros-annuels-dans-la-cybersecurite-cybersecurity-europe?utm_medium=social&amp;utm_source=twitter" TargetMode="External" Type="http://schemas.openxmlformats.org/officeDocument/2006/relationships/hyperlink"/><Relationship Id="rId773" Target="https://www.scoop.it/topic/luxembourg-europe/p/4126568385/2021/08/27/luxembourg-129-163-euros-annuels-dans-la-cybersecurite-cybersecurity-europe?utm_medium=social&amp;utm_source=twitter" TargetMode="External" Type="http://schemas.openxmlformats.org/officeDocument/2006/relationships/hyperlink"/><Relationship Id="rId774" Target="https://twitter.com/i/web/status/1431229433495670784" TargetMode="External" Type="http://schemas.openxmlformats.org/officeDocument/2006/relationships/hyperlink"/><Relationship Id="rId775" Target="https://twitter.com/i/web/status/1431253431755362305" TargetMode="External" Type="http://schemas.openxmlformats.org/officeDocument/2006/relationships/hyperlink"/><Relationship Id="rId776" Target="https://twitter.com/i/web/status/1430190741876350987" TargetMode="External" Type="http://schemas.openxmlformats.org/officeDocument/2006/relationships/hyperlink"/><Relationship Id="rId777" Target="https://twitter.com/i/web/status/1431255888342372362" TargetMode="External" Type="http://schemas.openxmlformats.org/officeDocument/2006/relationships/hyperlink"/><Relationship Id="rId778" Target="https://www.kaspersky.fr/blog/cyber-pop-podcast-3/16749/?utm_source=twitter&amp;utm_medium=social&amp;utm_campaign=fr_evergreen_ab0166&amp;utm_content=link&amp;utm_term=fr_twitter_organic_nu3sacjib3ga166" TargetMode="External" Type="http://schemas.openxmlformats.org/officeDocument/2006/relationships/hyperlink"/><Relationship Id="rId779" Target="https://twitter.com/i/web/status/1431258866289987585" TargetMode="External" Type="http://schemas.openxmlformats.org/officeDocument/2006/relationships/hyperlink"/><Relationship Id="rId78" Target="https://twitter.com/i/web/status/1430568151251623942" TargetMode="External" Type="http://schemas.openxmlformats.org/officeDocument/2006/relationships/hyperlink"/><Relationship Id="rId780" Target="https://twitter.com/i/web/status/1431260437757128705" TargetMode="External" Type="http://schemas.openxmlformats.org/officeDocument/2006/relationships/hyperlink"/><Relationship Id="rId781" Target="https://twitter.com/i/web/status/1430839977391398914" TargetMode="External" Type="http://schemas.openxmlformats.org/officeDocument/2006/relationships/hyperlink"/><Relationship Id="rId782" Target="https://twitter.com/i/web/status/1430907964328579081" TargetMode="External" Type="http://schemas.openxmlformats.org/officeDocument/2006/relationships/hyperlink"/><Relationship Id="rId783" Target="https://twitter.com/i/web/status/1431269031001137160" TargetMode="External" Type="http://schemas.openxmlformats.org/officeDocument/2006/relationships/hyperlink"/><Relationship Id="rId784" Target="https://twitter.com/i/web/status/1431270038892421127" TargetMode="External" Type="http://schemas.openxmlformats.org/officeDocument/2006/relationships/hyperlink"/><Relationship Id="rId785" Target="https://twitter.com/i/web/status/1430911728137687040" TargetMode="External" Type="http://schemas.openxmlformats.org/officeDocument/2006/relationships/hyperlink"/><Relationship Id="rId786" Target="https://twitter.com/i/web/status/1431270391268392966" TargetMode="External" Type="http://schemas.openxmlformats.org/officeDocument/2006/relationships/hyperlink"/><Relationship Id="rId787" Target="https://www.maxisciences.com/etats-unis/les-cyberattaques-inevitables-selon-le-chef-de-la-nsa_art12709.html?es_sh=99cc195eaa8d9f89f5d6b81b8741a1b8&amp;es_ad=282835" TargetMode="External" Type="http://schemas.openxmlformats.org/officeDocument/2006/relationships/hyperlink"/><Relationship Id="rId788" Target="https://twitter.com/ModisFrance/status/1427509243893014529" TargetMode="External" Type="http://schemas.openxmlformats.org/officeDocument/2006/relationships/hyperlink"/><Relationship Id="rId789" Target="https://twitter.com/i/web/status/1432244196811939842" TargetMode="External" Type="http://schemas.openxmlformats.org/officeDocument/2006/relationships/hyperlink"/><Relationship Id="rId79" Target="https://blog.httpcs.com/utiliser-losint-et-le-socmint-pour-se-proteger-des-pirates-informatiques/" TargetMode="External" Type="http://schemas.openxmlformats.org/officeDocument/2006/relationships/hyperlink"/><Relationship Id="rId790" Target="https://twitter.com/ModisFrance/status/1427509243893014529" TargetMode="External" Type="http://schemas.openxmlformats.org/officeDocument/2006/relationships/hyperlink"/><Relationship Id="rId791" Target="https://twitter.com/ModisFrance/status/1427509243893014529" TargetMode="External" Type="http://schemas.openxmlformats.org/officeDocument/2006/relationships/hyperlink"/><Relationship Id="rId792" Target="https://twitter.com/i/web/status/1431272953606455298" TargetMode="External" Type="http://schemas.openxmlformats.org/officeDocument/2006/relationships/hyperlink"/><Relationship Id="rId793" Target="https://www.linkedin.com/slink?code=gKNrMzRi" TargetMode="External" Type="http://schemas.openxmlformats.org/officeDocument/2006/relationships/hyperlink"/><Relationship Id="rId794" Target="https://www.linkedin.com/slink?code=d8KY4n4k" TargetMode="External" Type="http://schemas.openxmlformats.org/officeDocument/2006/relationships/hyperlink"/><Relationship Id="rId795" Target="https://www.linkedin.com/slink?code=d8KY4n4k" TargetMode="External" Type="http://schemas.openxmlformats.org/officeDocument/2006/relationships/hyperlink"/><Relationship Id="rId796" Target="https://twitter.com/i/web/status/1431496265158860809" TargetMode="External" Type="http://schemas.openxmlformats.org/officeDocument/2006/relationships/hyperlink"/><Relationship Id="rId797" Target="https://www.businessinsider.fr/voici-les-21-metiers-du-futur-188475?amp&amp;__twitter_impression=true" TargetMode="External" Type="http://schemas.openxmlformats.org/officeDocument/2006/relationships/hyperlink"/><Relationship Id="rId798" Target="https://twitter.com/i/web/status/1430097692730998789" TargetMode="External" Type="http://schemas.openxmlformats.org/officeDocument/2006/relationships/hyperlink"/><Relationship Id="rId799" Target="https://twitter.com/i/web/status/1430099502099206144" TargetMode="External" Type="http://schemas.openxmlformats.org/officeDocument/2006/relationships/hyperlink"/><Relationship Id="rId8" Target="https://twitter.com/i/web/status/1429844910690144267" TargetMode="External" Type="http://schemas.openxmlformats.org/officeDocument/2006/relationships/hyperlink"/><Relationship Id="rId80" Target="https://blog.httpcs.com/utiliser-losint-et-le-socmint-pour-se-proteger-des-pirates-informatiques/" TargetMode="External" Type="http://schemas.openxmlformats.org/officeDocument/2006/relationships/hyperlink"/><Relationship Id="rId800" Target="https://twitter.com/i/web/status/1430215809872371716" TargetMode="External" Type="http://schemas.openxmlformats.org/officeDocument/2006/relationships/hyperlink"/><Relationship Id="rId801" Target="https://twitter.com/i/web/status/1430495121901068289" TargetMode="External" Type="http://schemas.openxmlformats.org/officeDocument/2006/relationships/hyperlink"/><Relationship Id="rId802" Target="https://twitter.com/i/web/status/1431527888654934016" TargetMode="External" Type="http://schemas.openxmlformats.org/officeDocument/2006/relationships/hyperlink"/><Relationship Id="rId803" Target="https://www.01net.com/actualites/linux-a-25-ans-la-folle-histoire-d-un-logiciel-qui-a-change-le-monde-1029586.html" TargetMode="External" Type="http://schemas.openxmlformats.org/officeDocument/2006/relationships/hyperlink"/><Relationship Id="rId804" Target="https://twitter.com/i/web/status/1430784590592057345" TargetMode="External" Type="http://schemas.openxmlformats.org/officeDocument/2006/relationships/hyperlink"/><Relationship Id="rId805" Target="https://twitter.com/i/web/status/1431532494059413505" TargetMode="External" Type="http://schemas.openxmlformats.org/officeDocument/2006/relationships/hyperlink"/><Relationship Id="rId806" Target="https://www.usine-digitale.fr/article/microsoft-et-google-vont-investir-30-milliards-de-dollars-dans-la-cybersecurite-sur-5-ans.N1134724" TargetMode="External" Type="http://schemas.openxmlformats.org/officeDocument/2006/relationships/hyperlink"/><Relationship Id="rId807" Target="https://twitter.com/i/web/status/1430552717731246080" TargetMode="External" Type="http://schemas.openxmlformats.org/officeDocument/2006/relationships/hyperlink"/><Relationship Id="rId808" Target="https://twitter.com/i/web/status/1431534588585816065" TargetMode="External" Type="http://schemas.openxmlformats.org/officeDocument/2006/relationships/hyperlink"/><Relationship Id="rId809" Target="https://www.lebigdata.fr/google-microsoft-investissent-cybersecurite" TargetMode="External" Type="http://schemas.openxmlformats.org/officeDocument/2006/relationships/hyperlink"/><Relationship Id="rId81" Target="https://twitter.com/i/web/status/1430595578661150725" TargetMode="External" Type="http://schemas.openxmlformats.org/officeDocument/2006/relationships/hyperlink"/><Relationship Id="rId810" Target="https://www.lebigdata.fr/google-microsoft-investissent-cybersecurite" TargetMode="External" Type="http://schemas.openxmlformats.org/officeDocument/2006/relationships/hyperlink"/><Relationship Id="rId811" Target="https://twitter.com/i/web/status/1431539557934288898" TargetMode="External" Type="http://schemas.openxmlformats.org/officeDocument/2006/relationships/hyperlink"/><Relationship Id="rId812" Target="https://twitter.com/oliviertesquet/status/1431334739345031171" TargetMode="External" Type="http://schemas.openxmlformats.org/officeDocument/2006/relationships/hyperlink"/><Relationship Id="rId813" Target="https://twitter.com/oliviertesquet/status/1431334739345031171" TargetMode="External" Type="http://schemas.openxmlformats.org/officeDocument/2006/relationships/hyperlink"/><Relationship Id="rId814" Target="https://twitter.com/i/web/status/1431550761524252672" TargetMode="External" Type="http://schemas.openxmlformats.org/officeDocument/2006/relationships/hyperlink"/><Relationship Id="rId815" Target="https://twitter.com/i/web/status/1430857563936075776" TargetMode="External" Type="http://schemas.openxmlformats.org/officeDocument/2006/relationships/hyperlink"/><Relationship Id="rId816" Target="https://twitter.com/i/web/status/1431554656220684289" TargetMode="External" Type="http://schemas.openxmlformats.org/officeDocument/2006/relationships/hyperlink"/><Relationship Id="rId817" Target="https://veille-cyber.com/when-to-use-one-hot-encoding-in-deep-learning/" TargetMode="External" Type="http://schemas.openxmlformats.org/officeDocument/2006/relationships/hyperlink"/><Relationship Id="rId818" Target="https://veille-cyber.com/why-centralbanks-need-to-go-slow-on-digitalcurrencies/" TargetMode="External" Type="http://schemas.openxmlformats.org/officeDocument/2006/relationships/hyperlink"/><Relationship Id="rId819" Target="https://veille-cyber.com/letrange-histoire-du-hacker-qui-aurait-pirate-les-donnees-de-60-millions-de-clients-de-t-mobile/" TargetMode="External" Type="http://schemas.openxmlformats.org/officeDocument/2006/relationships/hyperlink"/><Relationship Id="rId82" Target="https://twitter.com/i/web/status/1430611565129109505" TargetMode="External" Type="http://schemas.openxmlformats.org/officeDocument/2006/relationships/hyperlink"/><Relationship Id="rId820" Target="https://twitter.com/i/web/status/1431195320675885059" TargetMode="External" Type="http://schemas.openxmlformats.org/officeDocument/2006/relationships/hyperlink"/><Relationship Id="rId821" Target="https://twitter.com/i/web/status/1431560943855616002" TargetMode="External" Type="http://schemas.openxmlformats.org/officeDocument/2006/relationships/hyperlink"/><Relationship Id="rId822" Target="https://twitter.com/i/web/status/1431195271703187459" TargetMode="External" Type="http://schemas.openxmlformats.org/officeDocument/2006/relationships/hyperlink"/><Relationship Id="rId823" Target="https://twitter.com/i/web/status/1431560944811978757" TargetMode="External" Type="http://schemas.openxmlformats.org/officeDocument/2006/relationships/hyperlink"/><Relationship Id="rId824" Target="https://www.frandroid.com/marques/microsoft/1037999_chaosdb-le-cloud-de-microsoft-a-ete-compromis-des-milliers-de-clients-potentiellement-touches" TargetMode="External" Type="http://schemas.openxmlformats.org/officeDocument/2006/relationships/hyperlink"/><Relationship Id="rId825" Target="https://www.frandroid.com/marques/microsoft/1037999_chaosdb-le-cloud-de-microsoft-a-ete-compromis-des-milliers-de-clients-potentiellement-touches" TargetMode="External" Type="http://schemas.openxmlformats.org/officeDocument/2006/relationships/hyperlink"/><Relationship Id="rId826" Target="https://twitter.com/i/web/status/1430915724751609856" TargetMode="External" Type="http://schemas.openxmlformats.org/officeDocument/2006/relationships/hyperlink"/><Relationship Id="rId827" Target="https://twitter.com/i/web/status/1431594919135678465" TargetMode="External" Type="http://schemas.openxmlformats.org/officeDocument/2006/relationships/hyperlink"/><Relationship Id="rId828" Target="https://twitter.com/i/web/status/1431601215700447236" TargetMode="External" Type="http://schemas.openxmlformats.org/officeDocument/2006/relationships/hyperlink"/><Relationship Id="rId829" Target="https://twitter.com/i/web/status/1431601215700447236" TargetMode="External" Type="http://schemas.openxmlformats.org/officeDocument/2006/relationships/hyperlink"/><Relationship Id="rId83" Target="https://twitter.com/i/web/status/1430580691494965252" TargetMode="External" Type="http://schemas.openxmlformats.org/officeDocument/2006/relationships/hyperlink"/><Relationship Id="rId830" Target="https://twitter.com/i/web/status/1430787169606676480" TargetMode="External" Type="http://schemas.openxmlformats.org/officeDocument/2006/relationships/hyperlink"/><Relationship Id="rId831" Target="https://twitter.com/i/web/status/1430828625381711877" TargetMode="External" Type="http://schemas.openxmlformats.org/officeDocument/2006/relationships/hyperlink"/><Relationship Id="rId832" Target="https://twitter.com/i/web/status/1431138162890448899" TargetMode="External" Type="http://schemas.openxmlformats.org/officeDocument/2006/relationships/hyperlink"/><Relationship Id="rId833" Target="https://twitter.com/i/web/status/1431285651878596614" TargetMode="External" Type="http://schemas.openxmlformats.org/officeDocument/2006/relationships/hyperlink"/><Relationship Id="rId834" Target="https://twitter.com/i/web/status/1431509359545180162" TargetMode="External" Type="http://schemas.openxmlformats.org/officeDocument/2006/relationships/hyperlink"/><Relationship Id="rId835" Target="https://twitter.com/i/web/status/1431558435087298560" TargetMode="External" Type="http://schemas.openxmlformats.org/officeDocument/2006/relationships/hyperlink"/><Relationship Id="rId836" Target="https://twitter.com/i/web/status/1430238943648403463" TargetMode="External" Type="http://schemas.openxmlformats.org/officeDocument/2006/relationships/hyperlink"/><Relationship Id="rId837" Target="https://www.capital.fr/entreprises-marches/un-logiciel-de-microsoft-rend-vulnerables-des-millions-de-donnees-1412527" TargetMode="External" Type="http://schemas.openxmlformats.org/officeDocument/2006/relationships/hyperlink"/><Relationship Id="rId838" Target="https://www.sciencesetavenir.fr/high-tech/web/les-bases-de-donnees-de-milliers-de-clients-du-cloud-de-microsoft-exposees_156864" TargetMode="External" Type="http://schemas.openxmlformats.org/officeDocument/2006/relationships/hyperlink"/><Relationship Id="rId839" Target="https://twitter.com/i/web/status/1431613250005766146" TargetMode="External" Type="http://schemas.openxmlformats.org/officeDocument/2006/relationships/hyperlink"/><Relationship Id="rId84" Target="https://twitter.com/orangebusiness/status/1430439808619405312" TargetMode="External" Type="http://schemas.openxmlformats.org/officeDocument/2006/relationships/hyperlink"/><Relationship Id="rId840" Target="https://twitter.com/i/web/status/1431617438681079811" TargetMode="External" Type="http://schemas.openxmlformats.org/officeDocument/2006/relationships/hyperlink"/><Relationship Id="rId841" Target="https://twitter.com/i/web/status/1431871566174986242" TargetMode="External" Type="http://schemas.openxmlformats.org/officeDocument/2006/relationships/hyperlink"/><Relationship Id="rId842" Target="https://vigilance.fr/vulnerabilite/OpenBSD-deni-de-service-via-LibreSSL-36168" TargetMode="External" Type="http://schemas.openxmlformats.org/officeDocument/2006/relationships/hyperlink"/><Relationship Id="rId843" Target="https://twitter.com/i/web/status/1430789373189046275" TargetMode="External" Type="http://schemas.openxmlformats.org/officeDocument/2006/relationships/hyperlink"/><Relationship Id="rId844" Target="https://vigilance.fr/vulnerabilite/Drupal-Admin-Toolbar-Cross-Site-Scripting-36231" TargetMode="External" Type="http://schemas.openxmlformats.org/officeDocument/2006/relationships/hyperlink"/><Relationship Id="rId845" Target="https://twitter.com/i/web/status/1431619842604478465" TargetMode="External" Type="http://schemas.openxmlformats.org/officeDocument/2006/relationships/hyperlink"/><Relationship Id="rId846" Target="https://vigilance.fr/vulnerabilite/PHP-multiples-vulnerabilites-36251" TargetMode="External" Type="http://schemas.openxmlformats.org/officeDocument/2006/relationships/hyperlink"/><Relationship Id="rId847" Target="https://vigilance.fr/vulnerabilite/OpenBSD-deni-de-service-via-LibreSSL-36168" TargetMode="External" Type="http://schemas.openxmlformats.org/officeDocument/2006/relationships/hyperlink"/><Relationship Id="rId848" Target="https://vigilance.fr/vulnerabilite/F5-BIG-IP-WAF-ASM-obtention-d-information-via-TMUI-SSRF-36188" TargetMode="External" Type="http://schemas.openxmlformats.org/officeDocument/2006/relationships/hyperlink"/><Relationship Id="rId849" Target="https://vigilance.fr/vulnerabilite/F5-BIG-IP-deni-de-service-via-HTTP-Profile-Chunked-Responses-36191" TargetMode="External" Type="http://schemas.openxmlformats.org/officeDocument/2006/relationships/hyperlink"/><Relationship Id="rId85" Target="https://twitter.com/i/web/status/1430620148705239043" TargetMode="External" Type="http://schemas.openxmlformats.org/officeDocument/2006/relationships/hyperlink"/><Relationship Id="rId850" Target="https://vigilance.fr/vulnerabilite/F5-BIG-IP-APM-deni-de-service-via-OCSP-Memory-Use-36208" TargetMode="External" Type="http://schemas.openxmlformats.org/officeDocument/2006/relationships/hyperlink"/><Relationship Id="rId851" Target="https://vigilance.fr/vulnerabilite/FreeBSD-lecture-de-memoire-hors-plage-prevue-via-libfetch-36218" TargetMode="External" Type="http://schemas.openxmlformats.org/officeDocument/2006/relationships/hyperlink"/><Relationship Id="rId852" Target="https://vigilance.fr/vulnerabilite/Cisco-NX-OS-deni-de-service-via-System-Login-Block-for-36238" TargetMode="External" Type="http://schemas.openxmlformats.org/officeDocument/2006/relationships/hyperlink"/><Relationship Id="rId853" Target="https://vigilance.fr/vulnerabilite/PHP-multiples-vulnerabilites-36251" TargetMode="External" Type="http://schemas.openxmlformats.org/officeDocument/2006/relationships/hyperlink"/><Relationship Id="rId854" Target="https://twitter.com/i/web/status/1430485105588514816" TargetMode="External" Type="http://schemas.openxmlformats.org/officeDocument/2006/relationships/hyperlink"/><Relationship Id="rId855" Target="https://twitter.com/i/web/status/1430545512395120641" TargetMode="External" Type="http://schemas.openxmlformats.org/officeDocument/2006/relationships/hyperlink"/><Relationship Id="rId856" Target="https://twitter.com/i/web/status/1431119312182464513" TargetMode="External" Type="http://schemas.openxmlformats.org/officeDocument/2006/relationships/hyperlink"/><Relationship Id="rId857" Target="https://twitter.com/i/web/status/1431270284779196421" TargetMode="External" Type="http://schemas.openxmlformats.org/officeDocument/2006/relationships/hyperlink"/><Relationship Id="rId858" Target="https://twitter.com/i/web/status/1431532000318574596" TargetMode="External" Type="http://schemas.openxmlformats.org/officeDocument/2006/relationships/hyperlink"/><Relationship Id="rId859" Target="https://www.lexpress.fr/actualite/societe/enquete-cybersecurite-quand-les-geants-de-la-tech-draguent-les-talents-francais_2156467.html" TargetMode="External" Type="http://schemas.openxmlformats.org/officeDocument/2006/relationships/hyperlink"/><Relationship Id="rId86" Target="https://twitter.com/i/web/status/1430626400726310919" TargetMode="External" Type="http://schemas.openxmlformats.org/officeDocument/2006/relationships/hyperlink"/><Relationship Id="rId860" Target="https://www.lexpress.fr/actualite/societe/enquete-cybersecurite-quand-les-geants-de-la-tech-draguent-les-talents-francais_2156467.html" TargetMode="External" Type="http://schemas.openxmlformats.org/officeDocument/2006/relationships/hyperlink"/><Relationship Id="rId861" Target="https://www.lemonde.fr/series-d-ete/article/2021/08/20/cybercriminalite-des-experts-en-quete-de-la-faille_6091917_3451060.html" TargetMode="External" Type="http://schemas.openxmlformats.org/officeDocument/2006/relationships/hyperlink"/><Relationship Id="rId862" Target="https://www.lemonde.fr/series-d-ete/article/2021/08/20/cybercriminalite-des-experts-en-quete-de-la-faille_6091917_3451060.html" TargetMode="External" Type="http://schemas.openxmlformats.org/officeDocument/2006/relationships/hyperlink"/><Relationship Id="rId863" Target="https://twitter.com/i/web/status/1430051524403769347" TargetMode="External" Type="http://schemas.openxmlformats.org/officeDocument/2006/relationships/hyperlink"/><Relationship Id="rId864" Target="https://twitter.com/i/web/status/1430494541426085888" TargetMode="External" Type="http://schemas.openxmlformats.org/officeDocument/2006/relationships/hyperlink"/><Relationship Id="rId865" Target="https://twitter.com/i/web/status/1431179118259867655" TargetMode="External" Type="http://schemas.openxmlformats.org/officeDocument/2006/relationships/hyperlink"/><Relationship Id="rId866" Target="https://www.lemonde.fr/series-d-ete/article/2021/08/20/cybercriminalite-des-experts-en-quete-de-la-faille_6091917_3451060.html" TargetMode="External" Type="http://schemas.openxmlformats.org/officeDocument/2006/relationships/hyperlink"/><Relationship Id="rId867" Target="https://www.silicon.fr/cybersecurite-penurie-competences-persiste-414958.html" TargetMode="External" Type="http://schemas.openxmlformats.org/officeDocument/2006/relationships/hyperlink"/><Relationship Id="rId868" Target="https://www.silicon.fr/cybersecurite-penurie-competences-persiste-414958.html" TargetMode="External" Type="http://schemas.openxmlformats.org/officeDocument/2006/relationships/hyperlink"/><Relationship Id="rId869" Target="https://twitter.com/i/web/status/1431947233319137281" TargetMode="External" Type="http://schemas.openxmlformats.org/officeDocument/2006/relationships/hyperlink"/><Relationship Id="rId87" Target="https://twitter.com/i/web/status/1430543075231899648" TargetMode="External" Type="http://schemas.openxmlformats.org/officeDocument/2006/relationships/hyperlink"/><Relationship Id="rId870" Target="https://twitter.com/i/web/status/1431996104879579140" TargetMode="External" Type="http://schemas.openxmlformats.org/officeDocument/2006/relationships/hyperlink"/><Relationship Id="rId871" Target="https://www.lexpress.fr/actualite/societe/enquete-cybersecurite-quand-les-geants-de-la-tech-draguent-les-talents-francais_2156467.html" TargetMode="External" Type="http://schemas.openxmlformats.org/officeDocument/2006/relationships/hyperlink"/><Relationship Id="rId872" Target="https://www.lesechos.fr/tech-medias/hightech/la-cybersecurite-hospitaliere-en-france-une-vulnerabilite-a-soigner-durgence-1341542" TargetMode="External" Type="http://schemas.openxmlformats.org/officeDocument/2006/relationships/hyperlink"/><Relationship Id="rId873" Target="https://www.lesechos.fr/tech-medias/hightech/la-cybersecurite-hospitaliere-en-france-une-vulnerabilite-a-soigner-durgence-1341542" TargetMode="External" Type="http://schemas.openxmlformats.org/officeDocument/2006/relationships/hyperlink"/><Relationship Id="rId874" Target="https://twitter.com/i/web/status/1431149630528663552" TargetMode="External" Type="http://schemas.openxmlformats.org/officeDocument/2006/relationships/hyperlink"/><Relationship Id="rId875" Target="https://twitter.com/i/web/status/1430515369354072064" TargetMode="External" Type="http://schemas.openxmlformats.org/officeDocument/2006/relationships/hyperlink"/><Relationship Id="rId876" Target="https://twitter.com/i/web/status/1432251854113673220" TargetMode="External" Type="http://schemas.openxmlformats.org/officeDocument/2006/relationships/hyperlink"/><Relationship Id="rId877" Target="https://twitter.com/i/web/status/1430093787217502210" TargetMode="External" Type="http://schemas.openxmlformats.org/officeDocument/2006/relationships/hyperlink"/><Relationship Id="rId878" Target="https://twitter.com/i/web/status/1430892870798434308" TargetMode="External" Type="http://schemas.openxmlformats.org/officeDocument/2006/relationships/hyperlink"/><Relationship Id="rId879" Target="https://twitter.com/i/web/status/1431164662347878401" TargetMode="External" Type="http://schemas.openxmlformats.org/officeDocument/2006/relationships/hyperlink"/><Relationship Id="rId88" Target="https://twitter.com/i/web/status/1430629567119695876" TargetMode="External" Type="http://schemas.openxmlformats.org/officeDocument/2006/relationships/hyperlink"/><Relationship Id="rId880" Target="https://www.cio-online.com/actualites/lire-le-maillon-faible-de-la-cybersecurite-reste-l-humain-13458.html" TargetMode="External" Type="http://schemas.openxmlformats.org/officeDocument/2006/relationships/hyperlink"/><Relationship Id="rId881" Target="https://www.cio-online.com/actualites/lire-le-maillon-faible-de-la-cybersecurite-reste-l-humain-13458.html" TargetMode="External" Type="http://schemas.openxmlformats.org/officeDocument/2006/relationships/hyperlink"/><Relationship Id="rId882" Target="https://twitter.com/i/web/status/1431156867556954112" TargetMode="External" Type="http://schemas.openxmlformats.org/officeDocument/2006/relationships/hyperlink"/><Relationship Id="rId883" Target="https://www.cio-online.com/actualites/lire-le-maillon-faible-de-la-cybersecurite-reste-l-humain-13458.html" TargetMode="External" Type="http://schemas.openxmlformats.org/officeDocument/2006/relationships/hyperlink"/><Relationship Id="rId884" Target="https://twitter.com/i/web/status/1430524094685093891" TargetMode="External" Type="http://schemas.openxmlformats.org/officeDocument/2006/relationships/hyperlink"/><Relationship Id="rId885" Target="https://twitter.com/i/web/status/1430539331752665091" TargetMode="External" Type="http://schemas.openxmlformats.org/officeDocument/2006/relationships/hyperlink"/><Relationship Id="rId886" Target="https://twitter.com/i/web/status/1432253862610706434" TargetMode="External" Type="http://schemas.openxmlformats.org/officeDocument/2006/relationships/hyperlink"/><Relationship Id="rId887" Target="https://twitter.com/i/web/status/1432254592583090177" TargetMode="External" Type="http://schemas.openxmlformats.org/officeDocument/2006/relationships/hyperlink"/><Relationship Id="rId888" Target="https://twitter.com/i/web/status/1430085217730056227" TargetMode="External" Type="http://schemas.openxmlformats.org/officeDocument/2006/relationships/hyperlink"/><Relationship Id="rId889" Target="https://twitter.com/i/web/status/1430457569936658435" TargetMode="External" Type="http://schemas.openxmlformats.org/officeDocument/2006/relationships/hyperlink"/><Relationship Id="rId89" Target="https://www.lemonde.fr/international/article/2021/08/26/problemes-de-cybersecurite-biden-et-les-patrons-de-la-tech-cherchent-des-solutions-concretes_6092349_3210.html" TargetMode="External" Type="http://schemas.openxmlformats.org/officeDocument/2006/relationships/hyperlink"/><Relationship Id="rId890" Target="https://twitter.com/i/web/status/1430806218667298824" TargetMode="External" Type="http://schemas.openxmlformats.org/officeDocument/2006/relationships/hyperlink"/><Relationship Id="rId891" Target="https://twitter.com/i/web/status/1430870504576008198" TargetMode="External" Type="http://schemas.openxmlformats.org/officeDocument/2006/relationships/hyperlink"/><Relationship Id="rId892" Target="https://twitter.com/i/web/status/1432263319516237824" TargetMode="External" Type="http://schemas.openxmlformats.org/officeDocument/2006/relationships/hyperlink"/><Relationship Id="rId893" Target="https://twitter.com/i/web/status/1430798914308001794" TargetMode="External" Type="http://schemas.openxmlformats.org/officeDocument/2006/relationships/hyperlink"/><Relationship Id="rId894" Target="https://www.linkedin.com/slink?code=eCDvyfj2" TargetMode="External" Type="http://schemas.openxmlformats.org/officeDocument/2006/relationships/hyperlink"/><Relationship Id="rId895" Target="https://twitter.com/i/web/status/1432264257148706820" TargetMode="External" Type="http://schemas.openxmlformats.org/officeDocument/2006/relationships/hyperlink"/><Relationship Id="rId896" Target="https://www.linkedin.com/slink?code=eCDvyfj2" TargetMode="External" Type="http://schemas.openxmlformats.org/officeDocument/2006/relationships/hyperlink"/><Relationship Id="rId897" Target="https://twitter.com/i/web/status/1432267688089464834" TargetMode="External" Type="http://schemas.openxmlformats.org/officeDocument/2006/relationships/hyperlink"/><Relationship Id="rId898" Target="https://www.lesnumeriques.com/pro/cybersecurite-aux-etats-unis-les-geants-de-la-tech-annoncent-une-vague-d-investissements-n167539.html" TargetMode="External" Type="http://schemas.openxmlformats.org/officeDocument/2006/relationships/hyperlink"/><Relationship Id="rId899" Target="https://www.lesnumeriques.com/pro/cybersecurite-aux-etats-unis-les-geants-de-la-tech-annoncent-une-vague-d-investissements-n167539.html" TargetMode="External" Type="http://schemas.openxmlformats.org/officeDocument/2006/relationships/hyperlink"/><Relationship Id="rId9" Target="https://twitter.com/i/web/status/1429845310336118784" TargetMode="External" Type="http://schemas.openxmlformats.org/officeDocument/2006/relationships/hyperlink"/><Relationship Id="rId90" Target="https://le-guide-du-sysops.fr/?p=835" TargetMode="External" Type="http://schemas.openxmlformats.org/officeDocument/2006/relationships/hyperlink"/><Relationship Id="rId900" Target="https://twitter.com/i/web/status/1430877462393769984" TargetMode="External" Type="http://schemas.openxmlformats.org/officeDocument/2006/relationships/hyperlink"/><Relationship Id="rId901" Target="https://twitter.com/i/web/status/1432271946847240195" TargetMode="External" Type="http://schemas.openxmlformats.org/officeDocument/2006/relationships/hyperlink"/><Relationship Id="rId902" Target="https://twitter.com/j0nh4t/status/1429049506021138437" TargetMode="External" Type="http://schemas.openxmlformats.org/officeDocument/2006/relationships/hyperlink"/><Relationship Id="rId903" Target="https://www.capital.fr/entreprises-marches/un-logiciel-de-microsoft-rend-vulnerables-des-millions-de-donnees-1412527" TargetMode="External" Type="http://schemas.openxmlformats.org/officeDocument/2006/relationships/hyperlink"/><Relationship Id="rId904" Target="https://www.01net.com/actualites/firefox-va-bloquer-les-telechargements-non-securises-sur-les-pages-https-2047221.html" TargetMode="External" Type="http://schemas.openxmlformats.org/officeDocument/2006/relationships/hyperlink"/><Relationship Id="rId905" Target="https://www.01net.com/actualites/firefox-va-bloquer-les-telechargements-non-securises-sur-les-pages-https-2047221.html" TargetMode="External" Type="http://schemas.openxmlformats.org/officeDocument/2006/relationships/hyperlink"/><Relationship Id="rId906" Target="https://www.mac4ever.com/iphone/article?id=165821&amp;app=true" TargetMode="External" Type="http://schemas.openxmlformats.org/officeDocument/2006/relationships/hyperlink"/><Relationship Id="rId907" Target="https://www.mac4ever.com/iphone/article?id=165821&amp;app=true" TargetMode="External" Type="http://schemas.openxmlformats.org/officeDocument/2006/relationships/hyperlink"/><Relationship Id="rId908" Target="http://negonetech.com/" TargetMode="External" Type="http://schemas.openxmlformats.org/officeDocument/2006/relationships/hyperlink"/><Relationship Id="rId909" Target="https://veillecyberland.wordpress.com/2021/08/25/veille-cyber-n349-23-aout-2021/" TargetMode="External" Type="http://schemas.openxmlformats.org/officeDocument/2006/relationships/hyperlink"/><Relationship Id="rId91" Target="https://www.vanityfair.fr/culture/article/les-plus-grands-hackers-de-tous-les-temps" TargetMode="External" Type="http://schemas.openxmlformats.org/officeDocument/2006/relationships/hyperlink"/><Relationship Id="rId910" Target="https://hitek.fr/actualite/franceconnect-ameli-hacker-cyberattaque-cybersecurite-donnees-personnelles-fishing_30448" TargetMode="External" Type="http://schemas.openxmlformats.org/officeDocument/2006/relationships/hyperlink"/><Relationship Id="rId911" Target="https://www.sudouest.fr/lot-et-garonne/lot-et-garonne-un-bunker-pour-la-cybersecurite-des-entreprises-5483987.php" TargetMode="External" Type="http://schemas.openxmlformats.org/officeDocument/2006/relationships/hyperlink"/><Relationship Id="rId912" Target="https://www.sudouest.fr/lot-et-garonne/lot-et-garonne-un-bunker-pour-la-cybersecurite-des-entreprises-5483987.php" TargetMode="External" Type="http://schemas.openxmlformats.org/officeDocument/2006/relationships/hyperlink"/><Relationship Id="rId913" Target="https://twitter.com/i/web/status/1432272791953461249" TargetMode="External" Type="http://schemas.openxmlformats.org/officeDocument/2006/relationships/hyperlink"/><Relationship Id="rId914" Target="https://twitter.com/i/web/status/1429818485807403013" TargetMode="External" Type="http://schemas.openxmlformats.org/officeDocument/2006/relationships/hyperlink"/><Relationship Id="rId915" Target="https://twitter.com/i/web/status/1429797686446809096" TargetMode="External" Type="http://schemas.openxmlformats.org/officeDocument/2006/relationships/hyperlink"/><Relationship Id="rId916" Target="https://twitter.com/i/web/status/1430081442286088193" TargetMode="External" Type="http://schemas.openxmlformats.org/officeDocument/2006/relationships/hyperlink"/><Relationship Id="rId917" Target="https://twitter.com/i/web/status/1430455769225388037" TargetMode="External" Type="http://schemas.openxmlformats.org/officeDocument/2006/relationships/hyperlink"/><Relationship Id="rId918" Target="https://twitter.com/i/web/status/1430896531482112006" TargetMode="External" Type="http://schemas.openxmlformats.org/officeDocument/2006/relationships/hyperlink"/><Relationship Id="rId919" Target="https://twitter.com/i/web/status/1430102355647864832" TargetMode="External" Type="http://schemas.openxmlformats.org/officeDocument/2006/relationships/hyperlink"/><Relationship Id="rId92" Target="https://twitter.com/j0nh4t/status/1429049506021138437" TargetMode="External" Type="http://schemas.openxmlformats.org/officeDocument/2006/relationships/hyperlink"/><Relationship Id="rId920" Target="https://twitter.com/i/web/status/1430442174559174662" TargetMode="External" Type="http://schemas.openxmlformats.org/officeDocument/2006/relationships/hyperlink"/><Relationship Id="rId921" Target="https://twitter.com/i/web/status/1431255474423410688" TargetMode="External" Type="http://schemas.openxmlformats.org/officeDocument/2006/relationships/hyperlink"/><Relationship Id="rId922" Target="https://twitter.com/i/web/status/1431908239696928775" TargetMode="External" Type="http://schemas.openxmlformats.org/officeDocument/2006/relationships/hyperlink"/><Relationship Id="rId923" Target="https://twitter.com/i/web/status/1432273503110279169" TargetMode="External" Type="http://schemas.openxmlformats.org/officeDocument/2006/relationships/hyperlink"/><Relationship Id="rId924" Target="https://twitter.com/i/web/status/1430084775981850625" TargetMode="External" Type="http://schemas.openxmlformats.org/officeDocument/2006/relationships/hyperlink"/><Relationship Id="rId925" Target="https://twitter.com/i/web/status/1430495133951201280" TargetMode="External" Type="http://schemas.openxmlformats.org/officeDocument/2006/relationships/hyperlink"/><Relationship Id="rId926" Target="https://twitter.com/i/web/status/1430501702210408453" TargetMode="External" Type="http://schemas.openxmlformats.org/officeDocument/2006/relationships/hyperlink"/><Relationship Id="rId927" Target="https://ciberobs.com/2021/08/25/le-defi-majeur-de-la-cybersecurite/" TargetMode="External" Type="http://schemas.openxmlformats.org/officeDocument/2006/relationships/hyperlink"/><Relationship Id="rId928" Target="https://twitter.com/i/web/status/1432274282730622982" TargetMode="External" Type="http://schemas.openxmlformats.org/officeDocument/2006/relationships/hyperlink"/><Relationship Id="rId929" Target="https://twitter.com/i/web/status/1432275054725902338" TargetMode="External" Type="http://schemas.openxmlformats.org/officeDocument/2006/relationships/hyperlink"/><Relationship Id="rId93" Target="https://coffee.kittler.fr/?edition_id=bd4da2b0-0496-11ec-8307-fa163e1a70d7" TargetMode="External" Type="http://schemas.openxmlformats.org/officeDocument/2006/relationships/hyperlink"/><Relationship Id="rId930" Target="https://www.fredzone.org/whatsapp-a-toujours-un-probleme-avec-la-fraude-et-le-phishing-9658" TargetMode="External" Type="http://schemas.openxmlformats.org/officeDocument/2006/relationships/hyperlink"/><Relationship Id="rId931" Target="https://www.fredzone.org/whatsapp-a-toujours-un-probleme-avec-la-fraude-et-le-phishing-9658" TargetMode="External" Type="http://schemas.openxmlformats.org/officeDocument/2006/relationships/hyperlink"/><Relationship Id="rId932" Target="https://www.fredzone.org/whatsapp-a-toujours-un-probleme-avec-la-fraude-et-le-phishing-9658" TargetMode="External" Type="http://schemas.openxmlformats.org/officeDocument/2006/relationships/hyperlink"/><Relationship Id="rId933" Target="https://www.fredzone.org/whatsapp-a-toujours-un-probleme-avec-la-fraude-et-le-phishing-9658" TargetMode="External" Type="http://schemas.openxmlformats.org/officeDocument/2006/relationships/hyperlink"/><Relationship Id="rId934" Target="https://www.vanityfair.fr/culture/article/les-plus-grands-hackers-de-tous-les-temps" TargetMode="External" Type="http://schemas.openxmlformats.org/officeDocument/2006/relationships/hyperlink"/><Relationship Id="rId935" Target="https://observatoire-fic.com/mieux-vaut-prevenir-que-guerir/" TargetMode="External" Type="http://schemas.openxmlformats.org/officeDocument/2006/relationships/hyperlink"/><Relationship Id="rId936" Target="https://twitter.com/i/web/status/1429865637153755142" TargetMode="External" Type="http://schemas.openxmlformats.org/officeDocument/2006/relationships/hyperlink"/><Relationship Id="rId937" Target="https://www.cybersecurityintelligence.com/blog/business-leaders-can-make-big-mistakes-about-cyber-security-5836.html" TargetMode="External" Type="http://schemas.openxmlformats.org/officeDocument/2006/relationships/hyperlink"/><Relationship Id="rId938" Target="https://blog.httpcs.com/utiliser-losint-et-le-socmint-pour-se-proteger-des-pirates-informatiques/" TargetMode="External" Type="http://schemas.openxmlformats.org/officeDocument/2006/relationships/hyperlink"/><Relationship Id="rId939" Target="https://www.reseaux-telecoms.net/actualites/lire-4-groupes-de-ransomwares-en-embuscade-28269.html" TargetMode="External" Type="http://schemas.openxmlformats.org/officeDocument/2006/relationships/hyperlink"/><Relationship Id="rId94" Target="https://coffee.kittler.fr/?edition_id=bd4da2b0-0496-11ec-8307-fa163e1a70d7" TargetMode="External" Type="http://schemas.openxmlformats.org/officeDocument/2006/relationships/hyperlink"/><Relationship Id="rId940" Target="https://twitter.com/i/web/status/1430793556273291271" TargetMode="External" Type="http://schemas.openxmlformats.org/officeDocument/2006/relationships/hyperlink"/><Relationship Id="rId941" Target="https://twitter.com/i/web/status/1430920472783462403" TargetMode="External" Type="http://schemas.openxmlformats.org/officeDocument/2006/relationships/hyperlink"/><Relationship Id="rId942" Target="https://twitter.com/i/web/status/1431284371160453121" TargetMode="External" Type="http://schemas.openxmlformats.org/officeDocument/2006/relationships/hyperlink"/><Relationship Id="rId943" Target="https://veillecyberland.wordpress.com/2021/08/25/veille-cyber-n349-23-aout-2021/" TargetMode="External" Type="http://schemas.openxmlformats.org/officeDocument/2006/relationships/hyperlink"/><Relationship Id="rId944" Target="https://twitter.com/i/web/status/1431996680778522630" TargetMode="External" Type="http://schemas.openxmlformats.org/officeDocument/2006/relationships/hyperlink"/><Relationship Id="rId945" Target="https://www.cybersecurityintelligence.com/blog/business-leaders-can-make-big-mistakes-about-cyber-security-5836.html" TargetMode="External" Type="http://schemas.openxmlformats.org/officeDocument/2006/relationships/hyperlink"/><Relationship Id="rId946" Target="https://twitter.com/i/web/status/1431207378704343041" TargetMode="External" Type="http://schemas.openxmlformats.org/officeDocument/2006/relationships/hyperlink"/><Relationship Id="rId947" Target="https://www.sudouest.fr/lot-et-garonne/lot-et-garonne-un-bunker-pour-la-cybersecurite-des-entreprises-5483987.php" TargetMode="External" Type="http://schemas.openxmlformats.org/officeDocument/2006/relationships/hyperlink"/><Relationship Id="rId948" Target="https://www.sudouest.fr/lot-et-garonne/lot-et-garonne-un-bunker-pour-la-cybersecurite-des-entreprises-5483987.php" TargetMode="External" Type="http://schemas.openxmlformats.org/officeDocument/2006/relationships/hyperlink"/><Relationship Id="rId949" Target="https://twitter.com/i/web/status/1430103451200073746" TargetMode="External" Type="http://schemas.openxmlformats.org/officeDocument/2006/relationships/hyperlink"/><Relationship Id="rId95" Target="https://twitter.com/i/web/status/1430767257173569537" TargetMode="External" Type="http://schemas.openxmlformats.org/officeDocument/2006/relationships/hyperlink"/><Relationship Id="rId950" Target="https://www.usine-digitale.fr/article/microsoft-et-google-vont-investir-30-milliards-de-dollars-dans-la-cybersecurite-sur-5-ans.N1134724" TargetMode="External" Type="http://schemas.openxmlformats.org/officeDocument/2006/relationships/hyperlink"/><Relationship Id="rId951" Target="https://hitek.fr/actualite/franceconnect-ameli-hacker-cyberattaque-cybersecurite-donnees-personnelles-fishing_30448" TargetMode="External" Type="http://schemas.openxmlformats.org/officeDocument/2006/relationships/hyperlink"/><Relationship Id="rId952" Target="https://www.usine-digitale.fr/article/microsoft-et-google-vont-investir-30-milliards-de-dollars-dans-la-cybersecurite-sur-5-ans.N1134724" TargetMode="External" Type="http://schemas.openxmlformats.org/officeDocument/2006/relationships/hyperlink"/><Relationship Id="rId953" Target="https://hitek.fr/actualite/franceconnect-ameli-hacker-cyberattaque-cybersecurite-donnees-personnelles-fishing_30448" TargetMode="External" Type="http://schemas.openxmlformats.org/officeDocument/2006/relationships/hyperlink"/><Relationship Id="rId954" Target="https://www.sudouest.fr/lot-et-garonne/lot-et-garonne-un-bunker-pour-la-cybersecurite-des-entreprises-5483987.php" TargetMode="External" Type="http://schemas.openxmlformats.org/officeDocument/2006/relationships/hyperlink"/><Relationship Id="rId955" Target="https://www.futura-sciences.com/tech/actualites/cybersecurite-mal-configuree-suite-logicielle-microsoft-rendu-accessibles-millions-donnees-personnelles-93141/" TargetMode="External" Type="http://schemas.openxmlformats.org/officeDocument/2006/relationships/hyperlink"/><Relationship Id="rId956" Target="https://twitter.com/i/web/status/1430473953345261568" TargetMode="External" Type="http://schemas.openxmlformats.org/officeDocument/2006/relationships/hyperlink"/><Relationship Id="rId957" Target="https://twitter.com/i/web/status/1430042224893603856" TargetMode="External" Type="http://schemas.openxmlformats.org/officeDocument/2006/relationships/hyperlink"/><Relationship Id="rId958" Target="https://twitter.com/i/web/status/1430539477185859585" TargetMode="External" Type="http://schemas.openxmlformats.org/officeDocument/2006/relationships/hyperlink"/><Relationship Id="rId959" Target="https://twitter.com/i/web/status/1430641205616984071" TargetMode="External" Type="http://schemas.openxmlformats.org/officeDocument/2006/relationships/hyperlink"/><Relationship Id="rId96" Target="https://issafrica.org/fr/iss-today/afrique-nouvel-eldorado-darnaques-aux-crypto-arnaques-et-du-blanchiment-dargent" TargetMode="External" Type="http://schemas.openxmlformats.org/officeDocument/2006/relationships/hyperlink"/><Relationship Id="rId960" Target="https://twitter.com/i/web/status/1431872131315290119" TargetMode="External" Type="http://schemas.openxmlformats.org/officeDocument/2006/relationships/hyperlink"/><Relationship Id="rId961" Target="https://www.nolimitsecu.fr/software-sandboxing/" TargetMode="External" Type="http://schemas.openxmlformats.org/officeDocument/2006/relationships/hyperlink"/><Relationship Id="rId962" Target="https://twitter.com/i/web/status/1432276153335787522" TargetMode="External" Type="http://schemas.openxmlformats.org/officeDocument/2006/relationships/hyperlink"/><Relationship Id="rId963" Target="https://www.01net.com/actualites/firefox-va-bloquer-les-telechargements-non-securises-sur-les-pages-https-2047221.html" TargetMode="External" Type="http://schemas.openxmlformats.org/officeDocument/2006/relationships/hyperlink"/><Relationship Id="rId964" Target="https://www.mac4ever.com/iphone/article?id=165821&amp;app=true" TargetMode="External" Type="http://schemas.openxmlformats.org/officeDocument/2006/relationships/hyperlink"/><Relationship Id="rId965" Target="https://www.vanityfair.fr/culture/article/les-plus-grands-hackers-de-tous-les-temps" TargetMode="External" Type="http://schemas.openxmlformats.org/officeDocument/2006/relationships/hyperlink"/><Relationship Id="rId966" Target="https://twitter.com/i/web/status/1430518277667753984" TargetMode="External" Type="http://schemas.openxmlformats.org/officeDocument/2006/relationships/hyperlink"/><Relationship Id="rId967" Target="https://www.01net.com/actualites/pegasus-nouvelle-faille-zero-day-et-zero-click-dans-imessage-un-revers-pour-apple-2047374.html" TargetMode="External" Type="http://schemas.openxmlformats.org/officeDocument/2006/relationships/hyperlink"/><Relationship Id="rId968" Target="https://siecledigital.fr/2021/08/26/sommet-cybersecurite/" TargetMode="External" Type="http://schemas.openxmlformats.org/officeDocument/2006/relationships/hyperlink"/><Relationship Id="rId969" Target="https://twitter.com/i/web/status/1431054317805522945" TargetMode="External" Type="http://schemas.openxmlformats.org/officeDocument/2006/relationships/hyperlink"/><Relationship Id="rId97" Target="https://www.zdnet.fr/actualites/cybersecurite-les-gafam-et-washington-s-allient-pour-proteger-les-infrastructures-critiques-39928031.htm" TargetMode="External" Type="http://schemas.openxmlformats.org/officeDocument/2006/relationships/hyperlink"/><Relationship Id="rId970" Target="https://twitter.com/i/web/status/1431256929351897088" TargetMode="External" Type="http://schemas.openxmlformats.org/officeDocument/2006/relationships/hyperlink"/><Relationship Id="rId971" Target="https://twitter.com/i/web/status/1431712064721014787" TargetMode="External" Type="http://schemas.openxmlformats.org/officeDocument/2006/relationships/hyperlink"/><Relationship Id="rId972" Target="https://www.sciencesetavenir.fr/high-tech/web/les-bases-de-donnees-de-milliers-de-clients-du-cloud-de-microsoft-exposees_156864" TargetMode="External" Type="http://schemas.openxmlformats.org/officeDocument/2006/relationships/hyperlink"/><Relationship Id="rId973" Target="https://twitter.com/i/web/status/1432247430284726272" TargetMode="External" Type="http://schemas.openxmlformats.org/officeDocument/2006/relationships/hyperlink"/><Relationship Id="rId974" Target="https://www.capital.fr/entreprises-marches/un-logiciel-de-microsoft-rend-vulnerables-des-millions-de-donnees-1412527" TargetMode="External" Type="http://schemas.openxmlformats.org/officeDocument/2006/relationships/hyperlink"/><Relationship Id="rId975" Target="https://twitter.com/i/web/status/1430782869060861957" TargetMode="External" Type="http://schemas.openxmlformats.org/officeDocument/2006/relationships/hyperlink"/><Relationship Id="rId976" Target="https://techno.konbini.com/fr/societe/google-et-microsoft-vont-investir-30-milliards-de-dollars-dans-la-cybersecurite" TargetMode="External" Type="http://schemas.openxmlformats.org/officeDocument/2006/relationships/hyperlink"/><Relationship Id="rId977" Target="https://www.presse-citron.net/le-cloud-de-microsoft-a-ete-victime-dune-des-pires-failles-de-securite-possibles-pour-vos-donnees/" TargetMode="External" Type="http://schemas.openxmlformats.org/officeDocument/2006/relationships/hyperlink"/><Relationship Id="rId978" Target="https://siecledigital.fr/2021/08/30/microsoft-azure-les-donnees-de-milliers-entreprises-exposees/" TargetMode="External" Type="http://schemas.openxmlformats.org/officeDocument/2006/relationships/hyperlink"/><Relationship Id="rId979" Target="https://www.zdnet.fr/actualites/cloudflare-a-stoppe-la-plus-grande-attaque-ddos-jamais-signalee-39928193.htm" TargetMode="External" Type="http://schemas.openxmlformats.org/officeDocument/2006/relationships/hyperlink"/><Relationship Id="rId98" Target="https://twitter.com/i/web/status/1430543586077159432" TargetMode="External" Type="http://schemas.openxmlformats.org/officeDocument/2006/relationships/hyperlink"/><Relationship Id="rId980" Target="https://www.silicon.fr/cybersecurite-penurie-competences-persiste-414958.html" TargetMode="External" Type="http://schemas.openxmlformats.org/officeDocument/2006/relationships/hyperlink"/><Relationship Id="rId981" Target="https://twitter.com/i/web/status/1431588580363841538" TargetMode="External" Type="http://schemas.openxmlformats.org/officeDocument/2006/relationships/hyperlink"/><Relationship Id="rId982" Target="https://twitter.com/i/web/status/1431993352048742410" TargetMode="External" Type="http://schemas.openxmlformats.org/officeDocument/2006/relationships/hyperlink"/><Relationship Id="rId983" Target="https://twitter.com/i/web/status/1432253932789714946" TargetMode="External" Type="http://schemas.openxmlformats.org/officeDocument/2006/relationships/hyperlink"/><Relationship Id="rId984" Target="https://twitter.com/i/web/status/1432260101604270087" TargetMode="External" Type="http://schemas.openxmlformats.org/officeDocument/2006/relationships/hyperlink"/><Relationship Id="rId985" Target="https://twitter.com/i/web/status/1432276341504761857" TargetMode="External" Type="http://schemas.openxmlformats.org/officeDocument/2006/relationships/hyperlink"/><Relationship Id="rId986" Target="https://twitter.com/i/web/status/1432278077023956992" TargetMode="External" Type="http://schemas.openxmlformats.org/officeDocument/2006/relationships/hyperlink"/><Relationship Id="rId987" Target="https://twitter.com/i/web/status/1431588580363841538" TargetMode="External" Type="http://schemas.openxmlformats.org/officeDocument/2006/relationships/hyperlink"/><Relationship Id="rId988" Target="https://twitter.com/i/web/status/1431993352048742410" TargetMode="External" Type="http://schemas.openxmlformats.org/officeDocument/2006/relationships/hyperlink"/><Relationship Id="rId989" Target="https://twitter.com/i/web/status/1432253932789714946" TargetMode="External" Type="http://schemas.openxmlformats.org/officeDocument/2006/relationships/hyperlink"/><Relationship Id="rId99" Target="https://twitter.com/i/web/status/1430779543434846209" TargetMode="External" Type="http://schemas.openxmlformats.org/officeDocument/2006/relationships/hyperlink"/><Relationship Id="rId990" Target="https://twitter.com/i/web/status/1432260101604270087" TargetMode="External" Type="http://schemas.openxmlformats.org/officeDocument/2006/relationships/hyperlink"/><Relationship Id="rId991" Target="https://twitter.com/i/web/status/1432276341504761857" TargetMode="External" Type="http://schemas.openxmlformats.org/officeDocument/2006/relationships/hyperlink"/><Relationship Id="rId992" Target="https://twitter.com/i/web/status/1432278077023956992" TargetMode="External" Type="http://schemas.openxmlformats.org/officeDocument/2006/relationships/hyperlink"/><Relationship Id="rId993" Target="https://twitter.com/i/web/status/1431588580363841538" TargetMode="External" Type="http://schemas.openxmlformats.org/officeDocument/2006/relationships/hyperlink"/><Relationship Id="rId994" Target="https://twitter.com/i/web/status/1431993352048742410" TargetMode="External" Type="http://schemas.openxmlformats.org/officeDocument/2006/relationships/hyperlink"/><Relationship Id="rId995" Target="https://twitter.com/i/web/status/1432253932789714946" TargetMode="External" Type="http://schemas.openxmlformats.org/officeDocument/2006/relationships/hyperlink"/><Relationship Id="rId996" Target="https://twitter.com/i/web/status/1432260101604270087" TargetMode="External" Type="http://schemas.openxmlformats.org/officeDocument/2006/relationships/hyperlink"/><Relationship Id="rId997" Target="https://twitter.com/i/web/status/1432276341504761857" TargetMode="External" Type="http://schemas.openxmlformats.org/officeDocument/2006/relationships/hyperlink"/><Relationship Id="rId998" Target="https://twitter.com/i/web/status/1432278077023956992" TargetMode="External" Type="http://schemas.openxmlformats.org/officeDocument/2006/relationships/hyperlink"/><Relationship Id="rId999" Target="https://twitter.com/i/web/status/1430450055278997507" TargetMode="External" Type="http://schemas.openxmlformats.org/officeDocument/2006/relationships/hyperlink"/></Relationships>
</file>

<file path=xl/worksheets/_rels/sheet2.xml.rels><?xml version="1.0" encoding="UTF-8" standalone="no"?><Relationships xmlns="http://schemas.openxmlformats.org/package/2006/relationships"><Relationship Id="rId1" Target="https://t.co/vmmoOyRYm5" TargetMode="External" Type="http://schemas.openxmlformats.org/officeDocument/2006/relationships/hyperlink"/><Relationship Id="rId10" Target="https://t.co/Or8OPJ8Ulx" TargetMode="External" Type="http://schemas.openxmlformats.org/officeDocument/2006/relationships/hyperlink"/><Relationship Id="rId100" Target="https://t.co/WjwEOe5uEl" TargetMode="External" Type="http://schemas.openxmlformats.org/officeDocument/2006/relationships/hyperlink"/><Relationship Id="rId1000" Target="http://pbs.twimg.com/profile_images/636181784795967488/kihN_C66_normal.jpg" TargetMode="External" Type="http://schemas.openxmlformats.org/officeDocument/2006/relationships/hyperlink"/><Relationship Id="rId1001" Target="http://pbs.twimg.com/profile_images/976483754133901312/h0idUCpX_normal.jpg" TargetMode="External" Type="http://schemas.openxmlformats.org/officeDocument/2006/relationships/hyperlink"/><Relationship Id="rId1002" Target="http://pbs.twimg.com/profile_images/1405896545195675650/StVNNBwa_normal.jpg" TargetMode="External" Type="http://schemas.openxmlformats.org/officeDocument/2006/relationships/hyperlink"/><Relationship Id="rId1003" Target="http://pbs.twimg.com/profile_images/1050393160155889666/WTQ3iDz0_normal.jpg" TargetMode="External" Type="http://schemas.openxmlformats.org/officeDocument/2006/relationships/hyperlink"/><Relationship Id="rId1004" Target="http://pbs.twimg.com/profile_images/841933264591953920/s9VU6UND_normal.jpg" TargetMode="External" Type="http://schemas.openxmlformats.org/officeDocument/2006/relationships/hyperlink"/><Relationship Id="rId1005" Target="http://pbs.twimg.com/profile_images/555358843728064512/4qdq1uIN_normal.jpeg" TargetMode="External" Type="http://schemas.openxmlformats.org/officeDocument/2006/relationships/hyperlink"/><Relationship Id="rId1006" Target="http://pbs.twimg.com/profile_images/1111516867728994304/spai4zYH_normal.jpg" TargetMode="External" Type="http://schemas.openxmlformats.org/officeDocument/2006/relationships/hyperlink"/><Relationship Id="rId1007" Target="http://pbs.twimg.com/profile_images/1149290368699195392/e5xaOn7V_normal.png" TargetMode="External" Type="http://schemas.openxmlformats.org/officeDocument/2006/relationships/hyperlink"/><Relationship Id="rId1008" Target="http://pbs.twimg.com/profile_images/1414953251745718273/GIUcXD18_normal.jpg" TargetMode="External" Type="http://schemas.openxmlformats.org/officeDocument/2006/relationships/hyperlink"/><Relationship Id="rId1009" Target="http://pbs.twimg.com/profile_images/1064935328652435456/ze3cXziH_normal.jpg" TargetMode="External" Type="http://schemas.openxmlformats.org/officeDocument/2006/relationships/hyperlink"/><Relationship Id="rId101" Target="https://t.co/7L6uxDWSSW" TargetMode="External" Type="http://schemas.openxmlformats.org/officeDocument/2006/relationships/hyperlink"/><Relationship Id="rId1010" Target="http://pbs.twimg.com/profile_images/1296083572781207553/1YasPdPX_normal.jpg" TargetMode="External" Type="http://schemas.openxmlformats.org/officeDocument/2006/relationships/hyperlink"/><Relationship Id="rId1011" Target="http://pbs.twimg.com/profile_images/672727058938753024/YzxhcJli_normal.jpg" TargetMode="External" Type="http://schemas.openxmlformats.org/officeDocument/2006/relationships/hyperlink"/><Relationship Id="rId1012" Target="http://pbs.twimg.com/profile_images/1405846787685072897/Kdqlw3pH_normal.jpg" TargetMode="External" Type="http://schemas.openxmlformats.org/officeDocument/2006/relationships/hyperlink"/><Relationship Id="rId1013" Target="http://pbs.twimg.com/profile_images/434776095049920512/YhpEhCPI_normal.jpeg" TargetMode="External" Type="http://schemas.openxmlformats.org/officeDocument/2006/relationships/hyperlink"/><Relationship Id="rId1014" Target="http://pbs.twimg.com/profile_images/1293853150995243009/G1pU3WYT_normal.jpg" TargetMode="External" Type="http://schemas.openxmlformats.org/officeDocument/2006/relationships/hyperlink"/><Relationship Id="rId1015" Target="http://pbs.twimg.com/profile_images/878260582624964608/7x0h8Hdm_normal.jpg" TargetMode="External" Type="http://schemas.openxmlformats.org/officeDocument/2006/relationships/hyperlink"/><Relationship Id="rId1016" Target="http://pbs.twimg.com/profile_images/1353997638497132544/FZRYO3Ws_normal.jpg" TargetMode="External" Type="http://schemas.openxmlformats.org/officeDocument/2006/relationships/hyperlink"/><Relationship Id="rId1017" Target="http://pbs.twimg.com/profile_images/1398901285408153605/8wBYhl3O_normal.jpg" TargetMode="External" Type="http://schemas.openxmlformats.org/officeDocument/2006/relationships/hyperlink"/><Relationship Id="rId1018" Target="http://pbs.twimg.com/profile_images/903518287207829504/JzynurBA_normal.jpg" TargetMode="External" Type="http://schemas.openxmlformats.org/officeDocument/2006/relationships/hyperlink"/><Relationship Id="rId1019" Target="http://pbs.twimg.com/profile_images/878178815041822720/CsUJO1vG_normal.jpg" TargetMode="External" Type="http://schemas.openxmlformats.org/officeDocument/2006/relationships/hyperlink"/><Relationship Id="rId102" Target="https://t.co/70XJy10bRZ" TargetMode="External" Type="http://schemas.openxmlformats.org/officeDocument/2006/relationships/hyperlink"/><Relationship Id="rId1020" Target="http://pbs.twimg.com/profile_images/1271724058317651968/m-IG106V_normal.jpg" TargetMode="External" Type="http://schemas.openxmlformats.org/officeDocument/2006/relationships/hyperlink"/><Relationship Id="rId1021" Target="http://pbs.twimg.com/profile_images/1065596240455483393/azSHN4nr_normal.jpg" TargetMode="External" Type="http://schemas.openxmlformats.org/officeDocument/2006/relationships/hyperlink"/><Relationship Id="rId1022" Target="http://pbs.twimg.com/profile_images/846999008082046976/8OOckGCc_normal.jpg" TargetMode="External" Type="http://schemas.openxmlformats.org/officeDocument/2006/relationships/hyperlink"/><Relationship Id="rId1023" Target="http://pbs.twimg.com/profile_images/1309454656385540096/mGHia5AJ_normal.jpg" TargetMode="External" Type="http://schemas.openxmlformats.org/officeDocument/2006/relationships/hyperlink"/><Relationship Id="rId1024" Target="http://pbs.twimg.com/profile_images/1125377398726451203/ycH1cUFj_normal.jpg" TargetMode="External" Type="http://schemas.openxmlformats.org/officeDocument/2006/relationships/hyperlink"/><Relationship Id="rId1025" Target="http://pbs.twimg.com/profile_images/553464554391224320/fXRvE4ti_normal.png" TargetMode="External" Type="http://schemas.openxmlformats.org/officeDocument/2006/relationships/hyperlink"/><Relationship Id="rId1026" Target="http://pbs.twimg.com/profile_images/1336245569115877376/qubgNK_w_normal.jpg" TargetMode="External" Type="http://schemas.openxmlformats.org/officeDocument/2006/relationships/hyperlink"/><Relationship Id="rId1027" Target="http://pbs.twimg.com/profile_images/963364798250536961/P4GzWtNq_normal.jpg" TargetMode="External" Type="http://schemas.openxmlformats.org/officeDocument/2006/relationships/hyperlink"/><Relationship Id="rId1028" Target="http://abs.twimg.com/sticky/default_profile_images/default_profile_normal.png" TargetMode="External" Type="http://schemas.openxmlformats.org/officeDocument/2006/relationships/hyperlink"/><Relationship Id="rId1029" Target="http://pbs.twimg.com/profile_images/1427630164083716096/vvcRJQtt_normal.png" TargetMode="External" Type="http://schemas.openxmlformats.org/officeDocument/2006/relationships/hyperlink"/><Relationship Id="rId103" Target="https://t.co/KW3pBw6T0I" TargetMode="External" Type="http://schemas.openxmlformats.org/officeDocument/2006/relationships/hyperlink"/><Relationship Id="rId1030" Target="http://pbs.twimg.com/profile_images/861935738795032576/HLTcJLOP_normal.jpg" TargetMode="External" Type="http://schemas.openxmlformats.org/officeDocument/2006/relationships/hyperlink"/><Relationship Id="rId1031" Target="http://pbs.twimg.com/profile_images/961262574045196288/LTxY5zas_normal.jpg" TargetMode="External" Type="http://schemas.openxmlformats.org/officeDocument/2006/relationships/hyperlink"/><Relationship Id="rId1032" Target="http://pbs.twimg.com/profile_images/1410923378299617282/1NYKeFQv_normal.png" TargetMode="External" Type="http://schemas.openxmlformats.org/officeDocument/2006/relationships/hyperlink"/><Relationship Id="rId1033" Target="http://pbs.twimg.com/profile_images/1053214742934966272/aVd9ItzM_normal.jpg" TargetMode="External" Type="http://schemas.openxmlformats.org/officeDocument/2006/relationships/hyperlink"/><Relationship Id="rId1034" Target="http://pbs.twimg.com/profile_images/1212764658572152834/EUs7v-ud_normal.jpg" TargetMode="External" Type="http://schemas.openxmlformats.org/officeDocument/2006/relationships/hyperlink"/><Relationship Id="rId1035" Target="http://pbs.twimg.com/profile_images/864410937113026560/6BaFBxxe_normal.jpg" TargetMode="External" Type="http://schemas.openxmlformats.org/officeDocument/2006/relationships/hyperlink"/><Relationship Id="rId1036" Target="http://pbs.twimg.com/profile_images/1429787018310082561/tzsUnD5p_normal.jpg" TargetMode="External" Type="http://schemas.openxmlformats.org/officeDocument/2006/relationships/hyperlink"/><Relationship Id="rId1037" Target="http://pbs.twimg.com/profile_images/1391492145819918341/QLnfG6h7_normal.jpg" TargetMode="External" Type="http://schemas.openxmlformats.org/officeDocument/2006/relationships/hyperlink"/><Relationship Id="rId1038" Target="http://pbs.twimg.com/profile_images/1392394289494298626/7IJm-xnK_normal.jpg" TargetMode="External" Type="http://schemas.openxmlformats.org/officeDocument/2006/relationships/hyperlink"/><Relationship Id="rId1039" Target="http://pbs.twimg.com/profile_images/1394377194940555267/ZZDI-0_G_normal.jpg" TargetMode="External" Type="http://schemas.openxmlformats.org/officeDocument/2006/relationships/hyperlink"/><Relationship Id="rId104" Target="https://t.co/19UYyNrRxq" TargetMode="External" Type="http://schemas.openxmlformats.org/officeDocument/2006/relationships/hyperlink"/><Relationship Id="rId1040" Target="http://pbs.twimg.com/profile_images/1345860186003673088/4QErQ7p4_normal.jpg" TargetMode="External" Type="http://schemas.openxmlformats.org/officeDocument/2006/relationships/hyperlink"/><Relationship Id="rId1041" Target="http://pbs.twimg.com/profile_images/1056472458948165632/cO6F44qx_normal.jpg" TargetMode="External" Type="http://schemas.openxmlformats.org/officeDocument/2006/relationships/hyperlink"/><Relationship Id="rId1042" Target="http://pbs.twimg.com/profile_images/1295690534850363392/pzlgxG2e_normal.jpg" TargetMode="External" Type="http://schemas.openxmlformats.org/officeDocument/2006/relationships/hyperlink"/><Relationship Id="rId1043" Target="http://pbs.twimg.com/profile_images/1422945268232859652/gngT1nEG_normal.jpg" TargetMode="External" Type="http://schemas.openxmlformats.org/officeDocument/2006/relationships/hyperlink"/><Relationship Id="rId1044" Target="http://pbs.twimg.com/profile_images/838989595740160000/IAHzjgN1_normal.jpg" TargetMode="External" Type="http://schemas.openxmlformats.org/officeDocument/2006/relationships/hyperlink"/><Relationship Id="rId1045" Target="http://pbs.twimg.com/profile_images/1144607603433058311/M3N2MLWp_normal.png" TargetMode="External" Type="http://schemas.openxmlformats.org/officeDocument/2006/relationships/hyperlink"/><Relationship Id="rId1046" Target="http://pbs.twimg.com/profile_images/1273674185139785734/OWZ18tB4_normal.jpg" TargetMode="External" Type="http://schemas.openxmlformats.org/officeDocument/2006/relationships/hyperlink"/><Relationship Id="rId1047" Target="http://pbs.twimg.com/profile_images/1397826665405952000/YiQHvFWD_normal.png" TargetMode="External" Type="http://schemas.openxmlformats.org/officeDocument/2006/relationships/hyperlink"/><Relationship Id="rId1048" Target="http://pbs.twimg.com/profile_images/1364227963131211777/tkey4kmM_normal.jpg" TargetMode="External" Type="http://schemas.openxmlformats.org/officeDocument/2006/relationships/hyperlink"/><Relationship Id="rId1049" Target="http://pbs.twimg.com/profile_images/1352248287676555266/KzwEpm6L_normal.png" TargetMode="External" Type="http://schemas.openxmlformats.org/officeDocument/2006/relationships/hyperlink"/><Relationship Id="rId105" Target="https://t.co/jjkg3oStZ3" TargetMode="External" Type="http://schemas.openxmlformats.org/officeDocument/2006/relationships/hyperlink"/><Relationship Id="rId1050" Target="http://pbs.twimg.com/profile_images/1290645950743093248/-JkOJzvz_normal.jpg" TargetMode="External" Type="http://schemas.openxmlformats.org/officeDocument/2006/relationships/hyperlink"/><Relationship Id="rId1051" Target="http://pbs.twimg.com/profile_images/1399730591373959172/Mmz4O269_normal.jpg" TargetMode="External" Type="http://schemas.openxmlformats.org/officeDocument/2006/relationships/hyperlink"/><Relationship Id="rId1052" Target="http://pbs.twimg.com/profile_images/1344968045035483136/9wisMxpG_normal.jpg" TargetMode="External" Type="http://schemas.openxmlformats.org/officeDocument/2006/relationships/hyperlink"/><Relationship Id="rId1053" Target="http://pbs.twimg.com/profile_images/1329907452251402240/sJvmQqcI_normal.jpg" TargetMode="External" Type="http://schemas.openxmlformats.org/officeDocument/2006/relationships/hyperlink"/><Relationship Id="rId1054" Target="http://pbs.twimg.com/profile_images/1401406530021437441/uGOzWQvX_normal.jpg" TargetMode="External" Type="http://schemas.openxmlformats.org/officeDocument/2006/relationships/hyperlink"/><Relationship Id="rId1055" Target="http://pbs.twimg.com/profile_images/605443091865182208/Ka6v7HTr_normal.jpg" TargetMode="External" Type="http://schemas.openxmlformats.org/officeDocument/2006/relationships/hyperlink"/><Relationship Id="rId1056" Target="http://pbs.twimg.com/profile_images/1009783531059449859/aQ2F4Swz_normal.jpg" TargetMode="External" Type="http://schemas.openxmlformats.org/officeDocument/2006/relationships/hyperlink"/><Relationship Id="rId1057" Target="http://abs.twimg.com/sticky/default_profile_images/default_profile_normal.png" TargetMode="External" Type="http://schemas.openxmlformats.org/officeDocument/2006/relationships/hyperlink"/><Relationship Id="rId1058" Target="http://pbs.twimg.com/profile_images/1350023542956552192/qaXyCKRP_normal.jpg" TargetMode="External" Type="http://schemas.openxmlformats.org/officeDocument/2006/relationships/hyperlink"/><Relationship Id="rId1059" Target="http://pbs.twimg.com/profile_images/807639343288504322/TN51xKfH_normal.jpg" TargetMode="External" Type="http://schemas.openxmlformats.org/officeDocument/2006/relationships/hyperlink"/><Relationship Id="rId106" Target="https://t.co/FXHyfIpmA5" TargetMode="External" Type="http://schemas.openxmlformats.org/officeDocument/2006/relationships/hyperlink"/><Relationship Id="rId1060" Target="http://pbs.twimg.com/profile_images/1208459061240446978/nOwRzA47_normal.jpg" TargetMode="External" Type="http://schemas.openxmlformats.org/officeDocument/2006/relationships/hyperlink"/><Relationship Id="rId1061" Target="http://pbs.twimg.com/profile_images/1048212836500082688/vsAvISTV_normal.jpg" TargetMode="External" Type="http://schemas.openxmlformats.org/officeDocument/2006/relationships/hyperlink"/><Relationship Id="rId1062" Target="http://pbs.twimg.com/profile_images/1353647076970799111/CcHs8DCH_normal.png" TargetMode="External" Type="http://schemas.openxmlformats.org/officeDocument/2006/relationships/hyperlink"/><Relationship Id="rId1063" Target="http://pbs.twimg.com/profile_images/1080408817282793473/lbETZd35_normal.jpg" TargetMode="External" Type="http://schemas.openxmlformats.org/officeDocument/2006/relationships/hyperlink"/><Relationship Id="rId1064" Target="http://pbs.twimg.com/profile_images/1400082979679096840/N37laCpT_normal.png" TargetMode="External" Type="http://schemas.openxmlformats.org/officeDocument/2006/relationships/hyperlink"/><Relationship Id="rId1065" Target="http://pbs.twimg.com/profile_images/912304158992150528/d7tBeYJp_normal.jpg" TargetMode="External" Type="http://schemas.openxmlformats.org/officeDocument/2006/relationships/hyperlink"/><Relationship Id="rId1066" Target="http://pbs.twimg.com/profile_images/1431310228264558597/cwEb-4ha_normal.jpg" TargetMode="External" Type="http://schemas.openxmlformats.org/officeDocument/2006/relationships/hyperlink"/><Relationship Id="rId1067" Target="http://pbs.twimg.com/profile_images/980492727556231168/-qwBrq5S_normal.jpg" TargetMode="External" Type="http://schemas.openxmlformats.org/officeDocument/2006/relationships/hyperlink"/><Relationship Id="rId1068" Target="http://pbs.twimg.com/profile_images/1407413167219740673/iVj-On6P_normal.jpg" TargetMode="External" Type="http://schemas.openxmlformats.org/officeDocument/2006/relationships/hyperlink"/><Relationship Id="rId1069" Target="http://pbs.twimg.com/profile_images/3514330725/07ff523c058f0c91df26b41628cbf30d_normal.png" TargetMode="External" Type="http://schemas.openxmlformats.org/officeDocument/2006/relationships/hyperlink"/><Relationship Id="rId107" Target="http://t.co/G1IusIfy6D" TargetMode="External" Type="http://schemas.openxmlformats.org/officeDocument/2006/relationships/hyperlink"/><Relationship Id="rId1070" Target="http://pbs.twimg.com/profile_images/1173629267059642368/HLvRWZYv_normal.png" TargetMode="External" Type="http://schemas.openxmlformats.org/officeDocument/2006/relationships/hyperlink"/><Relationship Id="rId1071" Target="http://abs.twimg.com/sticky/default_profile_images/default_profile_normal.png" TargetMode="External" Type="http://schemas.openxmlformats.org/officeDocument/2006/relationships/hyperlink"/><Relationship Id="rId1072" Target="http://pbs.twimg.com/profile_images/1392488782151176193/-2uLnT--_normal.png" TargetMode="External" Type="http://schemas.openxmlformats.org/officeDocument/2006/relationships/hyperlink"/><Relationship Id="rId1073" Target="http://abs.twimg.com/sticky/default_profile_images/default_profile_normal.png" TargetMode="External" Type="http://schemas.openxmlformats.org/officeDocument/2006/relationships/hyperlink"/><Relationship Id="rId1074" Target="http://pbs.twimg.com/profile_images/1141476238789423105/3kx0Umnd_normal.png" TargetMode="External" Type="http://schemas.openxmlformats.org/officeDocument/2006/relationships/hyperlink"/><Relationship Id="rId1075" Target="http://pbs.twimg.com/profile_images/1234445865336655873/8I-16jL6_normal.jpg" TargetMode="External" Type="http://schemas.openxmlformats.org/officeDocument/2006/relationships/hyperlink"/><Relationship Id="rId1076" Target="http://pbs.twimg.com/profile_images/1426490644650934277/hdmORiuD_normal.jpg" TargetMode="External" Type="http://schemas.openxmlformats.org/officeDocument/2006/relationships/hyperlink"/><Relationship Id="rId1077" Target="http://pbs.twimg.com/profile_images/1369324085692489729/l1l2juiM_normal.jpg" TargetMode="External" Type="http://schemas.openxmlformats.org/officeDocument/2006/relationships/hyperlink"/><Relationship Id="rId1078" Target="http://pbs.twimg.com/profile_images/756466940156280832/5R2M90qV_normal.jpg" TargetMode="External" Type="http://schemas.openxmlformats.org/officeDocument/2006/relationships/hyperlink"/><Relationship Id="rId1079" Target="http://pbs.twimg.com/profile_images/1186272322900168705/7cG5Jp9h_normal.jpg" TargetMode="External" Type="http://schemas.openxmlformats.org/officeDocument/2006/relationships/hyperlink"/><Relationship Id="rId108" Target="https://t.co/zjS9RlHu5r" TargetMode="External" Type="http://schemas.openxmlformats.org/officeDocument/2006/relationships/hyperlink"/><Relationship Id="rId1080" Target="http://pbs.twimg.com/profile_images/1166365480367603717/ucvGLw2X_normal.jpg" TargetMode="External" Type="http://schemas.openxmlformats.org/officeDocument/2006/relationships/hyperlink"/><Relationship Id="rId1081" Target="http://pbs.twimg.com/profile_images/1240582375328931842/BEF6fADJ_normal.jpg" TargetMode="External" Type="http://schemas.openxmlformats.org/officeDocument/2006/relationships/hyperlink"/><Relationship Id="rId1082" Target="http://pbs.twimg.com/profile_images/1255873628400484352/hMuQC8cK_normal.jpg" TargetMode="External" Type="http://schemas.openxmlformats.org/officeDocument/2006/relationships/hyperlink"/><Relationship Id="rId1083" Target="http://pbs.twimg.com/profile_images/1307767725729755136/pJT3qa84_normal.jpg" TargetMode="External" Type="http://schemas.openxmlformats.org/officeDocument/2006/relationships/hyperlink"/><Relationship Id="rId1084" Target="http://pbs.twimg.com/profile_images/1337069812267294720/B0Sxv63D_normal.jpg" TargetMode="External" Type="http://schemas.openxmlformats.org/officeDocument/2006/relationships/hyperlink"/><Relationship Id="rId1085" Target="http://pbs.twimg.com/profile_images/1386247922895970304/9TJjGdqi_normal.jpg" TargetMode="External" Type="http://schemas.openxmlformats.org/officeDocument/2006/relationships/hyperlink"/><Relationship Id="rId1086" Target="http://abs.twimg.com/sticky/default_profile_images/default_profile_normal.png" TargetMode="External" Type="http://schemas.openxmlformats.org/officeDocument/2006/relationships/hyperlink"/><Relationship Id="rId1087" Target="http://pbs.twimg.com/profile_images/1127896024737935360/J0nVyVyF_normal.png" TargetMode="External" Type="http://schemas.openxmlformats.org/officeDocument/2006/relationships/hyperlink"/><Relationship Id="rId1088" Target="http://pbs.twimg.com/profile_images/1354515457122959362/7wEHWFKq_normal.jpg" TargetMode="External" Type="http://schemas.openxmlformats.org/officeDocument/2006/relationships/hyperlink"/><Relationship Id="rId1089" Target="http://pbs.twimg.com/profile_images/1015306762025566208/dya6aUrV_normal.jpg" TargetMode="External" Type="http://schemas.openxmlformats.org/officeDocument/2006/relationships/hyperlink"/><Relationship Id="rId109" Target="https://t.co/0WNw4Y4BJl" TargetMode="External" Type="http://schemas.openxmlformats.org/officeDocument/2006/relationships/hyperlink"/><Relationship Id="rId1090" Target="http://pbs.twimg.com/profile_images/755347918798938112/laAFQsOa_normal.jpg" TargetMode="External" Type="http://schemas.openxmlformats.org/officeDocument/2006/relationships/hyperlink"/><Relationship Id="rId1091" Target="http://pbs.twimg.com/profile_images/1386272018757083137/kp3ur9OH_normal.jpg" TargetMode="External" Type="http://schemas.openxmlformats.org/officeDocument/2006/relationships/hyperlink"/><Relationship Id="rId1092" Target="http://pbs.twimg.com/profile_images/1159212500572753920/49WAfJuf_normal.jpg" TargetMode="External" Type="http://schemas.openxmlformats.org/officeDocument/2006/relationships/hyperlink"/><Relationship Id="rId1093" Target="http://pbs.twimg.com/profile_images/1341704899504054273/OHNhmZTH_normal.png" TargetMode="External" Type="http://schemas.openxmlformats.org/officeDocument/2006/relationships/hyperlink"/><Relationship Id="rId1094" Target="http://pbs.twimg.com/profile_images/1160250459497619456/nuBqE9yP_normal.jpg" TargetMode="External" Type="http://schemas.openxmlformats.org/officeDocument/2006/relationships/hyperlink"/><Relationship Id="rId1095" Target="http://pbs.twimg.com/profile_images/1431702885935558659/IXRL_-Op_normal.jpg" TargetMode="External" Type="http://schemas.openxmlformats.org/officeDocument/2006/relationships/hyperlink"/><Relationship Id="rId1096" Target="http://pbs.twimg.com/profile_images/1336786522364932098/B2cE_35K_normal.jpg" TargetMode="External" Type="http://schemas.openxmlformats.org/officeDocument/2006/relationships/hyperlink"/><Relationship Id="rId1097" Target="http://pbs.twimg.com/profile_images/452453283295023104/XSECU6ON_normal.jpeg" TargetMode="External" Type="http://schemas.openxmlformats.org/officeDocument/2006/relationships/hyperlink"/><Relationship Id="rId1098" Target="http://pbs.twimg.com/profile_images/1317580901254049792/byPjvpmy_normal.jpg" TargetMode="External" Type="http://schemas.openxmlformats.org/officeDocument/2006/relationships/hyperlink"/><Relationship Id="rId1099" Target="http://pbs.twimg.com/profile_images/1221808048454410241/cyRBL4xW_normal.jpg" TargetMode="External" Type="http://schemas.openxmlformats.org/officeDocument/2006/relationships/hyperlink"/><Relationship Id="rId11" Target="https://t.co/tt8fuUql4X" TargetMode="External" Type="http://schemas.openxmlformats.org/officeDocument/2006/relationships/hyperlink"/><Relationship Id="rId110" Target="https://t.co/bWfYBRQYwh" TargetMode="External" Type="http://schemas.openxmlformats.org/officeDocument/2006/relationships/hyperlink"/><Relationship Id="rId1100" Target="http://pbs.twimg.com/profile_images/1257893973806526465/48T6JrbC_normal.jpg" TargetMode="External" Type="http://schemas.openxmlformats.org/officeDocument/2006/relationships/hyperlink"/><Relationship Id="rId1101" Target="http://pbs.twimg.com/profile_images/886920823562522624/tNiYKGFj_normal.jpg" TargetMode="External" Type="http://schemas.openxmlformats.org/officeDocument/2006/relationships/hyperlink"/><Relationship Id="rId1102" Target="http://pbs.twimg.com/profile_images/1337076611276005377/W82nYv5h_normal.jpg" TargetMode="External" Type="http://schemas.openxmlformats.org/officeDocument/2006/relationships/hyperlink"/><Relationship Id="rId1103" Target="http://pbs.twimg.com/profile_images/1406238295978283009/shVSQ0EP_normal.jpg" TargetMode="External" Type="http://schemas.openxmlformats.org/officeDocument/2006/relationships/hyperlink"/><Relationship Id="rId1104" Target="http://pbs.twimg.com/profile_images/1174925706272198656/NXqPWZxf_normal.jpg" TargetMode="External" Type="http://schemas.openxmlformats.org/officeDocument/2006/relationships/hyperlink"/><Relationship Id="rId1105" Target="http://pbs.twimg.com/profile_images/1275372752799703044/k9nfHqBt_normal.jpg" TargetMode="External" Type="http://schemas.openxmlformats.org/officeDocument/2006/relationships/hyperlink"/><Relationship Id="rId1106" Target="http://pbs.twimg.com/profile_images/1182242406873391104/3kbLZcvu_normal.jpg" TargetMode="External" Type="http://schemas.openxmlformats.org/officeDocument/2006/relationships/hyperlink"/><Relationship Id="rId1107" Target="http://pbs.twimg.com/profile_images/1431957389071245318/kStZjmkX_normal.jpg" TargetMode="External" Type="http://schemas.openxmlformats.org/officeDocument/2006/relationships/hyperlink"/><Relationship Id="rId1108" Target="http://pbs.twimg.com/profile_images/1310439281392070657/ltdZ9eFB_normal.jpg" TargetMode="External" Type="http://schemas.openxmlformats.org/officeDocument/2006/relationships/hyperlink"/><Relationship Id="rId1109" Target="http://pbs.twimg.com/profile_images/1432079572288290816/f4YpmyMM_normal.jpg" TargetMode="External" Type="http://schemas.openxmlformats.org/officeDocument/2006/relationships/hyperlink"/><Relationship Id="rId111" Target="https://t.co/n9BCPirPXR" TargetMode="External" Type="http://schemas.openxmlformats.org/officeDocument/2006/relationships/hyperlink"/><Relationship Id="rId1110" Target="http://pbs.twimg.com/profile_images/1268330004473171968/ePbQ6jqR_normal.jpg" TargetMode="External" Type="http://schemas.openxmlformats.org/officeDocument/2006/relationships/hyperlink"/><Relationship Id="rId1111" Target="http://pbs.twimg.com/profile_images/1305879111727034368/jvFPemLO_normal.jpg" TargetMode="External" Type="http://schemas.openxmlformats.org/officeDocument/2006/relationships/hyperlink"/><Relationship Id="rId1112" Target="http://pbs.twimg.com/profile_images/1356506857607598085/0ngpLVui_normal.jpg" TargetMode="External" Type="http://schemas.openxmlformats.org/officeDocument/2006/relationships/hyperlink"/><Relationship Id="rId1113" Target="http://pbs.twimg.com/profile_images/1377718369844011009/5JZNdqVy_normal.jpg" TargetMode="External" Type="http://schemas.openxmlformats.org/officeDocument/2006/relationships/hyperlink"/><Relationship Id="rId1114" Target="http://pbs.twimg.com/profile_images/1413290275238207488/Y9q7ba1P_normal.jpg" TargetMode="External" Type="http://schemas.openxmlformats.org/officeDocument/2006/relationships/hyperlink"/><Relationship Id="rId1115" Target="http://abs.twimg.com/sticky/default_profile_images/default_profile_normal.png" TargetMode="External" Type="http://schemas.openxmlformats.org/officeDocument/2006/relationships/hyperlink"/><Relationship Id="rId1116" Target="http://pbs.twimg.com/profile_images/1313131647315910666/opulcRqc_normal.jpg" TargetMode="External" Type="http://schemas.openxmlformats.org/officeDocument/2006/relationships/hyperlink"/><Relationship Id="rId1117" Target="http://pbs.twimg.com/profile_images/1994631060/n597300838_132029_9426_normal.jpg" TargetMode="External" Type="http://schemas.openxmlformats.org/officeDocument/2006/relationships/hyperlink"/><Relationship Id="rId1118" Target="http://pbs.twimg.com/profile_images/1409184856685174788/hb_i7LvR_normal.jpg" TargetMode="External" Type="http://schemas.openxmlformats.org/officeDocument/2006/relationships/hyperlink"/><Relationship Id="rId1119" Target="http://pbs.twimg.com/profile_images/745970551122862080/yJx80CV0_normal.jpg" TargetMode="External" Type="http://schemas.openxmlformats.org/officeDocument/2006/relationships/hyperlink"/><Relationship Id="rId112" Target="https://t.co/W0LE1qmvZx" TargetMode="External" Type="http://schemas.openxmlformats.org/officeDocument/2006/relationships/hyperlink"/><Relationship Id="rId1120" Target="http://pbs.twimg.com/profile_images/1003381310495313920/i56iDllj_normal.jpg" TargetMode="External" Type="http://schemas.openxmlformats.org/officeDocument/2006/relationships/hyperlink"/><Relationship Id="rId1121" Target="http://pbs.twimg.com/profile_images/1326980392092655618/Zu03IUox_normal.jpg" TargetMode="External" Type="http://schemas.openxmlformats.org/officeDocument/2006/relationships/hyperlink"/><Relationship Id="rId1122" Target="http://pbs.twimg.com/profile_images/1106969226454188034/AqsWLkAj_normal.png" TargetMode="External" Type="http://schemas.openxmlformats.org/officeDocument/2006/relationships/hyperlink"/><Relationship Id="rId1123" Target="http://pbs.twimg.com/profile_images/1321170134963159041/zn3adDMm_normal.jpg" TargetMode="External" Type="http://schemas.openxmlformats.org/officeDocument/2006/relationships/hyperlink"/><Relationship Id="rId1124" Target="http://pbs.twimg.com/profile_images/942468651579510784/esb_zhW0_normal.jpg" TargetMode="External" Type="http://schemas.openxmlformats.org/officeDocument/2006/relationships/hyperlink"/><Relationship Id="rId1125" Target="http://pbs.twimg.com/profile_images/468742971102224384/-vV1VeEM_normal.png" TargetMode="External" Type="http://schemas.openxmlformats.org/officeDocument/2006/relationships/hyperlink"/><Relationship Id="rId1126" Target="http://pbs.twimg.com/profile_images/1089929878890270721/_xhzZ3PJ_normal.jpg" TargetMode="External" Type="http://schemas.openxmlformats.org/officeDocument/2006/relationships/hyperlink"/><Relationship Id="rId1127" Target="http://pbs.twimg.com/profile_images/1174982982685229058/bAMkPpeS_normal.png" TargetMode="External" Type="http://schemas.openxmlformats.org/officeDocument/2006/relationships/hyperlink"/><Relationship Id="rId1128" Target="http://pbs.twimg.com/profile_images/791206483715321856/2jXFWd_B_normal.jpg" TargetMode="External" Type="http://schemas.openxmlformats.org/officeDocument/2006/relationships/hyperlink"/><Relationship Id="rId1129" Target="http://pbs.twimg.com/profile_images/1431745847017017354/YrqIW3o7_normal.jpg" TargetMode="External" Type="http://schemas.openxmlformats.org/officeDocument/2006/relationships/hyperlink"/><Relationship Id="rId113" Target="https://t.co/6hkz7AcDob" TargetMode="External" Type="http://schemas.openxmlformats.org/officeDocument/2006/relationships/hyperlink"/><Relationship Id="rId1130" Target="http://pbs.twimg.com/profile_images/1427426932182880264/NqCofo5J_normal.jpg" TargetMode="External" Type="http://schemas.openxmlformats.org/officeDocument/2006/relationships/hyperlink"/><Relationship Id="rId1131" Target="http://pbs.twimg.com/profile_images/1304119143319449600/8SQkfVdK_normal.jpg" TargetMode="External" Type="http://schemas.openxmlformats.org/officeDocument/2006/relationships/hyperlink"/><Relationship Id="rId1132" Target="http://pbs.twimg.com/profile_images/583983715099009024/4dIujtkb_normal.jpg" TargetMode="External" Type="http://schemas.openxmlformats.org/officeDocument/2006/relationships/hyperlink"/><Relationship Id="rId1133" Target="http://pbs.twimg.com/profile_images/1164500920480206850/zzKWQgx__normal.jpg" TargetMode="External" Type="http://schemas.openxmlformats.org/officeDocument/2006/relationships/hyperlink"/><Relationship Id="rId1134" Target="http://pbs.twimg.com/profile_images/986551043331969025/S5Spg_QK_normal.jpg" TargetMode="External" Type="http://schemas.openxmlformats.org/officeDocument/2006/relationships/hyperlink"/><Relationship Id="rId1135" Target="http://pbs.twimg.com/profile_images/1427977018814128129/qx67SP7v_normal.jpg" TargetMode="External" Type="http://schemas.openxmlformats.org/officeDocument/2006/relationships/hyperlink"/><Relationship Id="rId1136" Target="http://pbs.twimg.com/profile_images/1308769664240160770/AfgzWVE7_normal.jpg" TargetMode="External" Type="http://schemas.openxmlformats.org/officeDocument/2006/relationships/hyperlink"/><Relationship Id="rId1137" Target="http://pbs.twimg.com/profile_images/1428757875950772232/7nreKLnb_normal.jpg" TargetMode="External" Type="http://schemas.openxmlformats.org/officeDocument/2006/relationships/hyperlink"/><Relationship Id="rId1138" Target="http://pbs.twimg.com/profile_images/1197524203567800334/a10bhGRT_normal.jpg" TargetMode="External" Type="http://schemas.openxmlformats.org/officeDocument/2006/relationships/hyperlink"/><Relationship Id="rId1139" Target="http://pbs.twimg.com/profile_images/378800000757012001/805fcd01dda2559c8d9c42eeef978000_normal.jpeg" TargetMode="External" Type="http://schemas.openxmlformats.org/officeDocument/2006/relationships/hyperlink"/><Relationship Id="rId114" Target="https://t.co/pWliJfaWXW" TargetMode="External" Type="http://schemas.openxmlformats.org/officeDocument/2006/relationships/hyperlink"/><Relationship Id="rId1140" Target="http://pbs.twimg.com/profile_images/1035991041411870720/7taEZAK6_normal.jpg" TargetMode="External" Type="http://schemas.openxmlformats.org/officeDocument/2006/relationships/hyperlink"/><Relationship Id="rId1141" Target="http://pbs.twimg.com/profile_images/1392041251797614601/PZES3oPd_normal.jpg" TargetMode="External" Type="http://schemas.openxmlformats.org/officeDocument/2006/relationships/hyperlink"/><Relationship Id="rId1142" Target="http://pbs.twimg.com/profile_images/1432067163171561475/7CVCEDIa_normal.jpg" TargetMode="External" Type="http://schemas.openxmlformats.org/officeDocument/2006/relationships/hyperlink"/><Relationship Id="rId1143" Target="http://pbs.twimg.com/profile_images/1321056182287638529/H9XQ45AE_normal.jpg" TargetMode="External" Type="http://schemas.openxmlformats.org/officeDocument/2006/relationships/hyperlink"/><Relationship Id="rId1144" Target="http://pbs.twimg.com/profile_images/999115321364500481/DGt4US9p_normal.jpg" TargetMode="External" Type="http://schemas.openxmlformats.org/officeDocument/2006/relationships/hyperlink"/><Relationship Id="rId1145" Target="http://pbs.twimg.com/profile_images/1247876147771211778/G_HM_t9i_normal.jpg" TargetMode="External" Type="http://schemas.openxmlformats.org/officeDocument/2006/relationships/hyperlink"/><Relationship Id="rId1146" Target="http://pbs.twimg.com/profile_images/1165829266795302913/oaCWVnFs_normal.png" TargetMode="External" Type="http://schemas.openxmlformats.org/officeDocument/2006/relationships/hyperlink"/><Relationship Id="rId1147" Target="http://pbs.twimg.com/profile_images/1345808293164412929/_kv23L4c_normal.jpg" TargetMode="External" Type="http://schemas.openxmlformats.org/officeDocument/2006/relationships/hyperlink"/><Relationship Id="rId1148" Target="http://pbs.twimg.com/profile_images/1309779734683881472/LZzQ9H-E_normal.jpg" TargetMode="External" Type="http://schemas.openxmlformats.org/officeDocument/2006/relationships/hyperlink"/><Relationship Id="rId1149" Target="http://pbs.twimg.com/profile_images/1313460210913214466/eOJw-iTG_normal.jpg" TargetMode="External" Type="http://schemas.openxmlformats.org/officeDocument/2006/relationships/hyperlink"/><Relationship Id="rId115" Target="https://t.co/9xvFP5HmN0" TargetMode="External" Type="http://schemas.openxmlformats.org/officeDocument/2006/relationships/hyperlink"/><Relationship Id="rId1150" Target="http://pbs.twimg.com/profile_images/1318648496065564674/9ZQ4OFaX_normal.jpg" TargetMode="External" Type="http://schemas.openxmlformats.org/officeDocument/2006/relationships/hyperlink"/><Relationship Id="rId1151" Target="http://pbs.twimg.com/profile_images/1187355062391246848/6GKZgl2k_normal.jpg" TargetMode="External" Type="http://schemas.openxmlformats.org/officeDocument/2006/relationships/hyperlink"/><Relationship Id="rId1152" Target="http://pbs.twimg.com/profile_images/918832876967178241/lmddkypm_normal.jpg" TargetMode="External" Type="http://schemas.openxmlformats.org/officeDocument/2006/relationships/hyperlink"/><Relationship Id="rId1153" Target="http://pbs.twimg.com/profile_images/899351796438749184/9aIaM5Ve_normal.jpg" TargetMode="External" Type="http://schemas.openxmlformats.org/officeDocument/2006/relationships/hyperlink"/><Relationship Id="rId1154" Target="http://pbs.twimg.com/profile_images/1223521110219722752/vtENh6_9_normal.jpg" TargetMode="External" Type="http://schemas.openxmlformats.org/officeDocument/2006/relationships/hyperlink"/><Relationship Id="rId1155" Target="http://pbs.twimg.com/profile_images/1242351008849723392/2_handX6_normal.jpg" TargetMode="External" Type="http://schemas.openxmlformats.org/officeDocument/2006/relationships/hyperlink"/><Relationship Id="rId1156" Target="http://pbs.twimg.com/profile_images/986187240933126144/BuFhenbE_normal.jpg" TargetMode="External" Type="http://schemas.openxmlformats.org/officeDocument/2006/relationships/hyperlink"/><Relationship Id="rId1157" Target="http://pbs.twimg.com/profile_images/1171888206184407040/EYq6q3dG_normal.jpg" TargetMode="External" Type="http://schemas.openxmlformats.org/officeDocument/2006/relationships/hyperlink"/><Relationship Id="rId1158" Target="http://pbs.twimg.com/profile_images/1430280505283465216/u4FMy5ac_normal.jpg" TargetMode="External" Type="http://schemas.openxmlformats.org/officeDocument/2006/relationships/hyperlink"/><Relationship Id="rId1159" Target="http://pbs.twimg.com/profile_images/811540879882276865/cNMPOe2s_normal.jpg" TargetMode="External" Type="http://schemas.openxmlformats.org/officeDocument/2006/relationships/hyperlink"/><Relationship Id="rId116" Target="https://t.co/om1VGoOZUf" TargetMode="External" Type="http://schemas.openxmlformats.org/officeDocument/2006/relationships/hyperlink"/><Relationship Id="rId1160" Target="http://pbs.twimg.com/profile_images/1386116533290733570/qLvPNj1N_normal.jpg" TargetMode="External" Type="http://schemas.openxmlformats.org/officeDocument/2006/relationships/hyperlink"/><Relationship Id="rId1161" Target="http://pbs.twimg.com/profile_images/767676905025712128/3PQZQ0O__normal.jpg" TargetMode="External" Type="http://schemas.openxmlformats.org/officeDocument/2006/relationships/hyperlink"/><Relationship Id="rId1162" Target="http://pbs.twimg.com/profile_images/1265019999682310148/fCaI4U5r_normal.jpg" TargetMode="External" Type="http://schemas.openxmlformats.org/officeDocument/2006/relationships/hyperlink"/><Relationship Id="rId1163" Target="http://pbs.twimg.com/profile_images/975455769285013516/v9woXI7E_normal.jpg" TargetMode="External" Type="http://schemas.openxmlformats.org/officeDocument/2006/relationships/hyperlink"/><Relationship Id="rId1164" Target="http://pbs.twimg.com/profile_images/1405507166786625538/ley3PcjC_normal.jpg" TargetMode="External" Type="http://schemas.openxmlformats.org/officeDocument/2006/relationships/hyperlink"/><Relationship Id="rId1165" Target="http://pbs.twimg.com/profile_images/1352384611154800644/5o1pvAcV_normal.jpg" TargetMode="External" Type="http://schemas.openxmlformats.org/officeDocument/2006/relationships/hyperlink"/><Relationship Id="rId1166" Target="http://pbs.twimg.com/profile_images/1276064635456647168/omX9K1KU_normal.jpg" TargetMode="External" Type="http://schemas.openxmlformats.org/officeDocument/2006/relationships/hyperlink"/><Relationship Id="rId1167" Target="http://pbs.twimg.com/profile_images/1379573441876090882/OERRsfhv_normal.jpg" TargetMode="External" Type="http://schemas.openxmlformats.org/officeDocument/2006/relationships/hyperlink"/><Relationship Id="rId1168" Target="http://pbs.twimg.com/profile_images/875421451653873664/P21KAcnr_normal.jpg" TargetMode="External" Type="http://schemas.openxmlformats.org/officeDocument/2006/relationships/hyperlink"/><Relationship Id="rId1169" Target="http://pbs.twimg.com/profile_images/629884704871714816/UOlhyVp0_normal.jpg" TargetMode="External" Type="http://schemas.openxmlformats.org/officeDocument/2006/relationships/hyperlink"/><Relationship Id="rId117" Target="https://t.co/vu5OPAbBNy" TargetMode="External" Type="http://schemas.openxmlformats.org/officeDocument/2006/relationships/hyperlink"/><Relationship Id="rId1170" Target="http://pbs.twimg.com/profile_images/817042499134980096/LTpqSDMM_normal.jpg" TargetMode="External" Type="http://schemas.openxmlformats.org/officeDocument/2006/relationships/hyperlink"/><Relationship Id="rId1171" Target="http://pbs.twimg.com/profile_images/3691177412/ab62c7bc4eac15ca1c7b6f8d35e89ec9_normal.jpeg" TargetMode="External" Type="http://schemas.openxmlformats.org/officeDocument/2006/relationships/hyperlink"/><Relationship Id="rId1172" Target="http://pbs.twimg.com/profile_images/867082805330804736/Thk-T7Os_normal.jpg" TargetMode="External" Type="http://schemas.openxmlformats.org/officeDocument/2006/relationships/hyperlink"/><Relationship Id="rId1173" Target="http://pbs.twimg.com/profile_images/1330209978045657088/-T-CNw60_normal.jpg" TargetMode="External" Type="http://schemas.openxmlformats.org/officeDocument/2006/relationships/hyperlink"/><Relationship Id="rId1174" Target="http://pbs.twimg.com/profile_images/641904190219001857/lQmjncxA_normal.jpg" TargetMode="External" Type="http://schemas.openxmlformats.org/officeDocument/2006/relationships/hyperlink"/><Relationship Id="rId1175" Target="http://pbs.twimg.com/profile_images/976124177047580672/Mjw6_Sq6_normal.jpg" TargetMode="External" Type="http://schemas.openxmlformats.org/officeDocument/2006/relationships/hyperlink"/><Relationship Id="rId1176" Target="http://pbs.twimg.com/profile_images/1295402877092007938/zl0v14XU_normal.jpg" TargetMode="External" Type="http://schemas.openxmlformats.org/officeDocument/2006/relationships/hyperlink"/><Relationship Id="rId1177" Target="http://pbs.twimg.com/profile_images/545860190197669888/iy1CMS0E_normal.png" TargetMode="External" Type="http://schemas.openxmlformats.org/officeDocument/2006/relationships/hyperlink"/><Relationship Id="rId1178" Target="http://pbs.twimg.com/profile_images/1204839311713148931/qK_gnGOQ_normal.jpg" TargetMode="External" Type="http://schemas.openxmlformats.org/officeDocument/2006/relationships/hyperlink"/><Relationship Id="rId1179" Target="http://pbs.twimg.com/profile_images/1217863360689197059/2NoY3Hys_normal.jpg" TargetMode="External" Type="http://schemas.openxmlformats.org/officeDocument/2006/relationships/hyperlink"/><Relationship Id="rId118" Target="https://t.co/QP0DqZaM6z" TargetMode="External" Type="http://schemas.openxmlformats.org/officeDocument/2006/relationships/hyperlink"/><Relationship Id="rId1180" Target="http://pbs.twimg.com/profile_images/1300368905584685056/IB43gK6-_normal.jpg" TargetMode="External" Type="http://schemas.openxmlformats.org/officeDocument/2006/relationships/hyperlink"/><Relationship Id="rId1181" Target="http://pbs.twimg.com/profile_images/1431660090025779206/STzApC48_normal.jpg" TargetMode="External" Type="http://schemas.openxmlformats.org/officeDocument/2006/relationships/hyperlink"/><Relationship Id="rId1182" Target="http://pbs.twimg.com/profile_images/1306620190784880641/Ymmvgrps_normal.jpg" TargetMode="External" Type="http://schemas.openxmlformats.org/officeDocument/2006/relationships/hyperlink"/><Relationship Id="rId1183" Target="http://pbs.twimg.com/profile_images/742907271445942272/VsdcNNjc_normal.jpg" TargetMode="External" Type="http://schemas.openxmlformats.org/officeDocument/2006/relationships/hyperlink"/><Relationship Id="rId1184" Target="http://pbs.twimg.com/profile_images/1405756943457685513/BXuxxL4j_normal.jpg" TargetMode="External" Type="http://schemas.openxmlformats.org/officeDocument/2006/relationships/hyperlink"/><Relationship Id="rId1185" Target="http://pbs.twimg.com/profile_images/1356685037522071554/lWP3b9L2_normal.png" TargetMode="External" Type="http://schemas.openxmlformats.org/officeDocument/2006/relationships/hyperlink"/><Relationship Id="rId1186" Target="http://pbs.twimg.com/profile_images/1544152023/1293l-renard-roux-vulpes-vulpes_normal.jpg" TargetMode="External" Type="http://schemas.openxmlformats.org/officeDocument/2006/relationships/hyperlink"/><Relationship Id="rId1187" Target="http://pbs.twimg.com/profile_images/1401654742519103496/kJ1Y1m1f_normal.jpg" TargetMode="External" Type="http://schemas.openxmlformats.org/officeDocument/2006/relationships/hyperlink"/><Relationship Id="rId1188" Target="http://pbs.twimg.com/profile_images/1081217518910488576/ZCkvVx63_normal.jpg" TargetMode="External" Type="http://schemas.openxmlformats.org/officeDocument/2006/relationships/hyperlink"/><Relationship Id="rId1189" Target="http://pbs.twimg.com/profile_images/1430879310320226305/urEgMzSE_normal.jpg" TargetMode="External" Type="http://schemas.openxmlformats.org/officeDocument/2006/relationships/hyperlink"/><Relationship Id="rId119" Target="https://t.co/tpxTPCb9E6" TargetMode="External" Type="http://schemas.openxmlformats.org/officeDocument/2006/relationships/hyperlink"/><Relationship Id="rId1190" Target="http://pbs.twimg.com/profile_images/1419272599285141507/3S6jnix-_normal.jpg" TargetMode="External" Type="http://schemas.openxmlformats.org/officeDocument/2006/relationships/hyperlink"/><Relationship Id="rId1191" Target="http://pbs.twimg.com/profile_images/758271789000687618/dIHDAQr5_normal.jpg" TargetMode="External" Type="http://schemas.openxmlformats.org/officeDocument/2006/relationships/hyperlink"/><Relationship Id="rId1192" Target="http://pbs.twimg.com/profile_images/1410635422078799872/EOjf_GsP_normal.jpg" TargetMode="External" Type="http://schemas.openxmlformats.org/officeDocument/2006/relationships/hyperlink"/><Relationship Id="rId1193" Target="http://pbs.twimg.com/profile_images/1330893210961530881/s4qtZ31d_normal.jpg" TargetMode="External" Type="http://schemas.openxmlformats.org/officeDocument/2006/relationships/hyperlink"/><Relationship Id="rId1194" Target="http://pbs.twimg.com/profile_images/1388180389525659650/8d-AWSoi_normal.jpg" TargetMode="External" Type="http://schemas.openxmlformats.org/officeDocument/2006/relationships/hyperlink"/><Relationship Id="rId1195" Target="http://pbs.twimg.com/profile_images/1395746724313014273/lbLbjy9g_normal.jpg" TargetMode="External" Type="http://schemas.openxmlformats.org/officeDocument/2006/relationships/hyperlink"/><Relationship Id="rId1196" Target="http://pbs.twimg.com/profile_images/676772259919433728/GQRwe9kg_normal.jpg" TargetMode="External" Type="http://schemas.openxmlformats.org/officeDocument/2006/relationships/hyperlink"/><Relationship Id="rId1197" Target="http://pbs.twimg.com/profile_images/1381598893570457603/EDTGxKXq_normal.jpg" TargetMode="External" Type="http://schemas.openxmlformats.org/officeDocument/2006/relationships/hyperlink"/><Relationship Id="rId1198" Target="http://pbs.twimg.com/profile_images/937964828160913408/-r0cIPBx_normal.jpg" TargetMode="External" Type="http://schemas.openxmlformats.org/officeDocument/2006/relationships/hyperlink"/><Relationship Id="rId1199" Target="http://pbs.twimg.com/profile_images/1321456499605069824/CKFanOBZ_normal.jpg" TargetMode="External" Type="http://schemas.openxmlformats.org/officeDocument/2006/relationships/hyperlink"/><Relationship Id="rId12" Target="https://t.co/FNyhnsxPAn" TargetMode="External" Type="http://schemas.openxmlformats.org/officeDocument/2006/relationships/hyperlink"/><Relationship Id="rId120" Target="https://t.co/Bh8H1NHJZN" TargetMode="External" Type="http://schemas.openxmlformats.org/officeDocument/2006/relationships/hyperlink"/><Relationship Id="rId1200" Target="http://pbs.twimg.com/profile_images/1426182417820291080/FKnYFFPz_normal.jpg" TargetMode="External" Type="http://schemas.openxmlformats.org/officeDocument/2006/relationships/hyperlink"/><Relationship Id="rId1201" Target="http://pbs.twimg.com/profile_images/946025323157753856/lzw0OYxj_normal.jpg" TargetMode="External" Type="http://schemas.openxmlformats.org/officeDocument/2006/relationships/hyperlink"/><Relationship Id="rId1202" Target="http://pbs.twimg.com/profile_images/1144596335032786944/DbzS64B4_normal.jpg" TargetMode="External" Type="http://schemas.openxmlformats.org/officeDocument/2006/relationships/hyperlink"/><Relationship Id="rId1203" Target="http://pbs.twimg.com/profile_images/985523864590520320/eEK3-Kbn_normal.jpg" TargetMode="External" Type="http://schemas.openxmlformats.org/officeDocument/2006/relationships/hyperlink"/><Relationship Id="rId1204" Target="http://pbs.twimg.com/profile_images/1393221697210290177/izvbpYC6_normal.jpg" TargetMode="External" Type="http://schemas.openxmlformats.org/officeDocument/2006/relationships/hyperlink"/><Relationship Id="rId1205" Target="http://pbs.twimg.com/profile_images/1313782956612349954/eb2Wgw-M_normal.jpg" TargetMode="External" Type="http://schemas.openxmlformats.org/officeDocument/2006/relationships/hyperlink"/><Relationship Id="rId1206" Target="http://pbs.twimg.com/profile_images/1123169387530395648/ds3qXyJS_normal.png" TargetMode="External" Type="http://schemas.openxmlformats.org/officeDocument/2006/relationships/hyperlink"/><Relationship Id="rId1207" Target="http://pbs.twimg.com/profile_images/1354136037942034433/cNy8BrF-_normal.jpg" TargetMode="External" Type="http://schemas.openxmlformats.org/officeDocument/2006/relationships/hyperlink"/><Relationship Id="rId1208" Target="http://pbs.twimg.com/profile_images/1412753685315305476/GIGB65-A_normal.jpg" TargetMode="External" Type="http://schemas.openxmlformats.org/officeDocument/2006/relationships/hyperlink"/><Relationship Id="rId1209" Target="http://pbs.twimg.com/profile_images/1151013825027723265/2kOOfy2D_normal.png" TargetMode="External" Type="http://schemas.openxmlformats.org/officeDocument/2006/relationships/hyperlink"/><Relationship Id="rId121" Target="http://t.co/Bh8H1NIhPl" TargetMode="External" Type="http://schemas.openxmlformats.org/officeDocument/2006/relationships/hyperlink"/><Relationship Id="rId1210" Target="http://pbs.twimg.com/profile_images/1260966483468976129/PylWhjgj_normal.png" TargetMode="External" Type="http://schemas.openxmlformats.org/officeDocument/2006/relationships/hyperlink"/><Relationship Id="rId1211" Target="http://pbs.twimg.com/profile_images/735036477768339456/EXGnTptI_normal.jpg" TargetMode="External" Type="http://schemas.openxmlformats.org/officeDocument/2006/relationships/hyperlink"/><Relationship Id="rId1212" Target="http://pbs.twimg.com/profile_images/1401594480239726594/2kFkgc9p_normal.jpg" TargetMode="External" Type="http://schemas.openxmlformats.org/officeDocument/2006/relationships/hyperlink"/><Relationship Id="rId1213" Target="http://pbs.twimg.com/profile_images/1400347325889974276/YTlA-onD_normal.jpg" TargetMode="External" Type="http://schemas.openxmlformats.org/officeDocument/2006/relationships/hyperlink"/><Relationship Id="rId1214" Target="http://pbs.twimg.com/profile_images/1247880321132949507/9qIHJ4rv_normal.jpg" TargetMode="External" Type="http://schemas.openxmlformats.org/officeDocument/2006/relationships/hyperlink"/><Relationship Id="rId1215" Target="http://pbs.twimg.com/profile_images/3305254722/2585ff399823bb4ae37d517ee6f47ab0_normal.jpeg" TargetMode="External" Type="http://schemas.openxmlformats.org/officeDocument/2006/relationships/hyperlink"/><Relationship Id="rId1216" Target="http://pbs.twimg.com/profile_images/726852919606317057/WSQwSqay_normal.jpg" TargetMode="External" Type="http://schemas.openxmlformats.org/officeDocument/2006/relationships/hyperlink"/><Relationship Id="rId1217" Target="http://pbs.twimg.com/profile_images/845264793216974849/C97yfLxL_normal.jpg" TargetMode="External" Type="http://schemas.openxmlformats.org/officeDocument/2006/relationships/hyperlink"/><Relationship Id="rId1218" Target="http://pbs.twimg.com/profile_images/1318479073421787138/y49Nvckg_normal.jpg" TargetMode="External" Type="http://schemas.openxmlformats.org/officeDocument/2006/relationships/hyperlink"/><Relationship Id="rId1219" Target="http://pbs.twimg.com/profile_images/1086194968669097986/RIXmTY1r_normal.jpg" TargetMode="External" Type="http://schemas.openxmlformats.org/officeDocument/2006/relationships/hyperlink"/><Relationship Id="rId122" Target="https://t.co/CeOnC8igWK" TargetMode="External" Type="http://schemas.openxmlformats.org/officeDocument/2006/relationships/hyperlink"/><Relationship Id="rId1220" Target="http://pbs.twimg.com/profile_images/1258129794669006849/YN3PYhFc_normal.png" TargetMode="External" Type="http://schemas.openxmlformats.org/officeDocument/2006/relationships/hyperlink"/><Relationship Id="rId1221" Target="http://pbs.twimg.com/profile_images/1095389989477773318/2wSkyV19_normal.jpg" TargetMode="External" Type="http://schemas.openxmlformats.org/officeDocument/2006/relationships/hyperlink"/><Relationship Id="rId1222" Target="http://pbs.twimg.com/profile_images/378800000703895175/4299bd83c9abe6270486f3a9777c5103_normal.jpeg" TargetMode="External" Type="http://schemas.openxmlformats.org/officeDocument/2006/relationships/hyperlink"/><Relationship Id="rId1223" Target="http://pbs.twimg.com/profile_images/971688534108196865/tEWFgcFg_normal.jpg" TargetMode="External" Type="http://schemas.openxmlformats.org/officeDocument/2006/relationships/hyperlink"/><Relationship Id="rId1224" Target="http://pbs.twimg.com/profile_images/921836835269218304/Wtv4SW_a_normal.jpg" TargetMode="External" Type="http://schemas.openxmlformats.org/officeDocument/2006/relationships/hyperlink"/><Relationship Id="rId1225" Target="http://pbs.twimg.com/profile_images/888827860068257795/mJbyInFX_normal.jpg" TargetMode="External" Type="http://schemas.openxmlformats.org/officeDocument/2006/relationships/hyperlink"/><Relationship Id="rId1226" Target="http://pbs.twimg.com/profile_images/856906912553742336/Uc7_NAFS_normal.jpg" TargetMode="External" Type="http://schemas.openxmlformats.org/officeDocument/2006/relationships/hyperlink"/><Relationship Id="rId1227" Target="http://pbs.twimg.com/profile_images/1409397480760958982/l7p2-IN9_normal.jpg" TargetMode="External" Type="http://schemas.openxmlformats.org/officeDocument/2006/relationships/hyperlink"/><Relationship Id="rId1228" Target="http://pbs.twimg.com/profile_images/254746368/moi_normal.jpg" TargetMode="External" Type="http://schemas.openxmlformats.org/officeDocument/2006/relationships/hyperlink"/><Relationship Id="rId1229" Target="http://pbs.twimg.com/profile_images/821670864269803520/g0s9FVri_normal.jpg" TargetMode="External" Type="http://schemas.openxmlformats.org/officeDocument/2006/relationships/hyperlink"/><Relationship Id="rId123" Target="https://t.co/pdWCY7Z70X" TargetMode="External" Type="http://schemas.openxmlformats.org/officeDocument/2006/relationships/hyperlink"/><Relationship Id="rId1230" Target="http://pbs.twimg.com/profile_images/883310764894953477/o7FrQgNI_normal.jpg" TargetMode="External" Type="http://schemas.openxmlformats.org/officeDocument/2006/relationships/hyperlink"/><Relationship Id="rId1231" Target="http://pbs.twimg.com/profile_images/1275777367869448197/pNae4sYG_normal.png" TargetMode="External" Type="http://schemas.openxmlformats.org/officeDocument/2006/relationships/hyperlink"/><Relationship Id="rId1232" Target="http://pbs.twimg.com/profile_images/882176086792175616/Z7lsQeBn_normal.jpg" TargetMode="External" Type="http://schemas.openxmlformats.org/officeDocument/2006/relationships/hyperlink"/><Relationship Id="rId1233" Target="http://pbs.twimg.com/profile_images/999564965831786496/3kU9Mv-v_normal.jpg" TargetMode="External" Type="http://schemas.openxmlformats.org/officeDocument/2006/relationships/hyperlink"/><Relationship Id="rId1234" Target="http://pbs.twimg.com/profile_images/1040497392020324353/Uk2KpQCp_normal.jpg" TargetMode="External" Type="http://schemas.openxmlformats.org/officeDocument/2006/relationships/hyperlink"/><Relationship Id="rId1235" Target="http://pbs.twimg.com/profile_images/1404827044047835141/cRQ4kscn_normal.jpg" TargetMode="External" Type="http://schemas.openxmlformats.org/officeDocument/2006/relationships/hyperlink"/><Relationship Id="rId1236" Target="http://pbs.twimg.com/profile_images/866961792320360450/q-JwNkiw_normal.jpg" TargetMode="External" Type="http://schemas.openxmlformats.org/officeDocument/2006/relationships/hyperlink"/><Relationship Id="rId1237" Target="http://pbs.twimg.com/profile_images/1260803510251257856/H5GvqsOw_normal.jpg" TargetMode="External" Type="http://schemas.openxmlformats.org/officeDocument/2006/relationships/hyperlink"/><Relationship Id="rId1238" Target="http://pbs.twimg.com/profile_images/1424848988474380298/8n_v2uGB_normal.jpg" TargetMode="External" Type="http://schemas.openxmlformats.org/officeDocument/2006/relationships/hyperlink"/><Relationship Id="rId1239" Target="http://pbs.twimg.com/profile_images/983447184212484097/vTOFMUBo_normal.jpg" TargetMode="External" Type="http://schemas.openxmlformats.org/officeDocument/2006/relationships/hyperlink"/><Relationship Id="rId124" Target="https://t.co/OWiuThefEk" TargetMode="External" Type="http://schemas.openxmlformats.org/officeDocument/2006/relationships/hyperlink"/><Relationship Id="rId1240" Target="http://pbs.twimg.com/profile_images/1187293810411356160/FxfZDzL9_normal.jpg" TargetMode="External" Type="http://schemas.openxmlformats.org/officeDocument/2006/relationships/hyperlink"/><Relationship Id="rId1241" Target="http://pbs.twimg.com/profile_images/1324659630312751107/b8l7gECI_normal.jpg" TargetMode="External" Type="http://schemas.openxmlformats.org/officeDocument/2006/relationships/hyperlink"/><Relationship Id="rId1242" Target="http://pbs.twimg.com/profile_images/1203685521383460866/5haM_2xp_normal.jpg" TargetMode="External" Type="http://schemas.openxmlformats.org/officeDocument/2006/relationships/hyperlink"/><Relationship Id="rId1243" Target="http://pbs.twimg.com/profile_images/1166314771752394754/YEWoBlcc_normal.jpg" TargetMode="External" Type="http://schemas.openxmlformats.org/officeDocument/2006/relationships/hyperlink"/><Relationship Id="rId1244" Target="http://pbs.twimg.com/profile_images/1412075640191426562/uRwCeWvu_normal.jpg" TargetMode="External" Type="http://schemas.openxmlformats.org/officeDocument/2006/relationships/hyperlink"/><Relationship Id="rId1245" Target="http://pbs.twimg.com/profile_images/1417744584105512960/46eg1952_normal.jpg" TargetMode="External" Type="http://schemas.openxmlformats.org/officeDocument/2006/relationships/hyperlink"/><Relationship Id="rId1246" Target="http://pbs.twimg.com/profile_images/1426286740659216390/sPjuFbqS_normal.jpg" TargetMode="External" Type="http://schemas.openxmlformats.org/officeDocument/2006/relationships/hyperlink"/><Relationship Id="rId1247" Target="http://pbs.twimg.com/profile_images/1355100574128218112/iDFE3tfC_normal.jpg" TargetMode="External" Type="http://schemas.openxmlformats.org/officeDocument/2006/relationships/hyperlink"/><Relationship Id="rId1248" Target="http://pbs.twimg.com/profile_images/1114185795655618560/hRd2wkcS_normal.jpg" TargetMode="External" Type="http://schemas.openxmlformats.org/officeDocument/2006/relationships/hyperlink"/><Relationship Id="rId1249" Target="http://pbs.twimg.com/profile_images/1267912956899209216/1cDMe4kZ_normal.png" TargetMode="External" Type="http://schemas.openxmlformats.org/officeDocument/2006/relationships/hyperlink"/><Relationship Id="rId125" Target="https://t.co/NCIb0HtB3E" TargetMode="External" Type="http://schemas.openxmlformats.org/officeDocument/2006/relationships/hyperlink"/><Relationship Id="rId1250" Target="http://pbs.twimg.com/profile_images/936536989154856960/sbKC6Mgv_normal.jpg" TargetMode="External" Type="http://schemas.openxmlformats.org/officeDocument/2006/relationships/hyperlink"/><Relationship Id="rId1251" Target="http://pbs.twimg.com/profile_images/1102502031078682624/7ziG_Z2V_normal.png" TargetMode="External" Type="http://schemas.openxmlformats.org/officeDocument/2006/relationships/hyperlink"/><Relationship Id="rId1252" Target="http://pbs.twimg.com/profile_images/677491858201817088/8K8PVQKv_normal.png" TargetMode="External" Type="http://schemas.openxmlformats.org/officeDocument/2006/relationships/hyperlink"/><Relationship Id="rId1253" Target="http://pbs.twimg.com/profile_images/2822957747/6dfb82b22367d257a211abea9eab10f7_normal.png" TargetMode="External" Type="http://schemas.openxmlformats.org/officeDocument/2006/relationships/hyperlink"/><Relationship Id="rId1254" Target="http://pbs.twimg.com/profile_images/1354145746157785089/xovx3A-w_normal.jpg" TargetMode="External" Type="http://schemas.openxmlformats.org/officeDocument/2006/relationships/hyperlink"/><Relationship Id="rId1255" Target="http://pbs.twimg.com/profile_images/1242745164587831296/9G0ps8e5_normal.jpg" TargetMode="External" Type="http://schemas.openxmlformats.org/officeDocument/2006/relationships/hyperlink"/><Relationship Id="rId1256" Target="http://pbs.twimg.com/profile_images/1012270191080804353/4bcUpot3_normal.jpg" TargetMode="External" Type="http://schemas.openxmlformats.org/officeDocument/2006/relationships/hyperlink"/><Relationship Id="rId1257" Target="http://pbs.twimg.com/profile_images/1177690173355765760/gg69BKfU_normal.jpg" TargetMode="External" Type="http://schemas.openxmlformats.org/officeDocument/2006/relationships/hyperlink"/><Relationship Id="rId1258" Target="http://pbs.twimg.com/profile_images/1348880995865534466/146Mwstb_normal.jpg" TargetMode="External" Type="http://schemas.openxmlformats.org/officeDocument/2006/relationships/hyperlink"/><Relationship Id="rId1259" Target="http://pbs.twimg.com/profile_images/1423895919205003265/jpFFnwL6_normal.jpg" TargetMode="External" Type="http://schemas.openxmlformats.org/officeDocument/2006/relationships/hyperlink"/><Relationship Id="rId126" Target="http://t.co/LHjM6t1WDo" TargetMode="External" Type="http://schemas.openxmlformats.org/officeDocument/2006/relationships/hyperlink"/><Relationship Id="rId1260" Target="http://pbs.twimg.com/profile_images/1149690794732924928/k8o4fV0T_normal.jpg" TargetMode="External" Type="http://schemas.openxmlformats.org/officeDocument/2006/relationships/hyperlink"/><Relationship Id="rId1261" Target="http://pbs.twimg.com/profile_images/1366687981864632322/JJfhBw_B_normal.jpg" TargetMode="External" Type="http://schemas.openxmlformats.org/officeDocument/2006/relationships/hyperlink"/><Relationship Id="rId1262" Target="http://pbs.twimg.com/profile_images/1431199779250393088/-Z9GFdA__normal.jpg" TargetMode="External" Type="http://schemas.openxmlformats.org/officeDocument/2006/relationships/hyperlink"/><Relationship Id="rId1263" Target="http://pbs.twimg.com/profile_images/1180112048530874371/so6M5ByM_normal.jpg" TargetMode="External" Type="http://schemas.openxmlformats.org/officeDocument/2006/relationships/hyperlink"/><Relationship Id="rId1264" Target="http://pbs.twimg.com/profile_images/1194621255560777729/iqeMIvTL_normal.jpg" TargetMode="External" Type="http://schemas.openxmlformats.org/officeDocument/2006/relationships/hyperlink"/><Relationship Id="rId1265" Target="http://pbs.twimg.com/profile_images/1422554620430360577/Y79Qi00t_normal.jpg" TargetMode="External" Type="http://schemas.openxmlformats.org/officeDocument/2006/relationships/hyperlink"/><Relationship Id="rId1266" Target="http://pbs.twimg.com/profile_images/1336276741086699520/F8_tYjn__normal.png" TargetMode="External" Type="http://schemas.openxmlformats.org/officeDocument/2006/relationships/hyperlink"/><Relationship Id="rId1267" Target="http://pbs.twimg.com/profile_images/1251314003629965314/LgyiBrv9_normal.jpg" TargetMode="External" Type="http://schemas.openxmlformats.org/officeDocument/2006/relationships/hyperlink"/><Relationship Id="rId1268" Target="http://pbs.twimg.com/profile_images/2012233998/Capture_d_e_cran_2012-04-01_a__22.04.10_normal.png" TargetMode="External" Type="http://schemas.openxmlformats.org/officeDocument/2006/relationships/hyperlink"/><Relationship Id="rId1269" Target="http://pbs.twimg.com/profile_images/963857601942441984/I7FFf3s9_normal.jpg" TargetMode="External" Type="http://schemas.openxmlformats.org/officeDocument/2006/relationships/hyperlink"/><Relationship Id="rId127" Target="https://t.co/4Mth2h1wwa" TargetMode="External" Type="http://schemas.openxmlformats.org/officeDocument/2006/relationships/hyperlink"/><Relationship Id="rId1270" Target="http://pbs.twimg.com/profile_images/918859633833504768/UbOHbNqi_normal.jpg" TargetMode="External" Type="http://schemas.openxmlformats.org/officeDocument/2006/relationships/hyperlink"/><Relationship Id="rId1271" Target="http://pbs.twimg.com/profile_images/664534014473199620/4TBzrE1y_normal.jpg" TargetMode="External" Type="http://schemas.openxmlformats.org/officeDocument/2006/relationships/hyperlink"/><Relationship Id="rId1272" Target="http://pbs.twimg.com/profile_images/1336005034375589890/fXmWwS-C_normal.jpg" TargetMode="External" Type="http://schemas.openxmlformats.org/officeDocument/2006/relationships/hyperlink"/><Relationship Id="rId1273" Target="http://pbs.twimg.com/profile_images/1165013924124790786/jl4mvnXe_normal.jpg" TargetMode="External" Type="http://schemas.openxmlformats.org/officeDocument/2006/relationships/hyperlink"/><Relationship Id="rId1274" Target="http://pbs.twimg.com/profile_images/1172460087211962369/_MIshOTT_normal.jpg" TargetMode="External" Type="http://schemas.openxmlformats.org/officeDocument/2006/relationships/hyperlink"/><Relationship Id="rId1275" Target="http://pbs.twimg.com/profile_images/1329104187934826498/xf1tmPkn_normal.jpg" TargetMode="External" Type="http://schemas.openxmlformats.org/officeDocument/2006/relationships/hyperlink"/><Relationship Id="rId1276" Target="http://pbs.twimg.com/profile_images/608995057186656257/73kKeXUJ_normal.jpg" TargetMode="External" Type="http://schemas.openxmlformats.org/officeDocument/2006/relationships/hyperlink"/><Relationship Id="rId1277" Target="http://pbs.twimg.com/profile_images/1378113290455375873/E4--K11t_normal.jpg" TargetMode="External" Type="http://schemas.openxmlformats.org/officeDocument/2006/relationships/hyperlink"/><Relationship Id="rId1278" Target="http://pbs.twimg.com/profile_images/741584663676899328/v7Dlrmdl_normal.jpg" TargetMode="External" Type="http://schemas.openxmlformats.org/officeDocument/2006/relationships/hyperlink"/><Relationship Id="rId1279" Target="http://pbs.twimg.com/profile_images/1308782180861128707/6yXwp7I8_normal.jpg" TargetMode="External" Type="http://schemas.openxmlformats.org/officeDocument/2006/relationships/hyperlink"/><Relationship Id="rId128" Target="https://t.co/OuDEKZp3XD" TargetMode="External" Type="http://schemas.openxmlformats.org/officeDocument/2006/relationships/hyperlink"/><Relationship Id="rId1280" Target="http://pbs.twimg.com/profile_images/1088210984550965250/TGBo7yDx_normal.jpg" TargetMode="External" Type="http://schemas.openxmlformats.org/officeDocument/2006/relationships/hyperlink"/><Relationship Id="rId1281" Target="http://pbs.twimg.com/profile_images/1366012712661225476/Kfhy4AGQ_normal.jpg" TargetMode="External" Type="http://schemas.openxmlformats.org/officeDocument/2006/relationships/hyperlink"/><Relationship Id="rId1282" Target="http://pbs.twimg.com/profile_images/755158678261694469/2ExJG91I_normal.jpg" TargetMode="External" Type="http://schemas.openxmlformats.org/officeDocument/2006/relationships/hyperlink"/><Relationship Id="rId1283" Target="http://pbs.twimg.com/profile_images/572664893455622144/oM8G1T7E_normal.jpeg" TargetMode="External" Type="http://schemas.openxmlformats.org/officeDocument/2006/relationships/hyperlink"/><Relationship Id="rId1284" Target="http://pbs.twimg.com/profile_images/1326928930918510602/knEwp8py_normal.jpg" TargetMode="External" Type="http://schemas.openxmlformats.org/officeDocument/2006/relationships/hyperlink"/><Relationship Id="rId1285" Target="http://pbs.twimg.com/profile_images/1393335540284596225/tm3WSLW-_normal.jpg" TargetMode="External" Type="http://schemas.openxmlformats.org/officeDocument/2006/relationships/hyperlink"/><Relationship Id="rId1286" Target="http://pbs.twimg.com/profile_images/649226291506475008/bhxaORhF_normal.png" TargetMode="External" Type="http://schemas.openxmlformats.org/officeDocument/2006/relationships/hyperlink"/><Relationship Id="rId1287" Target="http://pbs.twimg.com/profile_images/1038003209699250176/GTRKsrYB_normal.jpg" TargetMode="External" Type="http://schemas.openxmlformats.org/officeDocument/2006/relationships/hyperlink"/><Relationship Id="rId1288" Target="http://pbs.twimg.com/profile_images/1384759659236573187/TEdM92QY_normal.jpg" TargetMode="External" Type="http://schemas.openxmlformats.org/officeDocument/2006/relationships/hyperlink"/><Relationship Id="rId1289" Target="http://pbs.twimg.com/profile_images/1306164243692220418/XwgGKfpt_normal.jpg" TargetMode="External" Type="http://schemas.openxmlformats.org/officeDocument/2006/relationships/hyperlink"/><Relationship Id="rId129" Target="https://t.co/Po7CrcKEO9" TargetMode="External" Type="http://schemas.openxmlformats.org/officeDocument/2006/relationships/hyperlink"/><Relationship Id="rId1290" Target="http://pbs.twimg.com/profile_images/1359623873214484484/G_dg6mvr_normal.jpg" TargetMode="External" Type="http://schemas.openxmlformats.org/officeDocument/2006/relationships/hyperlink"/><Relationship Id="rId1291" Target="http://pbs.twimg.com/profile_images/782215648223039489/6b4h4wod_normal.jpg" TargetMode="External" Type="http://schemas.openxmlformats.org/officeDocument/2006/relationships/hyperlink"/><Relationship Id="rId1292" Target="http://pbs.twimg.com/profile_images/2340098381/4q137t7vtrazi5wi7pw9_normal.jpeg" TargetMode="External" Type="http://schemas.openxmlformats.org/officeDocument/2006/relationships/hyperlink"/><Relationship Id="rId1293" Target="http://pbs.twimg.com/profile_images/1424339049033179141/q9ycjDzi_normal.jpg" TargetMode="External" Type="http://schemas.openxmlformats.org/officeDocument/2006/relationships/hyperlink"/><Relationship Id="rId1294" Target="http://pbs.twimg.com/profile_images/1351247806372175873/8Wq8AKFI_normal.jpg" TargetMode="External" Type="http://schemas.openxmlformats.org/officeDocument/2006/relationships/hyperlink"/><Relationship Id="rId1295" Target="http://pbs.twimg.com/profile_images/1098520930568015873/py9Eolfe_normal.png" TargetMode="External" Type="http://schemas.openxmlformats.org/officeDocument/2006/relationships/hyperlink"/><Relationship Id="rId1296" Target="http://pbs.twimg.com/profile_images/512698604713033728/YKSjtvGt_normal.png" TargetMode="External" Type="http://schemas.openxmlformats.org/officeDocument/2006/relationships/hyperlink"/><Relationship Id="rId1297" Target="http://pbs.twimg.com/profile_images/1182026695672569857/pWaDhDIt_normal.jpg" TargetMode="External" Type="http://schemas.openxmlformats.org/officeDocument/2006/relationships/hyperlink"/><Relationship Id="rId1298" Target="http://pbs.twimg.com/profile_images/1155951955199401984/VIZWy9Zl_normal.jpg" TargetMode="External" Type="http://schemas.openxmlformats.org/officeDocument/2006/relationships/hyperlink"/><Relationship Id="rId1299" Target="http://pbs.twimg.com/profile_images/1192465415340994561/0slABKyM_normal.jpg" TargetMode="External" Type="http://schemas.openxmlformats.org/officeDocument/2006/relationships/hyperlink"/><Relationship Id="rId13" Target="https://t.co/eo1Ga8t1Nr" TargetMode="External" Type="http://schemas.openxmlformats.org/officeDocument/2006/relationships/hyperlink"/><Relationship Id="rId130" Target="https://t.co/dp0rNNWOJi" TargetMode="External" Type="http://schemas.openxmlformats.org/officeDocument/2006/relationships/hyperlink"/><Relationship Id="rId1300" Target="http://pbs.twimg.com/profile_images/1429777167064383494/DxcrkhlK_normal.jpg" TargetMode="External" Type="http://schemas.openxmlformats.org/officeDocument/2006/relationships/hyperlink"/><Relationship Id="rId1301" Target="http://pbs.twimg.com/profile_images/968956651188510724/kIlZTSRH_normal.jpg" TargetMode="External" Type="http://schemas.openxmlformats.org/officeDocument/2006/relationships/hyperlink"/><Relationship Id="rId1302" Target="http://pbs.twimg.com/profile_images/996119648449056773/FVBljLMw_normal.jpg" TargetMode="External" Type="http://schemas.openxmlformats.org/officeDocument/2006/relationships/hyperlink"/><Relationship Id="rId1303" Target="http://pbs.twimg.com/profile_images/1326236417886969856/4ha5ErIe_normal.jpg" TargetMode="External" Type="http://schemas.openxmlformats.org/officeDocument/2006/relationships/hyperlink"/><Relationship Id="rId1304" Target="http://pbs.twimg.com/profile_images/1412323290895552512/C-denWhl_normal.jpg" TargetMode="External" Type="http://schemas.openxmlformats.org/officeDocument/2006/relationships/hyperlink"/><Relationship Id="rId1305" Target="http://pbs.twimg.com/profile_images/555032024784699392/Ddm593pt_normal.jpeg" TargetMode="External" Type="http://schemas.openxmlformats.org/officeDocument/2006/relationships/hyperlink"/><Relationship Id="rId1306" Target="http://pbs.twimg.com/profile_images/1382724043334418433/Op4Rqeq-_normal.jpg" TargetMode="External" Type="http://schemas.openxmlformats.org/officeDocument/2006/relationships/hyperlink"/><Relationship Id="rId1307" Target="http://pbs.twimg.com/profile_images/674892908395438080/i8G2G7og_normal.jpg" TargetMode="External" Type="http://schemas.openxmlformats.org/officeDocument/2006/relationships/hyperlink"/><Relationship Id="rId1308" Target="http://pbs.twimg.com/profile_images/979293787812806657/HUXBk9w9_normal.jpg" TargetMode="External" Type="http://schemas.openxmlformats.org/officeDocument/2006/relationships/hyperlink"/><Relationship Id="rId1309" Target="http://pbs.twimg.com/profile_images/1139856801590063104/ABrFqrgE_normal.png" TargetMode="External" Type="http://schemas.openxmlformats.org/officeDocument/2006/relationships/hyperlink"/><Relationship Id="rId131" Target="https://t.co/X0jNLsh5Mf" TargetMode="External" Type="http://schemas.openxmlformats.org/officeDocument/2006/relationships/hyperlink"/><Relationship Id="rId1310" Target="http://pbs.twimg.com/profile_images/553574109016113152/s75Os_Ck_normal.jpeg" TargetMode="External" Type="http://schemas.openxmlformats.org/officeDocument/2006/relationships/hyperlink"/><Relationship Id="rId1311" Target="http://pbs.twimg.com/profile_images/1082424539492073477/exU8rYn8_normal.jpg" TargetMode="External" Type="http://schemas.openxmlformats.org/officeDocument/2006/relationships/hyperlink"/><Relationship Id="rId1312" Target="http://pbs.twimg.com/profile_images/1278222591174619137/XeresW6U_normal.jpg" TargetMode="External" Type="http://schemas.openxmlformats.org/officeDocument/2006/relationships/hyperlink"/><Relationship Id="rId1313" Target="http://pbs.twimg.com/profile_images/816393841498435588/8CBbGlWH_normal.jpg" TargetMode="External" Type="http://schemas.openxmlformats.org/officeDocument/2006/relationships/hyperlink"/><Relationship Id="rId1314" Target="http://pbs.twimg.com/profile_images/1385529228402192385/kN5L0x19_normal.jpg" TargetMode="External" Type="http://schemas.openxmlformats.org/officeDocument/2006/relationships/hyperlink"/><Relationship Id="rId1315" Target="http://pbs.twimg.com/profile_images/1409099944376553472/yBoe8G24_normal.jpg" TargetMode="External" Type="http://schemas.openxmlformats.org/officeDocument/2006/relationships/hyperlink"/><Relationship Id="rId1316" Target="http://pbs.twimg.com/profile_images/945700796238385152/bJ7c-CgN_normal.jpg" TargetMode="External" Type="http://schemas.openxmlformats.org/officeDocument/2006/relationships/hyperlink"/><Relationship Id="rId1317" Target="http://abs.twimg.com/sticky/default_profile_images/default_profile_normal.png" TargetMode="External" Type="http://schemas.openxmlformats.org/officeDocument/2006/relationships/hyperlink"/><Relationship Id="rId1318" Target="http://pbs.twimg.com/profile_images/1192427044732383238/GCU-oIv7_normal.jpg" TargetMode="External" Type="http://schemas.openxmlformats.org/officeDocument/2006/relationships/hyperlink"/><Relationship Id="rId1319" Target="http://pbs.twimg.com/profile_images/707182241403822080/IKaXM_ps_normal.jpg" TargetMode="External" Type="http://schemas.openxmlformats.org/officeDocument/2006/relationships/hyperlink"/><Relationship Id="rId132" Target="https://t.co/tj9QSeTVsB" TargetMode="External" Type="http://schemas.openxmlformats.org/officeDocument/2006/relationships/hyperlink"/><Relationship Id="rId1320" Target="http://pbs.twimg.com/profile_images/1321390178590695425/CU_-9xdm_normal.jpg" TargetMode="External" Type="http://schemas.openxmlformats.org/officeDocument/2006/relationships/hyperlink"/><Relationship Id="rId1321" Target="http://pbs.twimg.com/profile_images/1240595557816680449/iZrYRltL_normal.jpg" TargetMode="External" Type="http://schemas.openxmlformats.org/officeDocument/2006/relationships/hyperlink"/><Relationship Id="rId1322" Target="http://pbs.twimg.com/profile_images/1245616425433042945/UovT5IoO_normal.jpg" TargetMode="External" Type="http://schemas.openxmlformats.org/officeDocument/2006/relationships/hyperlink"/><Relationship Id="rId1323" Target="http://pbs.twimg.com/profile_images/1423256158169673729/ZlxjtJvd_normal.jpg" TargetMode="External" Type="http://schemas.openxmlformats.org/officeDocument/2006/relationships/hyperlink"/><Relationship Id="rId1324" Target="http://pbs.twimg.com/profile_images/1387396984282173443/amgNGDMZ_normal.png" TargetMode="External" Type="http://schemas.openxmlformats.org/officeDocument/2006/relationships/hyperlink"/><Relationship Id="rId1325" Target="http://pbs.twimg.com/profile_images/1243235498614648832/IpFUUmQe_normal.jpg" TargetMode="External" Type="http://schemas.openxmlformats.org/officeDocument/2006/relationships/hyperlink"/><Relationship Id="rId1326" Target="http://pbs.twimg.com/profile_images/1340273312006586368/bvXi1Htg_normal.jpg" TargetMode="External" Type="http://schemas.openxmlformats.org/officeDocument/2006/relationships/hyperlink"/><Relationship Id="rId1327" Target="http://abs.twimg.com/sticky/default_profile_images/default_profile_normal.png" TargetMode="External" Type="http://schemas.openxmlformats.org/officeDocument/2006/relationships/hyperlink"/><Relationship Id="rId1328" Target="http://pbs.twimg.com/profile_images/1234789406957035521/slMk3j6D_normal.jpg" TargetMode="External" Type="http://schemas.openxmlformats.org/officeDocument/2006/relationships/hyperlink"/><Relationship Id="rId1329" Target="http://pbs.twimg.com/profile_images/1335915839476932609/sWVKq427_normal.jpg" TargetMode="External" Type="http://schemas.openxmlformats.org/officeDocument/2006/relationships/hyperlink"/><Relationship Id="rId133" Target="https://t.co/h3ptwOX78I" TargetMode="External" Type="http://schemas.openxmlformats.org/officeDocument/2006/relationships/hyperlink"/><Relationship Id="rId1330" Target="http://pbs.twimg.com/profile_images/800672131881254912/v20qBe-A_normal.jpg" TargetMode="External" Type="http://schemas.openxmlformats.org/officeDocument/2006/relationships/hyperlink"/><Relationship Id="rId1331" Target="http://pbs.twimg.com/profile_images/1419591281441914880/NMXkaXgd_normal.jpg" TargetMode="External" Type="http://schemas.openxmlformats.org/officeDocument/2006/relationships/hyperlink"/><Relationship Id="rId1332" Target="http://pbs.twimg.com/profile_images/1337476535788449798/XsVWB_yS_normal.jpg" TargetMode="External" Type="http://schemas.openxmlformats.org/officeDocument/2006/relationships/hyperlink"/><Relationship Id="rId1333" Target="http://pbs.twimg.com/profile_images/1131481787857801216/TvmATs1t_normal.png" TargetMode="External" Type="http://schemas.openxmlformats.org/officeDocument/2006/relationships/hyperlink"/><Relationship Id="rId1334" Target="http://pbs.twimg.com/profile_images/1275101963831648256/Wj3tntn2_normal.jpg" TargetMode="External" Type="http://schemas.openxmlformats.org/officeDocument/2006/relationships/hyperlink"/><Relationship Id="rId1335" Target="http://pbs.twimg.com/profile_images/2844375506/2b340ba1c0d1acb77a5dd654f2d69f50_normal.png" TargetMode="External" Type="http://schemas.openxmlformats.org/officeDocument/2006/relationships/hyperlink"/><Relationship Id="rId1336" Target="http://pbs.twimg.com/profile_images/1021474310840635392/pMN9hbZP_normal.jpg" TargetMode="External" Type="http://schemas.openxmlformats.org/officeDocument/2006/relationships/hyperlink"/><Relationship Id="rId1337" Target="http://pbs.twimg.com/profile_images/1228050699348561920/YvWAQD2L_normal.jpg" TargetMode="External" Type="http://schemas.openxmlformats.org/officeDocument/2006/relationships/hyperlink"/><Relationship Id="rId1338" Target="http://abs.twimg.com/sticky/default_profile_images/default_profile_normal.png" TargetMode="External" Type="http://schemas.openxmlformats.org/officeDocument/2006/relationships/hyperlink"/><Relationship Id="rId1339" Target="http://pbs.twimg.com/profile_images/1056940236444495872/RG6MlEqC_normal.jpg" TargetMode="External" Type="http://schemas.openxmlformats.org/officeDocument/2006/relationships/hyperlink"/><Relationship Id="rId134" Target="https://t.co/5OxYCPlsjp" TargetMode="External" Type="http://schemas.openxmlformats.org/officeDocument/2006/relationships/hyperlink"/><Relationship Id="rId1340" Target="http://pbs.twimg.com/profile_images/1402507347260542976/UE22n8TS_normal.jpg" TargetMode="External" Type="http://schemas.openxmlformats.org/officeDocument/2006/relationships/hyperlink"/><Relationship Id="rId1341" Target="http://pbs.twimg.com/profile_images/1378674452205088774/191l23QT_normal.jpg" TargetMode="External" Type="http://schemas.openxmlformats.org/officeDocument/2006/relationships/hyperlink"/><Relationship Id="rId1342" Target="http://pbs.twimg.com/profile_images/1334245299192270849/uHB837KF_normal.jpg" TargetMode="External" Type="http://schemas.openxmlformats.org/officeDocument/2006/relationships/hyperlink"/><Relationship Id="rId1343" Target="http://pbs.twimg.com/profile_images/1234780483290046465/U68sf2fK_normal.jpg" TargetMode="External" Type="http://schemas.openxmlformats.org/officeDocument/2006/relationships/hyperlink"/><Relationship Id="rId1344" Target="http://pbs.twimg.com/profile_images/1336633030018912256/9m938d2h_normal.jpg" TargetMode="External" Type="http://schemas.openxmlformats.org/officeDocument/2006/relationships/hyperlink"/><Relationship Id="rId1345" Target="http://pbs.twimg.com/profile_images/1337074200536870913/1slzaL_e_normal.jpg" TargetMode="External" Type="http://schemas.openxmlformats.org/officeDocument/2006/relationships/hyperlink"/><Relationship Id="rId1346" Target="http://pbs.twimg.com/profile_images/1268348587915837446/QakuWs7w_normal.jpg" TargetMode="External" Type="http://schemas.openxmlformats.org/officeDocument/2006/relationships/hyperlink"/><Relationship Id="rId1347" Target="http://pbs.twimg.com/profile_images/1432204406414512132/q177zfVL_normal.jpg" TargetMode="External" Type="http://schemas.openxmlformats.org/officeDocument/2006/relationships/hyperlink"/><Relationship Id="rId1348" Target="http://pbs.twimg.com/profile_images/746776875658321920/T1LywkU3_normal.jpg" TargetMode="External" Type="http://schemas.openxmlformats.org/officeDocument/2006/relationships/hyperlink"/><Relationship Id="rId1349" Target="http://pbs.twimg.com/profile_images/1393585904858566665/-74jEMMU_normal.jpg" TargetMode="External" Type="http://schemas.openxmlformats.org/officeDocument/2006/relationships/hyperlink"/><Relationship Id="rId135" Target="https://t.co/aIattjYizP" TargetMode="External" Type="http://schemas.openxmlformats.org/officeDocument/2006/relationships/hyperlink"/><Relationship Id="rId1350" Target="http://pbs.twimg.com/profile_images/1338446815755169792/PbMTT-Z1_normal.jpg" TargetMode="External" Type="http://schemas.openxmlformats.org/officeDocument/2006/relationships/hyperlink"/><Relationship Id="rId1351" Target="http://pbs.twimg.com/profile_images/1007185447137800192/o5lTL3v9_normal.jpg" TargetMode="External" Type="http://schemas.openxmlformats.org/officeDocument/2006/relationships/hyperlink"/><Relationship Id="rId1352" Target="http://pbs.twimg.com/profile_images/1367136316073385987/Ovo9hxtC_normal.jpg" TargetMode="External" Type="http://schemas.openxmlformats.org/officeDocument/2006/relationships/hyperlink"/><Relationship Id="rId1353" Target="http://pbs.twimg.com/profile_images/1352190178815844352/3wDF96Cd_normal.jpg" TargetMode="External" Type="http://schemas.openxmlformats.org/officeDocument/2006/relationships/hyperlink"/><Relationship Id="rId1354" Target="http://pbs.twimg.com/profile_images/722434157121564677/JYjGOOAl_normal.jpg" TargetMode="External" Type="http://schemas.openxmlformats.org/officeDocument/2006/relationships/hyperlink"/><Relationship Id="rId1355" Target="http://pbs.twimg.com/profile_images/1281186087977828352/n0AbGjJc_normal.jpg" TargetMode="External" Type="http://schemas.openxmlformats.org/officeDocument/2006/relationships/hyperlink"/><Relationship Id="rId1356" Target="http://pbs.twimg.com/profile_images/1322955725132296193/jLoWaG3s_normal.jpg" TargetMode="External" Type="http://schemas.openxmlformats.org/officeDocument/2006/relationships/hyperlink"/><Relationship Id="rId1357" Target="http://pbs.twimg.com/profile_images/1279076808529530880/bA7hPPiQ_normal.jpg" TargetMode="External" Type="http://schemas.openxmlformats.org/officeDocument/2006/relationships/hyperlink"/><Relationship Id="rId1358" Target="http://pbs.twimg.com/profile_images/1332024623882407939/dBv59xC1_normal.jpg" TargetMode="External" Type="http://schemas.openxmlformats.org/officeDocument/2006/relationships/hyperlink"/><Relationship Id="rId1359" Target="http://pbs.twimg.com/profile_images/1320998623497326592/PT_IldqJ_normal.jpg" TargetMode="External" Type="http://schemas.openxmlformats.org/officeDocument/2006/relationships/hyperlink"/><Relationship Id="rId136" Target="https://t.co/pd4BSb94bi" TargetMode="External" Type="http://schemas.openxmlformats.org/officeDocument/2006/relationships/hyperlink"/><Relationship Id="rId1360" Target="http://pbs.twimg.com/profile_images/1416580690116714500/_Olgi93z_normal.jpg" TargetMode="External" Type="http://schemas.openxmlformats.org/officeDocument/2006/relationships/hyperlink"/><Relationship Id="rId1361" Target="http://pbs.twimg.com/profile_images/1425714678580273152/qZHHxEFE_normal.jpg" TargetMode="External" Type="http://schemas.openxmlformats.org/officeDocument/2006/relationships/hyperlink"/><Relationship Id="rId1362" Target="http://pbs.twimg.com/profile_images/873671428889038848/u5KXfJht_normal.jpg" TargetMode="External" Type="http://schemas.openxmlformats.org/officeDocument/2006/relationships/hyperlink"/><Relationship Id="rId1363" Target="http://pbs.twimg.com/profile_images/1354814477489762309/3vDs5q2x_normal.png" TargetMode="External" Type="http://schemas.openxmlformats.org/officeDocument/2006/relationships/hyperlink"/><Relationship Id="rId1364" Target="http://pbs.twimg.com/profile_images/779927190393745408/prQ2gFbX_normal.jpg" TargetMode="External" Type="http://schemas.openxmlformats.org/officeDocument/2006/relationships/hyperlink"/><Relationship Id="rId1365" Target="http://pbs.twimg.com/profile_images/920296717479751681/HZRTN1B6_normal.jpg" TargetMode="External" Type="http://schemas.openxmlformats.org/officeDocument/2006/relationships/hyperlink"/><Relationship Id="rId1366" Target="http://pbs.twimg.com/profile_images/1224324570208927746/K7D_0ihN_normal.jpg" TargetMode="External" Type="http://schemas.openxmlformats.org/officeDocument/2006/relationships/hyperlink"/><Relationship Id="rId1367" Target="http://pbs.twimg.com/profile_images/1179006141357015040/Rj8kj1Vi_normal.jpg" TargetMode="External" Type="http://schemas.openxmlformats.org/officeDocument/2006/relationships/hyperlink"/><Relationship Id="rId1368" Target="http://pbs.twimg.com/profile_images/953080205316427777/irv50LuW_normal.jpg" TargetMode="External" Type="http://schemas.openxmlformats.org/officeDocument/2006/relationships/hyperlink"/><Relationship Id="rId1369" Target="http://pbs.twimg.com/profile_images/917350250565816320/VG2HpaIY_normal.jpg" TargetMode="External" Type="http://schemas.openxmlformats.org/officeDocument/2006/relationships/hyperlink"/><Relationship Id="rId137" Target="https://t.co/JvAtVw8zox" TargetMode="External" Type="http://schemas.openxmlformats.org/officeDocument/2006/relationships/hyperlink"/><Relationship Id="rId1370" Target="http://pbs.twimg.com/profile_images/1266014064628641793/QRvj5jcf_normal.jpg" TargetMode="External" Type="http://schemas.openxmlformats.org/officeDocument/2006/relationships/hyperlink"/><Relationship Id="rId1371" Target="http://pbs.twimg.com/profile_images/1431315524667916293/4jumQ5O2_normal.jpg" TargetMode="External" Type="http://schemas.openxmlformats.org/officeDocument/2006/relationships/hyperlink"/><Relationship Id="rId1372" Target="http://pbs.twimg.com/profile_images/1348676144388833288/aylg4EA4_normal.jpg" TargetMode="External" Type="http://schemas.openxmlformats.org/officeDocument/2006/relationships/hyperlink"/><Relationship Id="rId1373" Target="http://pbs.twimg.com/profile_images/1396553724311613442/5SJMY_4I_normal.jpg" TargetMode="External" Type="http://schemas.openxmlformats.org/officeDocument/2006/relationships/hyperlink"/><Relationship Id="rId1374" Target="http://pbs.twimg.com/profile_images/1262409139181019138/p7aQUe4l_normal.jpg" TargetMode="External" Type="http://schemas.openxmlformats.org/officeDocument/2006/relationships/hyperlink"/><Relationship Id="rId1375" Target="http://pbs.twimg.com/profile_images/826196123228504064/79vy39hV_normal.jpg" TargetMode="External" Type="http://schemas.openxmlformats.org/officeDocument/2006/relationships/hyperlink"/><Relationship Id="rId1376" Target="http://pbs.twimg.com/profile_images/1397113862915301379/P4Z1eIXx_normal.jpg" TargetMode="External" Type="http://schemas.openxmlformats.org/officeDocument/2006/relationships/hyperlink"/><Relationship Id="rId1377" Target="http://pbs.twimg.com/profile_images/1337703774387924992/7WZ3oXcb_normal.jpg" TargetMode="External" Type="http://schemas.openxmlformats.org/officeDocument/2006/relationships/hyperlink"/><Relationship Id="rId1378" Target="http://pbs.twimg.com/profile_images/1175871919108870144/DS889qLs_normal.jpg" TargetMode="External" Type="http://schemas.openxmlformats.org/officeDocument/2006/relationships/hyperlink"/><Relationship Id="rId1379" Target="http://pbs.twimg.com/profile_images/1194935587410722817/GYa9u1ZJ_normal.jpg" TargetMode="External" Type="http://schemas.openxmlformats.org/officeDocument/2006/relationships/hyperlink"/><Relationship Id="rId138" Target="https://t.co/ds5voagdxP" TargetMode="External" Type="http://schemas.openxmlformats.org/officeDocument/2006/relationships/hyperlink"/><Relationship Id="rId1380" Target="http://pbs.twimg.com/profile_images/1351205081371316224/LdhDP7pb_normal.jpg" TargetMode="External" Type="http://schemas.openxmlformats.org/officeDocument/2006/relationships/hyperlink"/><Relationship Id="rId1381" Target="http://pbs.twimg.com/profile_images/1407330076098797572/5SkRGMOb_normal.jpg" TargetMode="External" Type="http://schemas.openxmlformats.org/officeDocument/2006/relationships/hyperlink"/><Relationship Id="rId1382" Target="http://pbs.twimg.com/profile_images/983190092721393664/ZNbe7LsJ_normal.jpg" TargetMode="External" Type="http://schemas.openxmlformats.org/officeDocument/2006/relationships/hyperlink"/><Relationship Id="rId1383" Target="http://pbs.twimg.com/profile_images/1117443354344792065/sBTic9Z5_normal.jpg" TargetMode="External" Type="http://schemas.openxmlformats.org/officeDocument/2006/relationships/hyperlink"/><Relationship Id="rId1384" Target="http://pbs.twimg.com/profile_images/1399001915669704710/wEUwTAi6_normal.jpg" TargetMode="External" Type="http://schemas.openxmlformats.org/officeDocument/2006/relationships/hyperlink"/><Relationship Id="rId1385" Target="http://pbs.twimg.com/profile_images/1345473992350724096/Ix4IqMi4_normal.jpg" TargetMode="External" Type="http://schemas.openxmlformats.org/officeDocument/2006/relationships/hyperlink"/><Relationship Id="rId1386" Target="http://pbs.twimg.com/profile_images/3178610082/99aa203cd030a80964f89665f4450f1a_normal.jpeg" TargetMode="External" Type="http://schemas.openxmlformats.org/officeDocument/2006/relationships/hyperlink"/><Relationship Id="rId1387" Target="http://pbs.twimg.com/profile_images/2780998180/9ef3ad818540d0c301f38ef8aac2811e_normal.jpeg" TargetMode="External" Type="http://schemas.openxmlformats.org/officeDocument/2006/relationships/hyperlink"/><Relationship Id="rId1388" Target="http://pbs.twimg.com/profile_images/1291013597641015298/srEVRI0h_normal.jpg" TargetMode="External" Type="http://schemas.openxmlformats.org/officeDocument/2006/relationships/hyperlink"/><Relationship Id="rId1389" Target="http://pbs.twimg.com/profile_images/1251910042510655489/_3x4xieB_normal.jpg" TargetMode="External" Type="http://schemas.openxmlformats.org/officeDocument/2006/relationships/hyperlink"/><Relationship Id="rId139" Target="https://t.co/R3CVAcKZCl" TargetMode="External" Type="http://schemas.openxmlformats.org/officeDocument/2006/relationships/hyperlink"/><Relationship Id="rId1390" Target="http://pbs.twimg.com/profile_images/1257808374/eightbit-806bf3f0-dc49-4a75-8bc7-6775d135ca60_normal.png" TargetMode="External" Type="http://schemas.openxmlformats.org/officeDocument/2006/relationships/hyperlink"/><Relationship Id="rId1391" Target="http://pbs.twimg.com/profile_images/832148410484539392/6S7R04bM_normal.jpg" TargetMode="External" Type="http://schemas.openxmlformats.org/officeDocument/2006/relationships/hyperlink"/><Relationship Id="rId1392" Target="http://pbs.twimg.com/profile_images/1374767301225029636/vIERR6GR_normal.png" TargetMode="External" Type="http://schemas.openxmlformats.org/officeDocument/2006/relationships/hyperlink"/><Relationship Id="rId1393" Target="http://pbs.twimg.com/profile_images/854329251184726016/DM_VOtg6_normal.jpg" TargetMode="External" Type="http://schemas.openxmlformats.org/officeDocument/2006/relationships/hyperlink"/><Relationship Id="rId1394" Target="http://pbs.twimg.com/profile_images/1291244129117188096/IiwAHuN9_normal.jpg" TargetMode="External" Type="http://schemas.openxmlformats.org/officeDocument/2006/relationships/hyperlink"/><Relationship Id="rId1395" Target="http://pbs.twimg.com/profile_images/698822390109839360/IMoaihC__normal.jpg" TargetMode="External" Type="http://schemas.openxmlformats.org/officeDocument/2006/relationships/hyperlink"/><Relationship Id="rId1396" Target="http://pbs.twimg.com/profile_images/1088010202530676736/TufMJSqL_normal.jpg" TargetMode="External" Type="http://schemas.openxmlformats.org/officeDocument/2006/relationships/hyperlink"/><Relationship Id="rId1397" Target="http://pbs.twimg.com/profile_images/1322525953667538951/lqNELvVp_normal.jpg" TargetMode="External" Type="http://schemas.openxmlformats.org/officeDocument/2006/relationships/hyperlink"/><Relationship Id="rId1398" Target="http://pbs.twimg.com/profile_images/943758446402433024/VTa2aS4k_normal.jpg" TargetMode="External" Type="http://schemas.openxmlformats.org/officeDocument/2006/relationships/hyperlink"/><Relationship Id="rId1399" Target="http://pbs.twimg.com/profile_images/1365292609569255426/sva2wI_1_normal.jpg" TargetMode="External" Type="http://schemas.openxmlformats.org/officeDocument/2006/relationships/hyperlink"/><Relationship Id="rId14" Target="https://t.co/Li7O7Rc7Pm" TargetMode="External" Type="http://schemas.openxmlformats.org/officeDocument/2006/relationships/hyperlink"/><Relationship Id="rId140" Target="https://t.co/zh5WbuMWmO" TargetMode="External" Type="http://schemas.openxmlformats.org/officeDocument/2006/relationships/hyperlink"/><Relationship Id="rId1400" Target="http://pbs.twimg.com/profile_images/533021068676431872/CKKHRo5v_normal.png" TargetMode="External" Type="http://schemas.openxmlformats.org/officeDocument/2006/relationships/hyperlink"/><Relationship Id="rId1401" Target="http://pbs.twimg.com/profile_images/1342448625121685504/Ba-99IJn_normal.jpg" TargetMode="External" Type="http://schemas.openxmlformats.org/officeDocument/2006/relationships/hyperlink"/><Relationship Id="rId1402" Target="http://pbs.twimg.com/profile_images/1294683247113273344/qfypOBTO_normal.jpg" TargetMode="External" Type="http://schemas.openxmlformats.org/officeDocument/2006/relationships/hyperlink"/><Relationship Id="rId1403" Target="http://pbs.twimg.com/profile_images/427789756009697280/hJOLfvKf_normal.jpeg" TargetMode="External" Type="http://schemas.openxmlformats.org/officeDocument/2006/relationships/hyperlink"/><Relationship Id="rId1404" Target="http://pbs.twimg.com/profile_images/1158231480872656896/hK1sMGLG_normal.jpg" TargetMode="External" Type="http://schemas.openxmlformats.org/officeDocument/2006/relationships/hyperlink"/><Relationship Id="rId1405" Target="http://pbs.twimg.com/profile_images/1410297107379113984/7APSAfxN_normal.jpg" TargetMode="External" Type="http://schemas.openxmlformats.org/officeDocument/2006/relationships/hyperlink"/><Relationship Id="rId1406" Target="http://pbs.twimg.com/profile_images/1047131588671229958/PWPyC69C_normal.jpg" TargetMode="External" Type="http://schemas.openxmlformats.org/officeDocument/2006/relationships/hyperlink"/><Relationship Id="rId1407" Target="http://pbs.twimg.com/profile_images/1277583337817812998/bcH6Xqqp_normal.jpg" TargetMode="External" Type="http://schemas.openxmlformats.org/officeDocument/2006/relationships/hyperlink"/><Relationship Id="rId1408" Target="http://pbs.twimg.com/profile_images/1312417731891920896/0TrRf6xR_normal.jpg" TargetMode="External" Type="http://schemas.openxmlformats.org/officeDocument/2006/relationships/hyperlink"/><Relationship Id="rId1409" Target="http://pbs.twimg.com/profile_images/1210502216932626432/5I4n1Lwv_normal.jpg" TargetMode="External" Type="http://schemas.openxmlformats.org/officeDocument/2006/relationships/hyperlink"/><Relationship Id="rId141" Target="https://t.co/AcKIf6gHkT" TargetMode="External" Type="http://schemas.openxmlformats.org/officeDocument/2006/relationships/hyperlink"/><Relationship Id="rId1410" Target="http://pbs.twimg.com/profile_images/1304537018416926722/PjHKMKui_normal.jpg" TargetMode="External" Type="http://schemas.openxmlformats.org/officeDocument/2006/relationships/hyperlink"/><Relationship Id="rId1411" Target="http://pbs.twimg.com/profile_images/1304544137316913154/xkr49trs_normal.jpg" TargetMode="External" Type="http://schemas.openxmlformats.org/officeDocument/2006/relationships/hyperlink"/><Relationship Id="rId1412" Target="http://pbs.twimg.com/profile_images/1367838415232901122/-4w0_Wa__normal.jpg" TargetMode="External" Type="http://schemas.openxmlformats.org/officeDocument/2006/relationships/hyperlink"/><Relationship Id="rId1413" Target="http://pbs.twimg.com/profile_images/610382391916523520/eCSe7LVJ_normal.jpg" TargetMode="External" Type="http://schemas.openxmlformats.org/officeDocument/2006/relationships/hyperlink"/><Relationship Id="rId1414" Target="http://pbs.twimg.com/profile_images/1418636170569916427/il7auQVG_normal.jpg" TargetMode="External" Type="http://schemas.openxmlformats.org/officeDocument/2006/relationships/hyperlink"/><Relationship Id="rId1415" Target="http://pbs.twimg.com/profile_images/586311828667502594/krOBjjKJ_normal.png" TargetMode="External" Type="http://schemas.openxmlformats.org/officeDocument/2006/relationships/hyperlink"/><Relationship Id="rId1416" Target="http://pbs.twimg.com/profile_images/1324112007344304132/OmZvSXlM_normal.jpg" TargetMode="External" Type="http://schemas.openxmlformats.org/officeDocument/2006/relationships/hyperlink"/><Relationship Id="rId1417" Target="http://pbs.twimg.com/profile_images/1324693306585108480/7w2LDm5b_normal.png" TargetMode="External" Type="http://schemas.openxmlformats.org/officeDocument/2006/relationships/hyperlink"/><Relationship Id="rId1418" Target="http://pbs.twimg.com/profile_images/1237436088798633985/QQAiYcam_normal.jpg" TargetMode="External" Type="http://schemas.openxmlformats.org/officeDocument/2006/relationships/hyperlink"/><Relationship Id="rId1419" Target="http://pbs.twimg.com/profile_images/1317608250146127872/4Yk6jWoj_normal.jpg" TargetMode="External" Type="http://schemas.openxmlformats.org/officeDocument/2006/relationships/hyperlink"/><Relationship Id="rId142" Target="https://t.co/WO0H1fr4pf" TargetMode="External" Type="http://schemas.openxmlformats.org/officeDocument/2006/relationships/hyperlink"/><Relationship Id="rId1420" Target="http://pbs.twimg.com/profile_images/1320745107100962817/xDU4LwGA_normal.jpg" TargetMode="External" Type="http://schemas.openxmlformats.org/officeDocument/2006/relationships/hyperlink"/><Relationship Id="rId1421" Target="http://pbs.twimg.com/profile_images/653836046652805120/hii5Q0qX_normal.png" TargetMode="External" Type="http://schemas.openxmlformats.org/officeDocument/2006/relationships/hyperlink"/><Relationship Id="rId1422" Target="http://pbs.twimg.com/profile_images/1307732092755861506/XbbQVXuX_normal.jpg" TargetMode="External" Type="http://schemas.openxmlformats.org/officeDocument/2006/relationships/hyperlink"/><Relationship Id="rId1423" Target="http://pbs.twimg.com/profile_images/904341147597897728/OmZQOnMI_normal.jpg" TargetMode="External" Type="http://schemas.openxmlformats.org/officeDocument/2006/relationships/hyperlink"/><Relationship Id="rId1424" Target="http://pbs.twimg.com/profile_images/3350769075/be5d78cc9bc02d24c473f3f38137f137_normal.jpeg" TargetMode="External" Type="http://schemas.openxmlformats.org/officeDocument/2006/relationships/hyperlink"/><Relationship Id="rId1425" Target="http://pbs.twimg.com/profile_images/1313630723090378752/N34vjY-7_normal.jpg" TargetMode="External" Type="http://schemas.openxmlformats.org/officeDocument/2006/relationships/hyperlink"/><Relationship Id="rId1426" Target="http://pbs.twimg.com/profile_images/1246074790479192064/mAlNY3VZ_normal.jpg" TargetMode="External" Type="http://schemas.openxmlformats.org/officeDocument/2006/relationships/hyperlink"/><Relationship Id="rId1427" Target="http://pbs.twimg.com/profile_images/750243155442823168/R9jmoD2j_normal.jpg" TargetMode="External" Type="http://schemas.openxmlformats.org/officeDocument/2006/relationships/hyperlink"/><Relationship Id="rId1428" Target="http://pbs.twimg.com/profile_images/605398482636017665/B-HHFhlI_normal.png" TargetMode="External" Type="http://schemas.openxmlformats.org/officeDocument/2006/relationships/hyperlink"/><Relationship Id="rId1429" Target="http://pbs.twimg.com/profile_images/646302942933446656/F8qtE2j2_normal.png" TargetMode="External" Type="http://schemas.openxmlformats.org/officeDocument/2006/relationships/hyperlink"/><Relationship Id="rId143" Target="https://t.co/rj2N6SdNOk" TargetMode="External" Type="http://schemas.openxmlformats.org/officeDocument/2006/relationships/hyperlink"/><Relationship Id="rId1430" Target="http://pbs.twimg.com/profile_images/1354348546716217344/ZuvLqgl6_normal.jpg" TargetMode="External" Type="http://schemas.openxmlformats.org/officeDocument/2006/relationships/hyperlink"/><Relationship Id="rId1431" Target="http://pbs.twimg.com/profile_images/764719940763000832/KwXtrTZP_normal.jpg" TargetMode="External" Type="http://schemas.openxmlformats.org/officeDocument/2006/relationships/hyperlink"/><Relationship Id="rId1432" Target="http://pbs.twimg.com/profile_images/454711793521160192/m3QYkSWz_normal.jpeg" TargetMode="External" Type="http://schemas.openxmlformats.org/officeDocument/2006/relationships/hyperlink"/><Relationship Id="rId1433" Target="http://pbs.twimg.com/profile_images/1220757368637677571/T1vPVtEw_normal.jpg" TargetMode="External" Type="http://schemas.openxmlformats.org/officeDocument/2006/relationships/hyperlink"/><Relationship Id="rId1434" Target="http://pbs.twimg.com/profile_images/726347418527256576/1cXIJQxO_normal.jpg" TargetMode="External" Type="http://schemas.openxmlformats.org/officeDocument/2006/relationships/hyperlink"/><Relationship Id="rId1435" Target="http://pbs.twimg.com/profile_images/1230806132261871616/ArteQeVa_normal.jpg" TargetMode="External" Type="http://schemas.openxmlformats.org/officeDocument/2006/relationships/hyperlink"/><Relationship Id="rId1436" Target="http://pbs.twimg.com/profile_images/973209482254848000/f6dLmD6o_normal.jpg" TargetMode="External" Type="http://schemas.openxmlformats.org/officeDocument/2006/relationships/hyperlink"/><Relationship Id="rId1437" Target="http://pbs.twimg.com/profile_images/932592381668593665/qYOjUwhS_normal.jpg" TargetMode="External" Type="http://schemas.openxmlformats.org/officeDocument/2006/relationships/hyperlink"/><Relationship Id="rId1438" Target="http://pbs.twimg.com/profile_images/1043861799634956288/yieKtVb4_normal.jpg" TargetMode="External" Type="http://schemas.openxmlformats.org/officeDocument/2006/relationships/hyperlink"/><Relationship Id="rId1439" Target="http://abs.twimg.com/sticky/default_profile_images/default_profile_normal.png" TargetMode="External" Type="http://schemas.openxmlformats.org/officeDocument/2006/relationships/hyperlink"/><Relationship Id="rId144" Target="https://t.co/o5uWr50cc8" TargetMode="External" Type="http://schemas.openxmlformats.org/officeDocument/2006/relationships/hyperlink"/><Relationship Id="rId1440" Target="http://pbs.twimg.com/profile_images/1232559480090570752/CNb1NtHx_normal.jpg" TargetMode="External" Type="http://schemas.openxmlformats.org/officeDocument/2006/relationships/hyperlink"/><Relationship Id="rId1441" Target="http://pbs.twimg.com/profile_images/1234423990992691200/eC064Oo6_normal.jpg" TargetMode="External" Type="http://schemas.openxmlformats.org/officeDocument/2006/relationships/hyperlink"/><Relationship Id="rId1442" Target="http://pbs.twimg.com/profile_images/909433505049923584/678WE6_R_normal.jpg" TargetMode="External" Type="http://schemas.openxmlformats.org/officeDocument/2006/relationships/hyperlink"/><Relationship Id="rId1443" Target="http://pbs.twimg.com/profile_images/641240492945076224/4qzT3xEE_normal.png" TargetMode="External" Type="http://schemas.openxmlformats.org/officeDocument/2006/relationships/hyperlink"/><Relationship Id="rId1444" Target="http://pbs.twimg.com/profile_images/408700844/carte-matnik-vignette_normal.gif" TargetMode="External" Type="http://schemas.openxmlformats.org/officeDocument/2006/relationships/hyperlink"/><Relationship Id="rId1445" Target="http://pbs.twimg.com/profile_images/715524135108083716/CS6wm4q9_normal.jpg" TargetMode="External" Type="http://schemas.openxmlformats.org/officeDocument/2006/relationships/hyperlink"/><Relationship Id="rId1446" Target="http://pbs.twimg.com/profile_images/1379026400993284101/Q3zAjkQh_normal.jpg" TargetMode="External" Type="http://schemas.openxmlformats.org/officeDocument/2006/relationships/hyperlink"/><Relationship Id="rId1447" Target="http://pbs.twimg.com/profile_images/856813398780203013/k2PbF8LZ_normal.jpg" TargetMode="External" Type="http://schemas.openxmlformats.org/officeDocument/2006/relationships/hyperlink"/><Relationship Id="rId1448" Target="http://pbs.twimg.com/profile_images/1092580445689135104/Sv3_223x_normal.jpg" TargetMode="External" Type="http://schemas.openxmlformats.org/officeDocument/2006/relationships/hyperlink"/><Relationship Id="rId1449" Target="http://pbs.twimg.com/profile_images/1204688484906262529/V0JQO2zI_normal.jpg" TargetMode="External" Type="http://schemas.openxmlformats.org/officeDocument/2006/relationships/hyperlink"/><Relationship Id="rId145" Target="http://t.co/gVBRJy0qpd" TargetMode="External" Type="http://schemas.openxmlformats.org/officeDocument/2006/relationships/hyperlink"/><Relationship Id="rId1450" Target="http://pbs.twimg.com/profile_images/1321678696105861120/YoCSIs_7_normal.jpg" TargetMode="External" Type="http://schemas.openxmlformats.org/officeDocument/2006/relationships/hyperlink"/><Relationship Id="rId1451" Target="http://pbs.twimg.com/profile_images/1200087402544607232/KNyu6ksK_normal.jpg" TargetMode="External" Type="http://schemas.openxmlformats.org/officeDocument/2006/relationships/hyperlink"/><Relationship Id="rId1452" Target="http://pbs.twimg.com/profile_images/817401910374395904/Z92cRrtS_normal.jpg" TargetMode="External" Type="http://schemas.openxmlformats.org/officeDocument/2006/relationships/hyperlink"/><Relationship Id="rId1453" Target="http://pbs.twimg.com/profile_images/1428996964595781639/H4MmAZXe_normal.jpg" TargetMode="External" Type="http://schemas.openxmlformats.org/officeDocument/2006/relationships/hyperlink"/><Relationship Id="rId1454" Target="http://pbs.twimg.com/profile_images/824187882168586240/j3_ddjrn_normal.jpg" TargetMode="External" Type="http://schemas.openxmlformats.org/officeDocument/2006/relationships/hyperlink"/><Relationship Id="rId1455" Target="http://pbs.twimg.com/profile_images/961177770826125312/vGo4C_TH_normal.jpg" TargetMode="External" Type="http://schemas.openxmlformats.org/officeDocument/2006/relationships/hyperlink"/><Relationship Id="rId1456" Target="http://pbs.twimg.com/profile_images/378800000660088689/3e82399da8ae6da1aa5426a015d3eae9_normal.jpeg" TargetMode="External" Type="http://schemas.openxmlformats.org/officeDocument/2006/relationships/hyperlink"/><Relationship Id="rId1457" Target="http://pbs.twimg.com/profile_images/1392490387185491977/6-Mt08-5_normal.jpg" TargetMode="External" Type="http://schemas.openxmlformats.org/officeDocument/2006/relationships/hyperlink"/><Relationship Id="rId1458" Target="http://pbs.twimg.com/profile_images/1417090509236051969/rwvVWDbI_normal.jpg" TargetMode="External" Type="http://schemas.openxmlformats.org/officeDocument/2006/relationships/hyperlink"/><Relationship Id="rId1459" Target="http://abs.twimg.com/sticky/default_profile_images/default_profile_normal.png" TargetMode="External" Type="http://schemas.openxmlformats.org/officeDocument/2006/relationships/hyperlink"/><Relationship Id="rId146" Target="https://t.co/IZhR8TjlPc" TargetMode="External" Type="http://schemas.openxmlformats.org/officeDocument/2006/relationships/hyperlink"/><Relationship Id="rId1460" Target="http://pbs.twimg.com/profile_images/474919988868825088/Qzpfokkh_normal.png" TargetMode="External" Type="http://schemas.openxmlformats.org/officeDocument/2006/relationships/hyperlink"/><Relationship Id="rId1461" Target="http://pbs.twimg.com/profile_images/1431176077037166596/CBgnMf4Z_normal.jpg" TargetMode="External" Type="http://schemas.openxmlformats.org/officeDocument/2006/relationships/hyperlink"/><Relationship Id="rId1462" Target="http://pbs.twimg.com/profile_images/1016966873601200128/o1A9FbOf_normal.jpg" TargetMode="External" Type="http://schemas.openxmlformats.org/officeDocument/2006/relationships/hyperlink"/><Relationship Id="rId1463" Target="http://pbs.twimg.com/profile_images/1412052091858788357/FfRamKPx_normal.jpg" TargetMode="External" Type="http://schemas.openxmlformats.org/officeDocument/2006/relationships/hyperlink"/><Relationship Id="rId1464" Target="http://pbs.twimg.com/profile_images/1412423573684228106/YkXyIT0V_normal.jpg" TargetMode="External" Type="http://schemas.openxmlformats.org/officeDocument/2006/relationships/hyperlink"/><Relationship Id="rId1465" Target="http://pbs.twimg.com/profile_images/1177499014029135873/SiU98zLe_normal.jpg" TargetMode="External" Type="http://schemas.openxmlformats.org/officeDocument/2006/relationships/hyperlink"/><Relationship Id="rId1466" Target="http://pbs.twimg.com/profile_images/1413062907269730307/QCxLWGaQ_normal.png" TargetMode="External" Type="http://schemas.openxmlformats.org/officeDocument/2006/relationships/hyperlink"/><Relationship Id="rId1467" Target="http://pbs.twimg.com/profile_images/1285610780780527619/asDFRzTY_normal.jpg" TargetMode="External" Type="http://schemas.openxmlformats.org/officeDocument/2006/relationships/hyperlink"/><Relationship Id="rId1468" Target="http://pbs.twimg.com/profile_images/1006290443041148929/LuEX9sSK_normal.jpg" TargetMode="External" Type="http://schemas.openxmlformats.org/officeDocument/2006/relationships/hyperlink"/><Relationship Id="rId1469" Target="http://pbs.twimg.com/profile_images/1113370456399200256/5gNHITZl_normal.png" TargetMode="External" Type="http://schemas.openxmlformats.org/officeDocument/2006/relationships/hyperlink"/><Relationship Id="rId147" Target="https://t.co/N302Bio8ko" TargetMode="External" Type="http://schemas.openxmlformats.org/officeDocument/2006/relationships/hyperlink"/><Relationship Id="rId1470" Target="http://pbs.twimg.com/profile_images/950295036062814208/1R92vQqm_normal.jpg" TargetMode="External" Type="http://schemas.openxmlformats.org/officeDocument/2006/relationships/hyperlink"/><Relationship Id="rId1471" Target="http://pbs.twimg.com/profile_images/915247803248599040/GsF3avSn_normal.jpg" TargetMode="External" Type="http://schemas.openxmlformats.org/officeDocument/2006/relationships/hyperlink"/><Relationship Id="rId1472" Target="http://pbs.twimg.com/profile_images/1338591908164227082/V1keqZOf_normal.jpg" TargetMode="External" Type="http://schemas.openxmlformats.org/officeDocument/2006/relationships/hyperlink"/><Relationship Id="rId1473" Target="http://pbs.twimg.com/profile_images/919245590868963329/gZfz5L5t_normal.jpg" TargetMode="External" Type="http://schemas.openxmlformats.org/officeDocument/2006/relationships/hyperlink"/><Relationship Id="rId1474" Target="http://pbs.twimg.com/profile_images/710740635121270784/6GGPFN4H_normal.jpg" TargetMode="External" Type="http://schemas.openxmlformats.org/officeDocument/2006/relationships/hyperlink"/><Relationship Id="rId1475" Target="http://pbs.twimg.com/profile_images/1309406729944391682/8qcSkaEP_normal.jpg" TargetMode="External" Type="http://schemas.openxmlformats.org/officeDocument/2006/relationships/hyperlink"/><Relationship Id="rId1476" Target="http://pbs.twimg.com/profile_images/378800000090371040/8858b98b658587c06420dab944fb2c3f_normal.jpeg" TargetMode="External" Type="http://schemas.openxmlformats.org/officeDocument/2006/relationships/hyperlink"/><Relationship Id="rId1477" Target="http://pbs.twimg.com/profile_images/654326391291383809/Cc5Z81Vk_normal.jpg" TargetMode="External" Type="http://schemas.openxmlformats.org/officeDocument/2006/relationships/hyperlink"/><Relationship Id="rId1478" Target="http://pbs.twimg.com/profile_images/990491714275115010/tO2Of8Zi_normal.jpg" TargetMode="External" Type="http://schemas.openxmlformats.org/officeDocument/2006/relationships/hyperlink"/><Relationship Id="rId1479" Target="http://pbs.twimg.com/profile_images/580452254815244288/PNziRUwi_normal.jpg" TargetMode="External" Type="http://schemas.openxmlformats.org/officeDocument/2006/relationships/hyperlink"/><Relationship Id="rId148" Target="http://t.co/ITwhLkfFFO" TargetMode="External" Type="http://schemas.openxmlformats.org/officeDocument/2006/relationships/hyperlink"/><Relationship Id="rId1480" Target="http://pbs.twimg.com/profile_images/1262322863366955009/IFIulTYr_normal.jpg" TargetMode="External" Type="http://schemas.openxmlformats.org/officeDocument/2006/relationships/hyperlink"/><Relationship Id="rId1481" Target="http://pbs.twimg.com/profile_images/1158421083646771200/6u9NT6Cp_normal.jpg" TargetMode="External" Type="http://schemas.openxmlformats.org/officeDocument/2006/relationships/hyperlink"/><Relationship Id="rId1482" Target="http://pbs.twimg.com/profile_images/1009451215804157952/CmS1HVxy_normal.jpg" TargetMode="External" Type="http://schemas.openxmlformats.org/officeDocument/2006/relationships/hyperlink"/><Relationship Id="rId1483" Target="http://pbs.twimg.com/profile_images/611211759416963072/T6oz5lQM_normal.jpg" TargetMode="External" Type="http://schemas.openxmlformats.org/officeDocument/2006/relationships/hyperlink"/><Relationship Id="rId1484" Target="http://pbs.twimg.com/profile_images/956575886387552256/yhggPbLc_normal.jpg" TargetMode="External" Type="http://schemas.openxmlformats.org/officeDocument/2006/relationships/hyperlink"/><Relationship Id="rId1485" Target="http://pbs.twimg.com/profile_images/1398011928035958785/QxOvpW-X_normal.jpg" TargetMode="External" Type="http://schemas.openxmlformats.org/officeDocument/2006/relationships/hyperlink"/><Relationship Id="rId1486" Target="http://pbs.twimg.com/profile_images/500106184221655040/2pnAmKox_normal.jpeg" TargetMode="External" Type="http://schemas.openxmlformats.org/officeDocument/2006/relationships/hyperlink"/><Relationship Id="rId1487" Target="http://pbs.twimg.com/profile_images/1333730981572907009/lg0nLY0B_normal.jpg" TargetMode="External" Type="http://schemas.openxmlformats.org/officeDocument/2006/relationships/hyperlink"/><Relationship Id="rId1488" Target="http://pbs.twimg.com/profile_images/1274220965950603269/NSSIqTla_normal.jpg" TargetMode="External" Type="http://schemas.openxmlformats.org/officeDocument/2006/relationships/hyperlink"/><Relationship Id="rId1489" Target="http://pbs.twimg.com/profile_images/1382311562573135873/thvN-lGn_normal.jpg" TargetMode="External" Type="http://schemas.openxmlformats.org/officeDocument/2006/relationships/hyperlink"/><Relationship Id="rId149" Target="https://t.co/Bug7GDmx2p" TargetMode="External" Type="http://schemas.openxmlformats.org/officeDocument/2006/relationships/hyperlink"/><Relationship Id="rId1490" Target="http://pbs.twimg.com/profile_images/917728639457914880/dW59d202_normal.jpg" TargetMode="External" Type="http://schemas.openxmlformats.org/officeDocument/2006/relationships/hyperlink"/><Relationship Id="rId1491" Target="http://pbs.twimg.com/profile_images/887670034654429184/OalYbQEy_normal.jpg" TargetMode="External" Type="http://schemas.openxmlformats.org/officeDocument/2006/relationships/hyperlink"/><Relationship Id="rId1492" Target="http://pbs.twimg.com/profile_images/1341025717124001792/7En8gZ56_normal.jpg" TargetMode="External" Type="http://schemas.openxmlformats.org/officeDocument/2006/relationships/hyperlink"/><Relationship Id="rId1493" Target="http://pbs.twimg.com/profile_images/1065599135259209728/1IfcswCa_normal.jpg" TargetMode="External" Type="http://schemas.openxmlformats.org/officeDocument/2006/relationships/hyperlink"/><Relationship Id="rId1494" Target="http://pbs.twimg.com/profile_images/1297964479809036289/KlYoLdEU_normal.png" TargetMode="External" Type="http://schemas.openxmlformats.org/officeDocument/2006/relationships/hyperlink"/><Relationship Id="rId1495" Target="http://pbs.twimg.com/profile_images/1204771013751377923/_iFE2tEg_normal.png" TargetMode="External" Type="http://schemas.openxmlformats.org/officeDocument/2006/relationships/hyperlink"/><Relationship Id="rId1496" Target="http://pbs.twimg.com/profile_images/1324778226313498624/u6T9T0i8_normal.jpg" TargetMode="External" Type="http://schemas.openxmlformats.org/officeDocument/2006/relationships/hyperlink"/><Relationship Id="rId1497" Target="http://pbs.twimg.com/profile_images/3503210264/4c58a51b6720df983572b7e02828d04b_normal.jpeg" TargetMode="External" Type="http://schemas.openxmlformats.org/officeDocument/2006/relationships/hyperlink"/><Relationship Id="rId1498" Target="http://abs.twimg.com/sticky/default_profile_images/default_profile_normal.png" TargetMode="External" Type="http://schemas.openxmlformats.org/officeDocument/2006/relationships/hyperlink"/><Relationship Id="rId1499" Target="http://pbs.twimg.com/profile_images/1380163335715500053/rVSoWEVf_normal.jpg" TargetMode="External" Type="http://schemas.openxmlformats.org/officeDocument/2006/relationships/hyperlink"/><Relationship Id="rId15" Target="https://t.co/182TSIvK9p" TargetMode="External" Type="http://schemas.openxmlformats.org/officeDocument/2006/relationships/hyperlink"/><Relationship Id="rId150" Target="https://t.co/tyK3BPFX7R" TargetMode="External" Type="http://schemas.openxmlformats.org/officeDocument/2006/relationships/hyperlink"/><Relationship Id="rId1500" Target="http://pbs.twimg.com/profile_images/1240240046680260608/nPYRVW87_normal.jpg" TargetMode="External" Type="http://schemas.openxmlformats.org/officeDocument/2006/relationships/hyperlink"/><Relationship Id="rId1501" Target="http://pbs.twimg.com/profile_images/1380467151245545477/pAtbKdEq_normal.jpg" TargetMode="External" Type="http://schemas.openxmlformats.org/officeDocument/2006/relationships/hyperlink"/><Relationship Id="rId1502" Target="http://pbs.twimg.com/profile_images/1381589380112916487/iiri9xKk_normal.jpg" TargetMode="External" Type="http://schemas.openxmlformats.org/officeDocument/2006/relationships/hyperlink"/><Relationship Id="rId1503" Target="http://pbs.twimg.com/profile_images/1123329600816320514/UtQKN6pj_normal.jpg" TargetMode="External" Type="http://schemas.openxmlformats.org/officeDocument/2006/relationships/hyperlink"/><Relationship Id="rId1504" Target="http://pbs.twimg.com/profile_images/1427899999615168514/1lg4XtBS_normal.jpg" TargetMode="External" Type="http://schemas.openxmlformats.org/officeDocument/2006/relationships/hyperlink"/><Relationship Id="rId1505" Target="http://pbs.twimg.com/profile_images/565619093395755008/IR1P0cLR_normal.jpeg" TargetMode="External" Type="http://schemas.openxmlformats.org/officeDocument/2006/relationships/hyperlink"/><Relationship Id="rId1506" Target="http://pbs.twimg.com/profile_images/705508122/logo-nrdv_normal.jpg" TargetMode="External" Type="http://schemas.openxmlformats.org/officeDocument/2006/relationships/hyperlink"/><Relationship Id="rId1507" Target="http://pbs.twimg.com/profile_images/1377185511631024143/i6SDuMOB_normal.jpg" TargetMode="External" Type="http://schemas.openxmlformats.org/officeDocument/2006/relationships/hyperlink"/><Relationship Id="rId1508" Target="http://pbs.twimg.com/profile_images/1405520307130011658/lwejIR1k_normal.jpg" TargetMode="External" Type="http://schemas.openxmlformats.org/officeDocument/2006/relationships/hyperlink"/><Relationship Id="rId1509" Target="http://pbs.twimg.com/profile_images/1227293104513986562/3D13-vZC_normal.jpg" TargetMode="External" Type="http://schemas.openxmlformats.org/officeDocument/2006/relationships/hyperlink"/><Relationship Id="rId151" Target="http://t.co/yiRVy4oNYT" TargetMode="External" Type="http://schemas.openxmlformats.org/officeDocument/2006/relationships/hyperlink"/><Relationship Id="rId1510" Target="http://pbs.twimg.com/profile_images/1428712513449902082/rd59aGBv_normal.jpg" TargetMode="External" Type="http://schemas.openxmlformats.org/officeDocument/2006/relationships/hyperlink"/><Relationship Id="rId1511" Target="http://pbs.twimg.com/profile_images/1430819883802103809/OghrSx98_normal.jpg" TargetMode="External" Type="http://schemas.openxmlformats.org/officeDocument/2006/relationships/hyperlink"/><Relationship Id="rId1512" Target="http://pbs.twimg.com/profile_images/1344716753797058563/NGf2_IZr_normal.jpg" TargetMode="External" Type="http://schemas.openxmlformats.org/officeDocument/2006/relationships/hyperlink"/><Relationship Id="rId1513" Target="http://pbs.twimg.com/profile_images/1282174476596023298/ynNv3VqS_normal.jpg" TargetMode="External" Type="http://schemas.openxmlformats.org/officeDocument/2006/relationships/hyperlink"/><Relationship Id="rId1514" Target="http://pbs.twimg.com/profile_images/1252408569854488584/gJ1LUYf7_normal.png" TargetMode="External" Type="http://schemas.openxmlformats.org/officeDocument/2006/relationships/hyperlink"/><Relationship Id="rId1515" Target="http://pbs.twimg.com/profile_images/1000732890915852289/yvCXlxIK_normal.jpg" TargetMode="External" Type="http://schemas.openxmlformats.org/officeDocument/2006/relationships/hyperlink"/><Relationship Id="rId1516" Target="http://pbs.twimg.com/profile_images/1046750093175664642/WZWxSPCk_normal.jpg" TargetMode="External" Type="http://schemas.openxmlformats.org/officeDocument/2006/relationships/hyperlink"/><Relationship Id="rId1517" Target="http://pbs.twimg.com/profile_images/1029394222112272386/rBVDapA6_normal.jpg" TargetMode="External" Type="http://schemas.openxmlformats.org/officeDocument/2006/relationships/hyperlink"/><Relationship Id="rId1518" Target="http://pbs.twimg.com/profile_images/1424859706435178496/cZhCOuh7_normal.jpg" TargetMode="External" Type="http://schemas.openxmlformats.org/officeDocument/2006/relationships/hyperlink"/><Relationship Id="rId1519" Target="http://pbs.twimg.com/profile_images/1270797052621066240/XAZFt04K_normal.jpg" TargetMode="External" Type="http://schemas.openxmlformats.org/officeDocument/2006/relationships/hyperlink"/><Relationship Id="rId152" Target="https://t.co/tFRs3isWEs" TargetMode="External" Type="http://schemas.openxmlformats.org/officeDocument/2006/relationships/hyperlink"/><Relationship Id="rId1520" Target="http://pbs.twimg.com/profile_images/1270380743919841290/m4_ETeUq_normal.jpg" TargetMode="External" Type="http://schemas.openxmlformats.org/officeDocument/2006/relationships/hyperlink"/><Relationship Id="rId1521" Target="http://pbs.twimg.com/profile_images/1381613634703478792/0JA6g71C_normal.jpg" TargetMode="External" Type="http://schemas.openxmlformats.org/officeDocument/2006/relationships/hyperlink"/><Relationship Id="rId1522" Target="http://pbs.twimg.com/profile_images/1356166759137599488/JI_ZSaG3_normal.jpg" TargetMode="External" Type="http://schemas.openxmlformats.org/officeDocument/2006/relationships/hyperlink"/><Relationship Id="rId1523" Target="http://pbs.twimg.com/profile_images/1352671721464229889/2Ibt_MSL_normal.jpg" TargetMode="External" Type="http://schemas.openxmlformats.org/officeDocument/2006/relationships/hyperlink"/><Relationship Id="rId1524" Target="http://pbs.twimg.com/profile_images/942813607166844928/6_UOp4QH_normal.jpg" TargetMode="External" Type="http://schemas.openxmlformats.org/officeDocument/2006/relationships/hyperlink"/><Relationship Id="rId1525" Target="http://pbs.twimg.com/profile_images/1429416491359866882/GXdBRgkl_normal.jpg" TargetMode="External" Type="http://schemas.openxmlformats.org/officeDocument/2006/relationships/hyperlink"/><Relationship Id="rId1526" Target="http://pbs.twimg.com/profile_images/1312624366061056000/KzMPQmc3_normal.jpg" TargetMode="External" Type="http://schemas.openxmlformats.org/officeDocument/2006/relationships/hyperlink"/><Relationship Id="rId1527" Target="http://pbs.twimg.com/profile_images/1069942002555465728/5piT9Zsf_normal.jpg" TargetMode="External" Type="http://schemas.openxmlformats.org/officeDocument/2006/relationships/hyperlink"/><Relationship Id="rId1528" Target="http://pbs.twimg.com/profile_images/1320007412028477448/aUJ_tmc__normal.jpg" TargetMode="External" Type="http://schemas.openxmlformats.org/officeDocument/2006/relationships/hyperlink"/><Relationship Id="rId1529" Target="http://pbs.twimg.com/profile_images/1292785744696795136/f6WEqd3n_normal.jpg" TargetMode="External" Type="http://schemas.openxmlformats.org/officeDocument/2006/relationships/hyperlink"/><Relationship Id="rId153" Target="https://t.co/L9QEU3uQKC" TargetMode="External" Type="http://schemas.openxmlformats.org/officeDocument/2006/relationships/hyperlink"/><Relationship Id="rId1530" Target="http://pbs.twimg.com/profile_images/997158137080643585/sePWH9uU_normal.jpg" TargetMode="External" Type="http://schemas.openxmlformats.org/officeDocument/2006/relationships/hyperlink"/><Relationship Id="rId1531" Target="http://pbs.twimg.com/profile_images/1080642052440891393/KN-1OiWD_normal.jpg" TargetMode="External" Type="http://schemas.openxmlformats.org/officeDocument/2006/relationships/hyperlink"/><Relationship Id="rId1532" Target="http://pbs.twimg.com/profile_images/1415621748435963907/Wh9pvSxr_normal.jpg" TargetMode="External" Type="http://schemas.openxmlformats.org/officeDocument/2006/relationships/hyperlink"/><Relationship Id="rId1533" Target="http://pbs.twimg.com/profile_images/1141235885750595585/Bbl6DPEi_normal.png" TargetMode="External" Type="http://schemas.openxmlformats.org/officeDocument/2006/relationships/hyperlink"/><Relationship Id="rId1534" Target="http://pbs.twimg.com/profile_images/1306174009701212161/purKLUCa_normal.jpg" TargetMode="External" Type="http://schemas.openxmlformats.org/officeDocument/2006/relationships/hyperlink"/><Relationship Id="rId1535" Target="http://pbs.twimg.com/profile_images/1367187095047917569/cCciH3IY_normal.jpg" TargetMode="External" Type="http://schemas.openxmlformats.org/officeDocument/2006/relationships/hyperlink"/><Relationship Id="rId1536" Target="http://pbs.twimg.com/profile_images/1412179598562009088/05FjXATH_normal.jpg" TargetMode="External" Type="http://schemas.openxmlformats.org/officeDocument/2006/relationships/hyperlink"/><Relationship Id="rId1537" Target="http://pbs.twimg.com/profile_images/652559602886774784/0ErnIFlE_normal.png" TargetMode="External" Type="http://schemas.openxmlformats.org/officeDocument/2006/relationships/hyperlink"/><Relationship Id="rId1538" Target="http://pbs.twimg.com/profile_images/959126414531465216/UzTB8358_normal.jpg" TargetMode="External" Type="http://schemas.openxmlformats.org/officeDocument/2006/relationships/hyperlink"/><Relationship Id="rId1539" Target="http://pbs.twimg.com/profile_images/934067943075385344/5y7vUPvc_normal.jpg" TargetMode="External" Type="http://schemas.openxmlformats.org/officeDocument/2006/relationships/hyperlink"/><Relationship Id="rId154" Target="https://t.co/gXj8rgoadk" TargetMode="External" Type="http://schemas.openxmlformats.org/officeDocument/2006/relationships/hyperlink"/><Relationship Id="rId1540" Target="http://pbs.twimg.com/profile_images/519903235725725696/UBGpVylW_normal.png" TargetMode="External" Type="http://schemas.openxmlformats.org/officeDocument/2006/relationships/hyperlink"/><Relationship Id="rId1541" Target="http://pbs.twimg.com/profile_images/3174914988/118962ba8b3e9bc3a1a71f11a5bebd22_normal.png" TargetMode="External" Type="http://schemas.openxmlformats.org/officeDocument/2006/relationships/hyperlink"/><Relationship Id="rId1542" Target="http://pbs.twimg.com/profile_images/3090877023/93f84e91892347f5d51be9d214b7d549_normal.jpeg" TargetMode="External" Type="http://schemas.openxmlformats.org/officeDocument/2006/relationships/hyperlink"/><Relationship Id="rId1543" Target="http://pbs.twimg.com/profile_images/1118631845200052225/atqQ9zpF_normal.jpg" TargetMode="External" Type="http://schemas.openxmlformats.org/officeDocument/2006/relationships/hyperlink"/><Relationship Id="rId1544" Target="http://pbs.twimg.com/profile_images/1205516698939527169/XzxvNClZ_normal.jpg" TargetMode="External" Type="http://schemas.openxmlformats.org/officeDocument/2006/relationships/hyperlink"/><Relationship Id="rId1545" Target="http://pbs.twimg.com/profile_images/1430852635008159745/2nFh5AHR_normal.jpg" TargetMode="External" Type="http://schemas.openxmlformats.org/officeDocument/2006/relationships/hyperlink"/><Relationship Id="rId1546" Target="http://pbs.twimg.com/profile_images/1316302480184086529/_SE5zucD_normal.jpg" TargetMode="External" Type="http://schemas.openxmlformats.org/officeDocument/2006/relationships/hyperlink"/><Relationship Id="rId1547" Target="http://pbs.twimg.com/profile_images/1287812935646162946/ZlclMRL8_normal.jpg" TargetMode="External" Type="http://schemas.openxmlformats.org/officeDocument/2006/relationships/hyperlink"/><Relationship Id="rId1548" Target="http://pbs.twimg.com/profile_images/1079191617242841089/Lk7wwPw6_normal.jpg" TargetMode="External" Type="http://schemas.openxmlformats.org/officeDocument/2006/relationships/hyperlink"/><Relationship Id="rId1549" Target="http://pbs.twimg.com/profile_images/1430885755937771522/MrtuyNyy_normal.jpg" TargetMode="External" Type="http://schemas.openxmlformats.org/officeDocument/2006/relationships/hyperlink"/><Relationship Id="rId155" Target="https://t.co/7vm56n28Cj" TargetMode="External" Type="http://schemas.openxmlformats.org/officeDocument/2006/relationships/hyperlink"/><Relationship Id="rId1550" Target="http://pbs.twimg.com/profile_images/1109435885341327361/H-Z4eSu8_normal.png" TargetMode="External" Type="http://schemas.openxmlformats.org/officeDocument/2006/relationships/hyperlink"/><Relationship Id="rId1551" Target="http://pbs.twimg.com/profile_images/1326578419270868994/WJAINtT0_normal.png" TargetMode="External" Type="http://schemas.openxmlformats.org/officeDocument/2006/relationships/hyperlink"/><Relationship Id="rId1552" Target="http://pbs.twimg.com/profile_images/1352564091886456837/S3PI9yWW_normal.jpg" TargetMode="External" Type="http://schemas.openxmlformats.org/officeDocument/2006/relationships/hyperlink"/><Relationship Id="rId1553" Target="http://pbs.twimg.com/profile_images/1324317773888163841/gAjv6dWh_normal.jpg" TargetMode="External" Type="http://schemas.openxmlformats.org/officeDocument/2006/relationships/hyperlink"/><Relationship Id="rId1554" Target="http://pbs.twimg.com/profile_images/1350888730354196483/L6-2c1Oq_normal.jpg" TargetMode="External" Type="http://schemas.openxmlformats.org/officeDocument/2006/relationships/hyperlink"/><Relationship Id="rId1555" Target="http://pbs.twimg.com/profile_images/1204777364317777920/iStTDkH8_normal.jpg" TargetMode="External" Type="http://schemas.openxmlformats.org/officeDocument/2006/relationships/hyperlink"/><Relationship Id="rId1556" Target="http://pbs.twimg.com/profile_images/711836545779703809/F-JgBvFr_normal.jpg" TargetMode="External" Type="http://schemas.openxmlformats.org/officeDocument/2006/relationships/hyperlink"/><Relationship Id="rId1557" Target="http://pbs.twimg.com/profile_images/1306825731486429184/JAt_Qg8m_normal.jpg" TargetMode="External" Type="http://schemas.openxmlformats.org/officeDocument/2006/relationships/hyperlink"/><Relationship Id="rId1558" Target="http://pbs.twimg.com/profile_images/755757906180575232/70VtkLbM_normal.jpg" TargetMode="External" Type="http://schemas.openxmlformats.org/officeDocument/2006/relationships/hyperlink"/><Relationship Id="rId1559" Target="http://pbs.twimg.com/profile_images/873438222432468993/HZqGQJuR_normal.jpg" TargetMode="External" Type="http://schemas.openxmlformats.org/officeDocument/2006/relationships/hyperlink"/><Relationship Id="rId156" Target="https://t.co/F7tvnJiVuO" TargetMode="External" Type="http://schemas.openxmlformats.org/officeDocument/2006/relationships/hyperlink"/><Relationship Id="rId1560" Target="http://pbs.twimg.com/profile_images/794552002147708928/gCPeY_D6_normal.jpg" TargetMode="External" Type="http://schemas.openxmlformats.org/officeDocument/2006/relationships/hyperlink"/><Relationship Id="rId1561" Target="http://abs.twimg.com/sticky/default_profile_images/default_profile_normal.png" TargetMode="External" Type="http://schemas.openxmlformats.org/officeDocument/2006/relationships/hyperlink"/><Relationship Id="rId1562" Target="http://pbs.twimg.com/profile_images/612155755681185792/7QExhs83_normal.jpg" TargetMode="External" Type="http://schemas.openxmlformats.org/officeDocument/2006/relationships/hyperlink"/><Relationship Id="rId1563" Target="http://pbs.twimg.com/profile_images/1227942679356563456/Z6jMJDb4_normal.png" TargetMode="External" Type="http://schemas.openxmlformats.org/officeDocument/2006/relationships/hyperlink"/><Relationship Id="rId1564" Target="http://pbs.twimg.com/profile_images/1254437535612272640/_DA3CSnq_normal.jpg" TargetMode="External" Type="http://schemas.openxmlformats.org/officeDocument/2006/relationships/hyperlink"/><Relationship Id="rId1565" Target="http://pbs.twimg.com/profile_images/1079780911418408961/YXYAye0S_normal.jpg" TargetMode="External" Type="http://schemas.openxmlformats.org/officeDocument/2006/relationships/hyperlink"/><Relationship Id="rId1566" Target="http://pbs.twimg.com/profile_images/514726609039810560/C1LHbEpU_normal.png" TargetMode="External" Type="http://schemas.openxmlformats.org/officeDocument/2006/relationships/hyperlink"/><Relationship Id="rId1567" Target="http://pbs.twimg.com/profile_images/1382962525067694082/355HYobT_normal.png" TargetMode="External" Type="http://schemas.openxmlformats.org/officeDocument/2006/relationships/hyperlink"/><Relationship Id="rId1568" Target="http://pbs.twimg.com/profile_images/3078390929/8847ca0ee77a15179992b5695c5c4905_normal.png" TargetMode="External" Type="http://schemas.openxmlformats.org/officeDocument/2006/relationships/hyperlink"/><Relationship Id="rId1569" Target="http://pbs.twimg.com/profile_images/1294374706506760193/iR_3EHEf_normal.jpg" TargetMode="External" Type="http://schemas.openxmlformats.org/officeDocument/2006/relationships/hyperlink"/><Relationship Id="rId157" Target="https://t.co/RQY7lN0OnJ" TargetMode="External" Type="http://schemas.openxmlformats.org/officeDocument/2006/relationships/hyperlink"/><Relationship Id="rId1570" Target="http://pbs.twimg.com/profile_images/884717468803108864/fTjexMTD_normal.jpg" TargetMode="External" Type="http://schemas.openxmlformats.org/officeDocument/2006/relationships/hyperlink"/><Relationship Id="rId1571" Target="http://pbs.twimg.com/profile_images/1313130465298186240/qOfYDg6__normal.png" TargetMode="External" Type="http://schemas.openxmlformats.org/officeDocument/2006/relationships/hyperlink"/><Relationship Id="rId1572" Target="http://pbs.twimg.com/profile_images/1217443976401342464/ThwNgI8w_normal.jpg" TargetMode="External" Type="http://schemas.openxmlformats.org/officeDocument/2006/relationships/hyperlink"/><Relationship Id="rId1573" Target="http://pbs.twimg.com/profile_images/1176062907248992257/Nc88M5kU_normal.jpg" TargetMode="External" Type="http://schemas.openxmlformats.org/officeDocument/2006/relationships/hyperlink"/><Relationship Id="rId1574" Target="http://pbs.twimg.com/profile_images/1420383587619201024/oH1xLI6B_normal.jpg" TargetMode="External" Type="http://schemas.openxmlformats.org/officeDocument/2006/relationships/hyperlink"/><Relationship Id="rId1575" Target="http://pbs.twimg.com/profile_images/1430110378416091137/EYKZTdXK_normal.jpg" TargetMode="External" Type="http://schemas.openxmlformats.org/officeDocument/2006/relationships/hyperlink"/><Relationship Id="rId1576" Target="http://pbs.twimg.com/profile_images/1347455282566356994/IpFFx49e_normal.png" TargetMode="External" Type="http://schemas.openxmlformats.org/officeDocument/2006/relationships/hyperlink"/><Relationship Id="rId1577" Target="http://pbs.twimg.com/profile_images/1049289046017695744/hiBTks4v_normal.jpg" TargetMode="External" Type="http://schemas.openxmlformats.org/officeDocument/2006/relationships/hyperlink"/><Relationship Id="rId1578" Target="http://pbs.twimg.com/profile_images/1035510679745257472/mshxfq1z_normal.jpg" TargetMode="External" Type="http://schemas.openxmlformats.org/officeDocument/2006/relationships/hyperlink"/><Relationship Id="rId1579" Target="http://pbs.twimg.com/profile_images/1383843177241538560/j80TL67m_normal.jpg" TargetMode="External" Type="http://schemas.openxmlformats.org/officeDocument/2006/relationships/hyperlink"/><Relationship Id="rId158" Target="https://t.co/VW1EvA7zCQ" TargetMode="External" Type="http://schemas.openxmlformats.org/officeDocument/2006/relationships/hyperlink"/><Relationship Id="rId1580" Target="http://pbs.twimg.com/profile_images/1418676005510782977/P33Hz9Mx_normal.jpg" TargetMode="External" Type="http://schemas.openxmlformats.org/officeDocument/2006/relationships/hyperlink"/><Relationship Id="rId1581" Target="http://pbs.twimg.com/profile_images/1219938523744292864/1l1321LJ_normal.png" TargetMode="External" Type="http://schemas.openxmlformats.org/officeDocument/2006/relationships/hyperlink"/><Relationship Id="rId1582" Target="http://pbs.twimg.com/profile_images/1417787500857278469/fwzUniLa_normal.jpg" TargetMode="External" Type="http://schemas.openxmlformats.org/officeDocument/2006/relationships/hyperlink"/><Relationship Id="rId1583" Target="http://pbs.twimg.com/profile_images/816573939698860032/4HO8FoXG_normal.jpg" TargetMode="External" Type="http://schemas.openxmlformats.org/officeDocument/2006/relationships/hyperlink"/><Relationship Id="rId1584" Target="http://pbs.twimg.com/profile_images/1319207933801041923/UJJ29WZC_normal.jpg" TargetMode="External" Type="http://schemas.openxmlformats.org/officeDocument/2006/relationships/hyperlink"/><Relationship Id="rId1585" Target="http://pbs.twimg.com/profile_images/790459817282461696/uOcDccwq_normal.jpg" TargetMode="External" Type="http://schemas.openxmlformats.org/officeDocument/2006/relationships/hyperlink"/><Relationship Id="rId1586" Target="http://pbs.twimg.com/profile_images/1314176326992044036/8jD8xTO5_normal.jpg" TargetMode="External" Type="http://schemas.openxmlformats.org/officeDocument/2006/relationships/hyperlink"/><Relationship Id="rId1587" Target="http://pbs.twimg.com/profile_images/1402186545654812676/ynXnViHU_normal.jpg" TargetMode="External" Type="http://schemas.openxmlformats.org/officeDocument/2006/relationships/hyperlink"/><Relationship Id="rId1588" Target="http://pbs.twimg.com/profile_images/1090643422870994944/OnpBbyT-_normal.jpg" TargetMode="External" Type="http://schemas.openxmlformats.org/officeDocument/2006/relationships/hyperlink"/><Relationship Id="rId1589" Target="http://pbs.twimg.com/profile_images/1421150568203100163/KArkyVaH_normal.jpg" TargetMode="External" Type="http://schemas.openxmlformats.org/officeDocument/2006/relationships/hyperlink"/><Relationship Id="rId159" Target="https://t.co/oP1HxcGD2Y" TargetMode="External" Type="http://schemas.openxmlformats.org/officeDocument/2006/relationships/hyperlink"/><Relationship Id="rId1590" Target="http://pbs.twimg.com/profile_images/1343793836078870529/c_zvZW7W_normal.jpg" TargetMode="External" Type="http://schemas.openxmlformats.org/officeDocument/2006/relationships/hyperlink"/><Relationship Id="rId1591" Target="http://pbs.twimg.com/profile_images/1228341549899145217/245La0mS_normal.jpg" TargetMode="External" Type="http://schemas.openxmlformats.org/officeDocument/2006/relationships/hyperlink"/><Relationship Id="rId1592" Target="http://pbs.twimg.com/profile_images/1053275583000457216/DI4ZSyjA_normal.jpg" TargetMode="External" Type="http://schemas.openxmlformats.org/officeDocument/2006/relationships/hyperlink"/><Relationship Id="rId1593" Target="http://pbs.twimg.com/profile_images/1408837823948541973/jq05JEYt_normal.jpg" TargetMode="External" Type="http://schemas.openxmlformats.org/officeDocument/2006/relationships/hyperlink"/><Relationship Id="rId1594" Target="http://pbs.twimg.com/profile_images/1131171367632670720/JFfgaj52_normal.png" TargetMode="External" Type="http://schemas.openxmlformats.org/officeDocument/2006/relationships/hyperlink"/><Relationship Id="rId1595" Target="http://pbs.twimg.com/profile_images/1212680524600242176/-88PCrRa_normal.jpg" TargetMode="External" Type="http://schemas.openxmlformats.org/officeDocument/2006/relationships/hyperlink"/><Relationship Id="rId1596" Target="http://pbs.twimg.com/profile_images/513970069156552704/4Kikb_Cl_normal.png" TargetMode="External" Type="http://schemas.openxmlformats.org/officeDocument/2006/relationships/hyperlink"/><Relationship Id="rId1597" Target="http://pbs.twimg.com/profile_images/514147880614256640/6KpIN1zQ_normal.jpeg" TargetMode="External" Type="http://schemas.openxmlformats.org/officeDocument/2006/relationships/hyperlink"/><Relationship Id="rId1598" Target="http://pbs.twimg.com/profile_images/1199652271639928832/5yGks9Mq_normal.jpg" TargetMode="External" Type="http://schemas.openxmlformats.org/officeDocument/2006/relationships/hyperlink"/><Relationship Id="rId1599" Target="http://pbs.twimg.com/profile_images/1396150940802162694/bGTohQc__normal.jpg" TargetMode="External" Type="http://schemas.openxmlformats.org/officeDocument/2006/relationships/hyperlink"/><Relationship Id="rId16" Target="https://t.co/PwrvBLAUfA" TargetMode="External" Type="http://schemas.openxmlformats.org/officeDocument/2006/relationships/hyperlink"/><Relationship Id="rId160" Target="https://t.co/LBfZ66Xr4n" TargetMode="External" Type="http://schemas.openxmlformats.org/officeDocument/2006/relationships/hyperlink"/><Relationship Id="rId1600" Target="http://pbs.twimg.com/profile_images/1251559478769614851/_rNRJiiI_normal.jpg" TargetMode="External" Type="http://schemas.openxmlformats.org/officeDocument/2006/relationships/hyperlink"/><Relationship Id="rId1601" Target="http://pbs.twimg.com/profile_images/546271927866638336/8ZBM0w_h_normal.jpeg" TargetMode="External" Type="http://schemas.openxmlformats.org/officeDocument/2006/relationships/hyperlink"/><Relationship Id="rId1602" Target="http://pbs.twimg.com/profile_images/1416885883215679492/uQLEwwag_normal.jpg" TargetMode="External" Type="http://schemas.openxmlformats.org/officeDocument/2006/relationships/hyperlink"/><Relationship Id="rId1603" Target="http://pbs.twimg.com/profile_images/892344888196558848/Wvtyp89K_normal.jpg" TargetMode="External" Type="http://schemas.openxmlformats.org/officeDocument/2006/relationships/hyperlink"/><Relationship Id="rId1604" Target="http://pbs.twimg.com/profile_images/627477349072773120/u36MFHqf_normal.jpg" TargetMode="External" Type="http://schemas.openxmlformats.org/officeDocument/2006/relationships/hyperlink"/><Relationship Id="rId1605" Target="http://pbs.twimg.com/profile_images/1095332802411876352/R9m5yd9U_normal.jpg" TargetMode="External" Type="http://schemas.openxmlformats.org/officeDocument/2006/relationships/hyperlink"/><Relationship Id="rId1606" Target="http://pbs.twimg.com/profile_images/1304713898419986432/rovkkBpF_normal.jpg" TargetMode="External" Type="http://schemas.openxmlformats.org/officeDocument/2006/relationships/hyperlink"/><Relationship Id="rId1607" Target="http://pbs.twimg.com/profile_images/1388850978997276672/qEJu3vBD_normal.jpg" TargetMode="External" Type="http://schemas.openxmlformats.org/officeDocument/2006/relationships/hyperlink"/><Relationship Id="rId1608" Target="http://pbs.twimg.com/profile_images/1349699112170565633/X1YkikTs_normal.jpg" TargetMode="External" Type="http://schemas.openxmlformats.org/officeDocument/2006/relationships/hyperlink"/><Relationship Id="rId1609" Target="http://pbs.twimg.com/profile_images/1384506334507257865/UTh4enAY_normal.jpg" TargetMode="External" Type="http://schemas.openxmlformats.org/officeDocument/2006/relationships/hyperlink"/><Relationship Id="rId161" Target="https://t.co/OY5weISDnQ" TargetMode="External" Type="http://schemas.openxmlformats.org/officeDocument/2006/relationships/hyperlink"/><Relationship Id="rId1610" Target="http://pbs.twimg.com/profile_images/2823568811/0538bd6a1db5c2d7dd3d86561a7368fe_normal.png" TargetMode="External" Type="http://schemas.openxmlformats.org/officeDocument/2006/relationships/hyperlink"/><Relationship Id="rId1611" Target="http://pbs.twimg.com/profile_images/1412070972996218882/jqWN52oh_normal.png" TargetMode="External" Type="http://schemas.openxmlformats.org/officeDocument/2006/relationships/hyperlink"/><Relationship Id="rId1612" Target="http://pbs.twimg.com/profile_images/1425738231937654784/RVhUsPit_normal.jpg" TargetMode="External" Type="http://schemas.openxmlformats.org/officeDocument/2006/relationships/hyperlink"/><Relationship Id="rId1613" Target="http://pbs.twimg.com/profile_images/1331728812300767233/vplJ5zhZ_normal.jpg" TargetMode="External" Type="http://schemas.openxmlformats.org/officeDocument/2006/relationships/hyperlink"/><Relationship Id="rId1614" Target="http://pbs.twimg.com/profile_images/1346845686743113731/dtMymc4Z_normal.jpg" TargetMode="External" Type="http://schemas.openxmlformats.org/officeDocument/2006/relationships/hyperlink"/><Relationship Id="rId1615" Target="http://pbs.twimg.com/profile_images/1054646760465936384/1Y1hM63X_normal.jpg" TargetMode="External" Type="http://schemas.openxmlformats.org/officeDocument/2006/relationships/hyperlink"/><Relationship Id="rId1616" Target="http://pbs.twimg.com/profile_images/1406369295651704835/KVwCAwtu_normal.jpg" TargetMode="External" Type="http://schemas.openxmlformats.org/officeDocument/2006/relationships/hyperlink"/><Relationship Id="rId1617" Target="http://pbs.twimg.com/profile_images/1405458449597612033/iRIHlPwh_normal.jpg" TargetMode="External" Type="http://schemas.openxmlformats.org/officeDocument/2006/relationships/hyperlink"/><Relationship Id="rId1618" Target="http://pbs.twimg.com/profile_images/1088569153106132997/jFmjvUPt_normal.jpg" TargetMode="External" Type="http://schemas.openxmlformats.org/officeDocument/2006/relationships/hyperlink"/><Relationship Id="rId1619" Target="http://pbs.twimg.com/profile_images/695658664/logo_egea_final_normal.jpg" TargetMode="External" Type="http://schemas.openxmlformats.org/officeDocument/2006/relationships/hyperlink"/><Relationship Id="rId162" Target="https://t.co/3VZIgUupiT" TargetMode="External" Type="http://schemas.openxmlformats.org/officeDocument/2006/relationships/hyperlink"/><Relationship Id="rId1620" Target="http://pbs.twimg.com/profile_images/1411608187657142276/gX-42ypd_normal.jpg" TargetMode="External" Type="http://schemas.openxmlformats.org/officeDocument/2006/relationships/hyperlink"/><Relationship Id="rId1621" Target="http://pbs.twimg.com/profile_images/1041072560283238401/DDqClg94_normal.jpg" TargetMode="External" Type="http://schemas.openxmlformats.org/officeDocument/2006/relationships/hyperlink"/><Relationship Id="rId1622" Target="http://pbs.twimg.com/profile_images/1373055607465459715/iLwPi49x_normal.jpg" TargetMode="External" Type="http://schemas.openxmlformats.org/officeDocument/2006/relationships/hyperlink"/><Relationship Id="rId1623" Target="http://pbs.twimg.com/profile_images/569209830254989312/sqU_IEAK_normal.jpeg" TargetMode="External" Type="http://schemas.openxmlformats.org/officeDocument/2006/relationships/hyperlink"/><Relationship Id="rId1624" Target="http://pbs.twimg.com/profile_images/1407717847334334481/fpxPqoXt_normal.jpg" TargetMode="External" Type="http://schemas.openxmlformats.org/officeDocument/2006/relationships/hyperlink"/><Relationship Id="rId1625" Target="http://pbs.twimg.com/profile_images/1409362302856568835/ioRpGwOX_normal.jpg" TargetMode="External" Type="http://schemas.openxmlformats.org/officeDocument/2006/relationships/hyperlink"/><Relationship Id="rId1626" Target="http://pbs.twimg.com/profile_images/3566754894/321b3ea0d014a5d1aed997a51d6ba9cd_normal.jpeg" TargetMode="External" Type="http://schemas.openxmlformats.org/officeDocument/2006/relationships/hyperlink"/><Relationship Id="rId1627" Target="http://pbs.twimg.com/profile_images/687542307910975488/fYgTkhR9_normal.jpg" TargetMode="External" Type="http://schemas.openxmlformats.org/officeDocument/2006/relationships/hyperlink"/><Relationship Id="rId1628" Target="http://pbs.twimg.com/profile_images/756921240732983296/tKVC5L66_normal.jpg" TargetMode="External" Type="http://schemas.openxmlformats.org/officeDocument/2006/relationships/hyperlink"/><Relationship Id="rId1629" Target="http://pbs.twimg.com/profile_images/1371902809659035653/hpWNTTdu_normal.jpg" TargetMode="External" Type="http://schemas.openxmlformats.org/officeDocument/2006/relationships/hyperlink"/><Relationship Id="rId163" Target="https://t.co/QeHpLqWf0R" TargetMode="External" Type="http://schemas.openxmlformats.org/officeDocument/2006/relationships/hyperlink"/><Relationship Id="rId1630" Target="http://pbs.twimg.com/profile_images/1110653647648624641/DiVZHTEx_normal.jpg" TargetMode="External" Type="http://schemas.openxmlformats.org/officeDocument/2006/relationships/hyperlink"/><Relationship Id="rId1631" Target="http://pbs.twimg.com/profile_images/1251750603371446272/hfzyMmln_normal.jpg" TargetMode="External" Type="http://schemas.openxmlformats.org/officeDocument/2006/relationships/hyperlink"/><Relationship Id="rId1632" Target="http://pbs.twimg.com/profile_images/594785349844467712/j967K3aC_normal.png" TargetMode="External" Type="http://schemas.openxmlformats.org/officeDocument/2006/relationships/hyperlink"/><Relationship Id="rId1633" Target="http://pbs.twimg.com/profile_images/1329173219195105287/lIfsjyP-_normal.jpg" TargetMode="External" Type="http://schemas.openxmlformats.org/officeDocument/2006/relationships/hyperlink"/><Relationship Id="rId1634" Target="http://pbs.twimg.com/profile_images/1425652408206696450/ratcuFpf_normal.jpg" TargetMode="External" Type="http://schemas.openxmlformats.org/officeDocument/2006/relationships/hyperlink"/><Relationship Id="rId1635" Target="http://pbs.twimg.com/profile_images/839544290686664704/u63ommfX_normal.jpg" TargetMode="External" Type="http://schemas.openxmlformats.org/officeDocument/2006/relationships/hyperlink"/><Relationship Id="rId1636" Target="http://pbs.twimg.com/profile_images/1341693222985281538/xEdSjHCO_normal.jpg" TargetMode="External" Type="http://schemas.openxmlformats.org/officeDocument/2006/relationships/hyperlink"/><Relationship Id="rId1637" Target="http://pbs.twimg.com/profile_images/1429015554929606663/pwtBM3yz_normal.jpg" TargetMode="External" Type="http://schemas.openxmlformats.org/officeDocument/2006/relationships/hyperlink"/><Relationship Id="rId1638" Target="http://abs.twimg.com/sticky/default_profile_images/default_profile_normal.png" TargetMode="External" Type="http://schemas.openxmlformats.org/officeDocument/2006/relationships/hyperlink"/><Relationship Id="rId1639" Target="http://pbs.twimg.com/profile_images/961263453460729856/vK42PWbG_normal.jpg" TargetMode="External" Type="http://schemas.openxmlformats.org/officeDocument/2006/relationships/hyperlink"/><Relationship Id="rId164" Target="https://t.co/CTHFe4R0FW" TargetMode="External" Type="http://schemas.openxmlformats.org/officeDocument/2006/relationships/hyperlink"/><Relationship Id="rId1640" Target="http://pbs.twimg.com/profile_images/1364456870505828353/DvhrQ4LE_normal.jpg" TargetMode="External" Type="http://schemas.openxmlformats.org/officeDocument/2006/relationships/hyperlink"/><Relationship Id="rId1641" Target="http://abs.twimg.com/sticky/default_profile_images/default_profile_normal.png" TargetMode="External" Type="http://schemas.openxmlformats.org/officeDocument/2006/relationships/hyperlink"/><Relationship Id="rId1642" Target="http://pbs.twimg.com/profile_images/1390263031230251011/XlomlTU7_normal.jpg" TargetMode="External" Type="http://schemas.openxmlformats.org/officeDocument/2006/relationships/hyperlink"/><Relationship Id="rId1643" Target="http://pbs.twimg.com/profile_images/1157976576560177152/_OnuVTLF_normal.jpg" TargetMode="External" Type="http://schemas.openxmlformats.org/officeDocument/2006/relationships/hyperlink"/><Relationship Id="rId1644" Target="http://pbs.twimg.com/profile_images/1299644463640387586/d_UMIsq__normal.jpg" TargetMode="External" Type="http://schemas.openxmlformats.org/officeDocument/2006/relationships/hyperlink"/><Relationship Id="rId1645" Target="http://pbs.twimg.com/profile_images/1164981855336181760/KJKPNbrv_normal.jpg" TargetMode="External" Type="http://schemas.openxmlformats.org/officeDocument/2006/relationships/hyperlink"/><Relationship Id="rId1646" Target="http://pbs.twimg.com/profile_images/964581180963254272/rPlxdt8M_normal.jpg" TargetMode="External" Type="http://schemas.openxmlformats.org/officeDocument/2006/relationships/hyperlink"/><Relationship Id="rId1647" Target="http://pbs.twimg.com/profile_images/965925144727379968/L77Pww5n_normal.jpg" TargetMode="External" Type="http://schemas.openxmlformats.org/officeDocument/2006/relationships/hyperlink"/><Relationship Id="rId1648" Target="http://pbs.twimg.com/profile_images/1323727110620532736/rGP0Uovs_normal.jpg" TargetMode="External" Type="http://schemas.openxmlformats.org/officeDocument/2006/relationships/hyperlink"/><Relationship Id="rId1649" Target="http://pbs.twimg.com/profile_images/431834002186440705/GCKlMSTl_normal.jpeg" TargetMode="External" Type="http://schemas.openxmlformats.org/officeDocument/2006/relationships/hyperlink"/><Relationship Id="rId165" Target="https://t.co/mUsSVAWWqV" TargetMode="External" Type="http://schemas.openxmlformats.org/officeDocument/2006/relationships/hyperlink"/><Relationship Id="rId1650" Target="http://pbs.twimg.com/profile_images/1242719665/Phil-7_lower_res_2_normal.jpg" TargetMode="External" Type="http://schemas.openxmlformats.org/officeDocument/2006/relationships/hyperlink"/><Relationship Id="rId1651" Target="http://pbs.twimg.com/profile_images/1204514561065402368/T4zTJxqZ_normal.jpg" TargetMode="External" Type="http://schemas.openxmlformats.org/officeDocument/2006/relationships/hyperlink"/><Relationship Id="rId1652" Target="http://pbs.twimg.com/profile_images/974298269617737735/PIE1lM6v_normal.jpg" TargetMode="External" Type="http://schemas.openxmlformats.org/officeDocument/2006/relationships/hyperlink"/><Relationship Id="rId1653" Target="http://pbs.twimg.com/profile_images/1204516318726242304/Rwu-z5Fa_normal.jpg" TargetMode="External" Type="http://schemas.openxmlformats.org/officeDocument/2006/relationships/hyperlink"/><Relationship Id="rId1654" Target="http://pbs.twimg.com/profile_images/1423637493216337923/4QWdz9C2_normal.jpg" TargetMode="External" Type="http://schemas.openxmlformats.org/officeDocument/2006/relationships/hyperlink"/><Relationship Id="rId1655" Target="http://pbs.twimg.com/profile_images/666704266598490112/ldPW0KU6_normal.jpg" TargetMode="External" Type="http://schemas.openxmlformats.org/officeDocument/2006/relationships/hyperlink"/><Relationship Id="rId1656" Target="http://pbs.twimg.com/profile_images/1208046284634034183/JcYL82vI_normal.jpg" TargetMode="External" Type="http://schemas.openxmlformats.org/officeDocument/2006/relationships/hyperlink"/><Relationship Id="rId1657" Target="http://pbs.twimg.com/profile_images/1399246607108001801/kViD34HJ_normal.jpg" TargetMode="External" Type="http://schemas.openxmlformats.org/officeDocument/2006/relationships/hyperlink"/><Relationship Id="rId1658" Target="http://pbs.twimg.com/profile_images/624165654107713536/ktO9JRsq_normal.png" TargetMode="External" Type="http://schemas.openxmlformats.org/officeDocument/2006/relationships/hyperlink"/><Relationship Id="rId1659" Target="http://pbs.twimg.com/profile_images/1367173929249501187/coeuEM1-_normal.jpg" TargetMode="External" Type="http://schemas.openxmlformats.org/officeDocument/2006/relationships/hyperlink"/><Relationship Id="rId166" Target="https://t.co/QCagK2FRy4" TargetMode="External" Type="http://schemas.openxmlformats.org/officeDocument/2006/relationships/hyperlink"/><Relationship Id="rId1660" Target="http://pbs.twimg.com/profile_images/1093375652982677505/Pvg9MFRR_normal.jpg" TargetMode="External" Type="http://schemas.openxmlformats.org/officeDocument/2006/relationships/hyperlink"/><Relationship Id="rId1661" Target="http://pbs.twimg.com/profile_images/1260093629370073089/Wmb884ZW_normal.jpg" TargetMode="External" Type="http://schemas.openxmlformats.org/officeDocument/2006/relationships/hyperlink"/><Relationship Id="rId1662" Target="http://pbs.twimg.com/profile_images/431799766083588096/DnYquX0W_normal.jpeg" TargetMode="External" Type="http://schemas.openxmlformats.org/officeDocument/2006/relationships/hyperlink"/><Relationship Id="rId1663" Target="http://pbs.twimg.com/profile_images/760774125522518016/jhzjWv0i_normal.jpg" TargetMode="External" Type="http://schemas.openxmlformats.org/officeDocument/2006/relationships/hyperlink"/><Relationship Id="rId1664" Target="http://pbs.twimg.com/profile_images/1069306068952481792/L1AXSHwm_normal.jpg" TargetMode="External" Type="http://schemas.openxmlformats.org/officeDocument/2006/relationships/hyperlink"/><Relationship Id="rId1665" Target="http://pbs.twimg.com/profile_images/1409557760010817539/6dSsezDw_normal.jpg" TargetMode="External" Type="http://schemas.openxmlformats.org/officeDocument/2006/relationships/hyperlink"/><Relationship Id="rId1666" Target="http://pbs.twimg.com/profile_images/1397514407840686081/iDn5ydw1_normal.jpg" TargetMode="External" Type="http://schemas.openxmlformats.org/officeDocument/2006/relationships/hyperlink"/><Relationship Id="rId1667" Target="http://pbs.twimg.com/profile_images/1424981866822709263/Z_0yu1xT_normal.jpg" TargetMode="External" Type="http://schemas.openxmlformats.org/officeDocument/2006/relationships/hyperlink"/><Relationship Id="rId1668" Target="http://pbs.twimg.com/profile_images/1346537085180792838/4uaxgj40_normal.jpg" TargetMode="External" Type="http://schemas.openxmlformats.org/officeDocument/2006/relationships/hyperlink"/><Relationship Id="rId1669" Target="http://pbs.twimg.com/profile_images/876491550368378880/UlGX84k1_normal.jpg" TargetMode="External" Type="http://schemas.openxmlformats.org/officeDocument/2006/relationships/hyperlink"/><Relationship Id="rId167" Target="http://t.co/RI4t1jnU7p" TargetMode="External" Type="http://schemas.openxmlformats.org/officeDocument/2006/relationships/hyperlink"/><Relationship Id="rId1670" Target="http://pbs.twimg.com/profile_images/1756359987/tweet1_normal.JPG" TargetMode="External" Type="http://schemas.openxmlformats.org/officeDocument/2006/relationships/hyperlink"/><Relationship Id="rId1671" Target="http://pbs.twimg.com/profile_images/1148600581508009986/FGI_hm1j_normal.png" TargetMode="External" Type="http://schemas.openxmlformats.org/officeDocument/2006/relationships/hyperlink"/><Relationship Id="rId1672" Target="http://pbs.twimg.com/profile_images/1353999673485352960/u36ag3_n_normal.jpg" TargetMode="External" Type="http://schemas.openxmlformats.org/officeDocument/2006/relationships/hyperlink"/><Relationship Id="rId1673" Target="http://pbs.twimg.com/profile_images/927870026463498240/mc7Fl8xX_normal.jpg" TargetMode="External" Type="http://schemas.openxmlformats.org/officeDocument/2006/relationships/hyperlink"/><Relationship Id="rId1674" Target="http://pbs.twimg.com/profile_images/872570179233882112/EpX3614L_normal.jpg" TargetMode="External" Type="http://schemas.openxmlformats.org/officeDocument/2006/relationships/hyperlink"/><Relationship Id="rId1675" Target="http://pbs.twimg.com/profile_images/936115325988306944/mN_bDjB2_normal.jpg" TargetMode="External" Type="http://schemas.openxmlformats.org/officeDocument/2006/relationships/hyperlink"/><Relationship Id="rId1676" Target="http://pbs.twimg.com/profile_images/984146377746739202/VIGCL0tW_normal.jpg" TargetMode="External" Type="http://schemas.openxmlformats.org/officeDocument/2006/relationships/hyperlink"/><Relationship Id="rId1677" Target="http://pbs.twimg.com/profile_images/1102663540974997505/Fk4rNH2U_normal.png" TargetMode="External" Type="http://schemas.openxmlformats.org/officeDocument/2006/relationships/hyperlink"/><Relationship Id="rId1678" Target="http://pbs.twimg.com/profile_images/1161753962992869377/GQVTGoqB_normal.jpg" TargetMode="External" Type="http://schemas.openxmlformats.org/officeDocument/2006/relationships/hyperlink"/><Relationship Id="rId1679" Target="http://pbs.twimg.com/profile_images/1075315577152069632/RlBbGsJl_normal.jpg" TargetMode="External" Type="http://schemas.openxmlformats.org/officeDocument/2006/relationships/hyperlink"/><Relationship Id="rId168" Target="https://t.co/weAJXFGyPN" TargetMode="External" Type="http://schemas.openxmlformats.org/officeDocument/2006/relationships/hyperlink"/><Relationship Id="rId1680" Target="http://pbs.twimg.com/profile_images/1366275605772328960/cmGcjbra_normal.jpg" TargetMode="External" Type="http://schemas.openxmlformats.org/officeDocument/2006/relationships/hyperlink"/><Relationship Id="rId1681" Target="http://pbs.twimg.com/profile_images/837934283/avatar_normal.jpg" TargetMode="External" Type="http://schemas.openxmlformats.org/officeDocument/2006/relationships/hyperlink"/><Relationship Id="rId1682" Target="http://pbs.twimg.com/profile_images/1304548592993153025/QIeTmDv__normal.jpg" TargetMode="External" Type="http://schemas.openxmlformats.org/officeDocument/2006/relationships/hyperlink"/><Relationship Id="rId1683" Target="http://pbs.twimg.com/profile_images/863337278890008576/93gG_Cp6_normal.jpg" TargetMode="External" Type="http://schemas.openxmlformats.org/officeDocument/2006/relationships/hyperlink"/><Relationship Id="rId1684" Target="http://pbs.twimg.com/profile_images/1389618355376635911/rtapnFVI_normal.jpg" TargetMode="External" Type="http://schemas.openxmlformats.org/officeDocument/2006/relationships/hyperlink"/><Relationship Id="rId1685" Target="http://pbs.twimg.com/profile_images/883706254576816129/DC30wSVG_normal.jpg" TargetMode="External" Type="http://schemas.openxmlformats.org/officeDocument/2006/relationships/hyperlink"/><Relationship Id="rId1686" Target="http://pbs.twimg.com/profile_images/957966750309666817/kdvZXnO-_normal.jpg" TargetMode="External" Type="http://schemas.openxmlformats.org/officeDocument/2006/relationships/hyperlink"/><Relationship Id="rId1687" Target="http://pbs.twimg.com/profile_images/1229674317165690880/cfq_g5FM_normal.jpg" TargetMode="External" Type="http://schemas.openxmlformats.org/officeDocument/2006/relationships/hyperlink"/><Relationship Id="rId1688" Target="http://pbs.twimg.com/profile_images/1041629669693579264/ancE88DL_normal.jpg" TargetMode="External" Type="http://schemas.openxmlformats.org/officeDocument/2006/relationships/hyperlink"/><Relationship Id="rId1689" Target="http://pbs.twimg.com/profile_images/639664461645656064/cqko_DKw_normal.jpg" TargetMode="External" Type="http://schemas.openxmlformats.org/officeDocument/2006/relationships/hyperlink"/><Relationship Id="rId169" Target="https://t.co/9Tk1ZMP1Lc" TargetMode="External" Type="http://schemas.openxmlformats.org/officeDocument/2006/relationships/hyperlink"/><Relationship Id="rId1690" Target="http://pbs.twimg.com/profile_images/1347841217447538688/OfR4rs2A_normal.jpg" TargetMode="External" Type="http://schemas.openxmlformats.org/officeDocument/2006/relationships/hyperlink"/><Relationship Id="rId1691" Target="http://pbs.twimg.com/profile_images/2680211253/ee264278e4a1622c39ff88b005571246_normal.png" TargetMode="External" Type="http://schemas.openxmlformats.org/officeDocument/2006/relationships/hyperlink"/><Relationship Id="rId1692" Target="http://pbs.twimg.com/profile_images/1414629185675534336/SZt-XswV_normal.jpg" TargetMode="External" Type="http://schemas.openxmlformats.org/officeDocument/2006/relationships/hyperlink"/><Relationship Id="rId1693" Target="http://pbs.twimg.com/profile_images/1314193728664469504/MLmD7l_1_normal.png" TargetMode="External" Type="http://schemas.openxmlformats.org/officeDocument/2006/relationships/hyperlink"/><Relationship Id="rId1694" Target="http://pbs.twimg.com/profile_images/1413139607261122581/h771nKkw_normal.jpg" TargetMode="External" Type="http://schemas.openxmlformats.org/officeDocument/2006/relationships/hyperlink"/><Relationship Id="rId1695" Target="http://pbs.twimg.com/profile_images/1150733454121848832/S9o2FLu0_normal.png" TargetMode="External" Type="http://schemas.openxmlformats.org/officeDocument/2006/relationships/hyperlink"/><Relationship Id="rId1696" Target="http://pbs.twimg.com/profile_images/1354828804288630787/SuDMAfOp_normal.png" TargetMode="External" Type="http://schemas.openxmlformats.org/officeDocument/2006/relationships/hyperlink"/><Relationship Id="rId1697" Target="http://pbs.twimg.com/profile_images/1205502738102210560/gJZEarTT_normal.png" TargetMode="External" Type="http://schemas.openxmlformats.org/officeDocument/2006/relationships/hyperlink"/><Relationship Id="rId1698" Target="http://pbs.twimg.com/profile_images/1325747581201289217/sBs4ACpm_normal.jpg" TargetMode="External" Type="http://schemas.openxmlformats.org/officeDocument/2006/relationships/hyperlink"/><Relationship Id="rId1699" Target="http://pbs.twimg.com/profile_images/1356943973999407105/93YJZLIa_normal.jpg" TargetMode="External" Type="http://schemas.openxmlformats.org/officeDocument/2006/relationships/hyperlink"/><Relationship Id="rId17" Target="https://t.co/MR7yolQXN4" TargetMode="External" Type="http://schemas.openxmlformats.org/officeDocument/2006/relationships/hyperlink"/><Relationship Id="rId170" Target="https://t.co/aOMJ8xrjRJ" TargetMode="External" Type="http://schemas.openxmlformats.org/officeDocument/2006/relationships/hyperlink"/><Relationship Id="rId1700" Target="http://pbs.twimg.com/profile_images/590842706202472449/NNSXiNxt_normal.jpg" TargetMode="External" Type="http://schemas.openxmlformats.org/officeDocument/2006/relationships/hyperlink"/><Relationship Id="rId1701" Target="http://pbs.twimg.com/profile_images/3191963798/0113f92b3dadb7da41e5ab8e7605a686_normal.jpeg" TargetMode="External" Type="http://schemas.openxmlformats.org/officeDocument/2006/relationships/hyperlink"/><Relationship Id="rId1702" Target="http://pbs.twimg.com/profile_images/878272697721122817/VFKWOtR6_normal.jpg" TargetMode="External" Type="http://schemas.openxmlformats.org/officeDocument/2006/relationships/hyperlink"/><Relationship Id="rId1703" Target="http://pbs.twimg.com/profile_images/991061433625477120/uEdAW7rI_normal.jpg" TargetMode="External" Type="http://schemas.openxmlformats.org/officeDocument/2006/relationships/hyperlink"/><Relationship Id="rId1704" Target="http://pbs.twimg.com/profile_images/836698099213025281/cR_4jsWe_normal.jpg" TargetMode="External" Type="http://schemas.openxmlformats.org/officeDocument/2006/relationships/hyperlink"/><Relationship Id="rId1705" Target="http://pbs.twimg.com/profile_images/1380813235142721536/0uBTzLB4_normal.jpg" TargetMode="External" Type="http://schemas.openxmlformats.org/officeDocument/2006/relationships/hyperlink"/><Relationship Id="rId1706" Target="http://pbs.twimg.com/profile_images/1404649313280659459/lqJ420iY_normal.jpg" TargetMode="External" Type="http://schemas.openxmlformats.org/officeDocument/2006/relationships/hyperlink"/><Relationship Id="rId1707" Target="http://pbs.twimg.com/profile_images/876743259560792064/NZ-l5Bs-_normal.jpg" TargetMode="External" Type="http://schemas.openxmlformats.org/officeDocument/2006/relationships/hyperlink"/><Relationship Id="rId1708" Target="http://pbs.twimg.com/profile_images/1328682655341293575/WftksX2v_normal.jpg" TargetMode="External" Type="http://schemas.openxmlformats.org/officeDocument/2006/relationships/hyperlink"/><Relationship Id="rId1709" Target="http://abs.twimg.com/sticky/default_profile_images/default_profile_normal.png" TargetMode="External" Type="http://schemas.openxmlformats.org/officeDocument/2006/relationships/hyperlink"/><Relationship Id="rId171" Target="https://t.co/q8ee34He34" TargetMode="External" Type="http://schemas.openxmlformats.org/officeDocument/2006/relationships/hyperlink"/><Relationship Id="rId1710" Target="http://pbs.twimg.com/profile_images/378800000634489465/5bd022c087c43cf9e689475caa1d3b63_normal.jpeg" TargetMode="External" Type="http://schemas.openxmlformats.org/officeDocument/2006/relationships/hyperlink"/><Relationship Id="rId1711" Target="http://pbs.twimg.com/profile_images/1315779506578300928/ivLHDpy-_normal.jpg" TargetMode="External" Type="http://schemas.openxmlformats.org/officeDocument/2006/relationships/hyperlink"/><Relationship Id="rId1712" Target="http://pbs.twimg.com/profile_images/1221858545735544833/oRElKQAu_normal.png" TargetMode="External" Type="http://schemas.openxmlformats.org/officeDocument/2006/relationships/hyperlink"/><Relationship Id="rId1713" Target="http://pbs.twimg.com/profile_images/427109767572905984/1DOKiOIM_normal.jpeg" TargetMode="External" Type="http://schemas.openxmlformats.org/officeDocument/2006/relationships/hyperlink"/><Relationship Id="rId1714" Target="http://pbs.twimg.com/profile_images/1430837283494715394/R3ffHDDf_normal.jpg" TargetMode="External" Type="http://schemas.openxmlformats.org/officeDocument/2006/relationships/hyperlink"/><Relationship Id="rId1715" Target="http://pbs.twimg.com/profile_images/1217101005843828738/OoRlQXZs_normal.jpg" TargetMode="External" Type="http://schemas.openxmlformats.org/officeDocument/2006/relationships/hyperlink"/><Relationship Id="rId1716" Target="http://abs.twimg.com/sticky/default_profile_images/default_profile_normal.png" TargetMode="External" Type="http://schemas.openxmlformats.org/officeDocument/2006/relationships/hyperlink"/><Relationship Id="rId1717" Target="http://pbs.twimg.com/profile_images/852429369716989952/ssfuoJdb_normal.jpg" TargetMode="External" Type="http://schemas.openxmlformats.org/officeDocument/2006/relationships/hyperlink"/><Relationship Id="rId1718" Target="http://pbs.twimg.com/profile_images/378800000828223638/3dfb54116b0084885697dfb3945e9d21_normal.jpeg" TargetMode="External" Type="http://schemas.openxmlformats.org/officeDocument/2006/relationships/hyperlink"/><Relationship Id="rId1719" Target="http://pbs.twimg.com/profile_images/1368576412349853697/oB5umZMs_normal.jpg" TargetMode="External" Type="http://schemas.openxmlformats.org/officeDocument/2006/relationships/hyperlink"/><Relationship Id="rId172" Target="https://t.co/CZk6Hyn80L" TargetMode="External" Type="http://schemas.openxmlformats.org/officeDocument/2006/relationships/hyperlink"/><Relationship Id="rId1720" Target="http://pbs.twimg.com/profile_images/1130075217534042112/gpbDyP-n_normal.jpg" TargetMode="External" Type="http://schemas.openxmlformats.org/officeDocument/2006/relationships/hyperlink"/><Relationship Id="rId1721" Target="http://pbs.twimg.com/profile_images/1430242195789975556/oAB3uDkL_normal.jpg" TargetMode="External" Type="http://schemas.openxmlformats.org/officeDocument/2006/relationships/hyperlink"/><Relationship Id="rId1722" Target="http://pbs.twimg.com/profile_images/1252274564924669957/uWUdh3PC_normal.jpg" TargetMode="External" Type="http://schemas.openxmlformats.org/officeDocument/2006/relationships/hyperlink"/><Relationship Id="rId1723" Target="http://pbs.twimg.com/profile_images/1415048949103267845/y1qoJqsU_normal.jpg" TargetMode="External" Type="http://schemas.openxmlformats.org/officeDocument/2006/relationships/hyperlink"/><Relationship Id="rId1724" Target="http://pbs.twimg.com/profile_images/1414990564408262661/r6YemvF9_normal.jpg" TargetMode="External" Type="http://schemas.openxmlformats.org/officeDocument/2006/relationships/hyperlink"/><Relationship Id="rId1725" Target="http://abs.twimg.com/sticky/default_profile_images/default_profile_normal.png" TargetMode="External" Type="http://schemas.openxmlformats.org/officeDocument/2006/relationships/hyperlink"/><Relationship Id="rId1726" Target="http://pbs.twimg.com/profile_images/1429432629867208713/L3FcMCNo_normal.jpg" TargetMode="External" Type="http://schemas.openxmlformats.org/officeDocument/2006/relationships/hyperlink"/><Relationship Id="rId1727" Target="http://pbs.twimg.com/profile_images/1630354383/___normal.JPG" TargetMode="External" Type="http://schemas.openxmlformats.org/officeDocument/2006/relationships/hyperlink"/><Relationship Id="rId1728" Target="http://pbs.twimg.com/profile_images/1403422813294415873/TQN1iDm1_normal.jpg" TargetMode="External" Type="http://schemas.openxmlformats.org/officeDocument/2006/relationships/hyperlink"/><Relationship Id="rId1729" Target="http://pbs.twimg.com/profile_images/1423846218497544197/f6Ve1Gbg_normal.jpg" TargetMode="External" Type="http://schemas.openxmlformats.org/officeDocument/2006/relationships/hyperlink"/><Relationship Id="rId173" Target="https://t.co/mCTySd0vOB" TargetMode="External" Type="http://schemas.openxmlformats.org/officeDocument/2006/relationships/hyperlink"/><Relationship Id="rId1730" Target="http://pbs.twimg.com/profile_images/545739425934606336/BfYP_1F7_normal.jpeg" TargetMode="External" Type="http://schemas.openxmlformats.org/officeDocument/2006/relationships/hyperlink"/><Relationship Id="rId1731" Target="http://pbs.twimg.com/profile_images/813143747881996288/nXBKGwFk_normal.jpg" TargetMode="External" Type="http://schemas.openxmlformats.org/officeDocument/2006/relationships/hyperlink"/><Relationship Id="rId1732" Target="http://pbs.twimg.com/profile_images/816705999880982529/ak0T0iXM_normal.jpg" TargetMode="External" Type="http://schemas.openxmlformats.org/officeDocument/2006/relationships/hyperlink"/><Relationship Id="rId1733" Target="http://pbs.twimg.com/profile_images/573029678274908161/jaxuxgNy_normal.png" TargetMode="External" Type="http://schemas.openxmlformats.org/officeDocument/2006/relationships/hyperlink"/><Relationship Id="rId1734" Target="http://pbs.twimg.com/profile_images/1380519941380661255/KjRDTMz-_normal.jpg" TargetMode="External" Type="http://schemas.openxmlformats.org/officeDocument/2006/relationships/hyperlink"/><Relationship Id="rId1735" Target="http://pbs.twimg.com/profile_images/1084190946802073600/UxSjwmm4_normal.jpg" TargetMode="External" Type="http://schemas.openxmlformats.org/officeDocument/2006/relationships/hyperlink"/><Relationship Id="rId1736" Target="http://pbs.twimg.com/profile_images/769577814651613184/xzvtvpdD_normal.jpg" TargetMode="External" Type="http://schemas.openxmlformats.org/officeDocument/2006/relationships/hyperlink"/><Relationship Id="rId1737" Target="http://pbs.twimg.com/profile_images/1424283133420085250/OrW_pGUK_normal.jpg" TargetMode="External" Type="http://schemas.openxmlformats.org/officeDocument/2006/relationships/hyperlink"/><Relationship Id="rId1738" Target="http://pbs.twimg.com/profile_images/1281192258667188226/DcxncxpU_normal.jpg" TargetMode="External" Type="http://schemas.openxmlformats.org/officeDocument/2006/relationships/hyperlink"/><Relationship Id="rId1739" Target="http://pbs.twimg.com/profile_images/1432013002031697933/ResLO59v_normal.jpg" TargetMode="External" Type="http://schemas.openxmlformats.org/officeDocument/2006/relationships/hyperlink"/><Relationship Id="rId174" Target="https://t.co/j5scxMVt35" TargetMode="External" Type="http://schemas.openxmlformats.org/officeDocument/2006/relationships/hyperlink"/><Relationship Id="rId1740" Target="http://pbs.twimg.com/profile_images/1278999198176665602/o3B15TSY_normal.jpg" TargetMode="External" Type="http://schemas.openxmlformats.org/officeDocument/2006/relationships/hyperlink"/><Relationship Id="rId1741" Target="http://pbs.twimg.com/profile_images/544034757730779136/-jOL7GnN_normal.jpeg" TargetMode="External" Type="http://schemas.openxmlformats.org/officeDocument/2006/relationships/hyperlink"/><Relationship Id="rId1742" Target="http://pbs.twimg.com/profile_images/1389966453244264448/au9KHFym_normal.jpg" TargetMode="External" Type="http://schemas.openxmlformats.org/officeDocument/2006/relationships/hyperlink"/><Relationship Id="rId1743" Target="http://pbs.twimg.com/profile_images/1793030316/acetylene_normal.jpg" TargetMode="External" Type="http://schemas.openxmlformats.org/officeDocument/2006/relationships/hyperlink"/><Relationship Id="rId1744" Target="http://pbs.twimg.com/profile_images/1150866784536449025/pMkCMVgH_normal.jpg" TargetMode="External" Type="http://schemas.openxmlformats.org/officeDocument/2006/relationships/hyperlink"/><Relationship Id="rId1745" Target="http://pbs.twimg.com/profile_images/809333237273214976/i66LFL6F_normal.jpg" TargetMode="External" Type="http://schemas.openxmlformats.org/officeDocument/2006/relationships/hyperlink"/><Relationship Id="rId1746" Target="http://pbs.twimg.com/profile_images/920222948522450944/t2QTb9ZN_normal.jpg" TargetMode="External" Type="http://schemas.openxmlformats.org/officeDocument/2006/relationships/hyperlink"/><Relationship Id="rId1747" Target="http://pbs.twimg.com/profile_images/1258264674275074050/pRqXborl_normal.jpg" TargetMode="External" Type="http://schemas.openxmlformats.org/officeDocument/2006/relationships/hyperlink"/><Relationship Id="rId1748" Target="http://pbs.twimg.com/profile_images/1367860011163127809/VcoRFTm6_normal.jpg" TargetMode="External" Type="http://schemas.openxmlformats.org/officeDocument/2006/relationships/hyperlink"/><Relationship Id="rId1749" Target="http://pbs.twimg.com/profile_images/1409758520963121152/k6y_sk3Z_normal.jpg" TargetMode="External" Type="http://schemas.openxmlformats.org/officeDocument/2006/relationships/hyperlink"/><Relationship Id="rId175" Target="https://t.co/tiVRFKwYXs" TargetMode="External" Type="http://schemas.openxmlformats.org/officeDocument/2006/relationships/hyperlink"/><Relationship Id="rId1750" Target="http://pbs.twimg.com/profile_images/1355626114216058883/Kz8RyjrJ_normal.jpg" TargetMode="External" Type="http://schemas.openxmlformats.org/officeDocument/2006/relationships/hyperlink"/><Relationship Id="rId1751" Target="http://pbs.twimg.com/profile_images/1268123958/ppvd2_normal.jpg" TargetMode="External" Type="http://schemas.openxmlformats.org/officeDocument/2006/relationships/hyperlink"/><Relationship Id="rId1752" Target="http://pbs.twimg.com/profile_images/607549932720037888/actS7zVh_normal.png" TargetMode="External" Type="http://schemas.openxmlformats.org/officeDocument/2006/relationships/hyperlink"/><Relationship Id="rId1753" Target="http://pbs.twimg.com/profile_images/1282381658600230912/TJrgDSSd_normal.jpg" TargetMode="External" Type="http://schemas.openxmlformats.org/officeDocument/2006/relationships/hyperlink"/><Relationship Id="rId1754" Target="http://pbs.twimg.com/profile_images/1351173137153617921/rQd7LObP_normal.png" TargetMode="External" Type="http://schemas.openxmlformats.org/officeDocument/2006/relationships/hyperlink"/><Relationship Id="rId1755" Target="http://pbs.twimg.com/profile_images/1367382894226919426/ySl4etYH_normal.jpg" TargetMode="External" Type="http://schemas.openxmlformats.org/officeDocument/2006/relationships/hyperlink"/><Relationship Id="rId1756" Target="http://pbs.twimg.com/profile_images/1324845981511405570/XRyAdjRO_normal.jpg" TargetMode="External" Type="http://schemas.openxmlformats.org/officeDocument/2006/relationships/hyperlink"/><Relationship Id="rId1757" Target="http://pbs.twimg.com/profile_images/831423532315848704/ig1R_msO_normal.jpg" TargetMode="External" Type="http://schemas.openxmlformats.org/officeDocument/2006/relationships/hyperlink"/><Relationship Id="rId1758" Target="http://pbs.twimg.com/profile_images/940594354594467840/OBUMoAvr_normal.jpg" TargetMode="External" Type="http://schemas.openxmlformats.org/officeDocument/2006/relationships/hyperlink"/><Relationship Id="rId1759" Target="http://pbs.twimg.com/profile_images/932565282106814464/fe9C-OuP_normal.jpg" TargetMode="External" Type="http://schemas.openxmlformats.org/officeDocument/2006/relationships/hyperlink"/><Relationship Id="rId176" Target="http://t.co/7wIKRpDNz4" TargetMode="External" Type="http://schemas.openxmlformats.org/officeDocument/2006/relationships/hyperlink"/><Relationship Id="rId1760" Target="http://pbs.twimg.com/profile_images/1330801538843947009/1n5gDRC__normal.jpg" TargetMode="External" Type="http://schemas.openxmlformats.org/officeDocument/2006/relationships/hyperlink"/><Relationship Id="rId1761" Target="http://pbs.twimg.com/profile_images/480083358534602753/5ks_h08H_normal.jpeg" TargetMode="External" Type="http://schemas.openxmlformats.org/officeDocument/2006/relationships/hyperlink"/><Relationship Id="rId1762" Target="http://pbs.twimg.com/profile_images/1344739299942686739/92Ak7-Lf_normal.jpg" TargetMode="External" Type="http://schemas.openxmlformats.org/officeDocument/2006/relationships/hyperlink"/><Relationship Id="rId1763" Target="http://pbs.twimg.com/profile_images/1369392894952546307/z-pLNmYp_normal.jpg" TargetMode="External" Type="http://schemas.openxmlformats.org/officeDocument/2006/relationships/hyperlink"/><Relationship Id="rId1764" Target="http://pbs.twimg.com/profile_images/1226510210/avatar-gazette_normal.png" TargetMode="External" Type="http://schemas.openxmlformats.org/officeDocument/2006/relationships/hyperlink"/><Relationship Id="rId1765" Target="http://pbs.twimg.com/profile_images/1431911478861443074/kw5Qn6p5_normal.jpg" TargetMode="External" Type="http://schemas.openxmlformats.org/officeDocument/2006/relationships/hyperlink"/><Relationship Id="rId1766" Target="http://pbs.twimg.com/profile_images/1659073790/Kandinsky_-_Trente__1937__normal.JPG" TargetMode="External" Type="http://schemas.openxmlformats.org/officeDocument/2006/relationships/hyperlink"/><Relationship Id="rId1767" Target="http://pbs.twimg.com/profile_images/816992447066701824/gbAxqnaF_normal.jpg" TargetMode="External" Type="http://schemas.openxmlformats.org/officeDocument/2006/relationships/hyperlink"/><Relationship Id="rId1768" Target="http://pbs.twimg.com/profile_images/1419290788345913347/10a4D630_normal.jpg" TargetMode="External" Type="http://schemas.openxmlformats.org/officeDocument/2006/relationships/hyperlink"/><Relationship Id="rId1769" Target="http://pbs.twimg.com/profile_images/1177224082871504896/LzamDyZs_normal.jpg" TargetMode="External" Type="http://schemas.openxmlformats.org/officeDocument/2006/relationships/hyperlink"/><Relationship Id="rId177" Target="https://t.co/Io0LU5yD6v" TargetMode="External" Type="http://schemas.openxmlformats.org/officeDocument/2006/relationships/hyperlink"/><Relationship Id="rId1770" Target="http://pbs.twimg.com/profile_images/1094142912324096000/AGhBy7gW_normal.jpg" TargetMode="External" Type="http://schemas.openxmlformats.org/officeDocument/2006/relationships/hyperlink"/><Relationship Id="rId1771" Target="http://pbs.twimg.com/profile_images/1008788299710914561/6CBQ2G39_normal.jpg" TargetMode="External" Type="http://schemas.openxmlformats.org/officeDocument/2006/relationships/hyperlink"/><Relationship Id="rId1772" Target="http://abs.twimg.com/sticky/default_profile_images/default_profile_normal.png" TargetMode="External" Type="http://schemas.openxmlformats.org/officeDocument/2006/relationships/hyperlink"/><Relationship Id="rId1773" Target="http://pbs.twimg.com/profile_images/1318258964623167494/ffEt1RcG_normal.jpg" TargetMode="External" Type="http://schemas.openxmlformats.org/officeDocument/2006/relationships/hyperlink"/><Relationship Id="rId1774" Target="http://pbs.twimg.com/profile_images/892525014028865539/xAnRYHSe_normal.jpg" TargetMode="External" Type="http://schemas.openxmlformats.org/officeDocument/2006/relationships/hyperlink"/><Relationship Id="rId1775" Target="http://pbs.twimg.com/profile_images/881873706645164032/JCdURf9n_normal.jpg" TargetMode="External" Type="http://schemas.openxmlformats.org/officeDocument/2006/relationships/hyperlink"/><Relationship Id="rId1776" Target="http://pbs.twimg.com/profile_images/378800000502369920/444a764969af82aaac88cc2b6cf573bb_normal.jpeg" TargetMode="External" Type="http://schemas.openxmlformats.org/officeDocument/2006/relationships/hyperlink"/><Relationship Id="rId1777" Target="http://pbs.twimg.com/profile_images/820990035520585728/C9qoR_Dx_normal.jpg" TargetMode="External" Type="http://schemas.openxmlformats.org/officeDocument/2006/relationships/hyperlink"/><Relationship Id="rId1778" Target="http://pbs.twimg.com/profile_images/1412461549256511491/q6j9JC44_normal.jpg" TargetMode="External" Type="http://schemas.openxmlformats.org/officeDocument/2006/relationships/hyperlink"/><Relationship Id="rId1779" Target="http://pbs.twimg.com/profile_images/1430218238332375042/KqO-p6Sa_normal.jpg" TargetMode="External" Type="http://schemas.openxmlformats.org/officeDocument/2006/relationships/hyperlink"/><Relationship Id="rId178" Target="https://t.co/1sWLX5STQj" TargetMode="External" Type="http://schemas.openxmlformats.org/officeDocument/2006/relationships/hyperlink"/><Relationship Id="rId1780" Target="http://pbs.twimg.com/profile_images/1312435153273155585/-xCoKxRC_normal.jpg" TargetMode="External" Type="http://schemas.openxmlformats.org/officeDocument/2006/relationships/hyperlink"/><Relationship Id="rId1781" Target="http://pbs.twimg.com/profile_images/1404945297315405829/TpiPKpvv_normal.jpg" TargetMode="External" Type="http://schemas.openxmlformats.org/officeDocument/2006/relationships/hyperlink"/><Relationship Id="rId1782" Target="http://pbs.twimg.com/profile_images/1273321826848870400/jnnT4ruG_normal.jpg" TargetMode="External" Type="http://schemas.openxmlformats.org/officeDocument/2006/relationships/hyperlink"/><Relationship Id="rId1783" Target="http://pbs.twimg.com/profile_images/1146772070547841024/u1aKb70M_normal.jpg" TargetMode="External" Type="http://schemas.openxmlformats.org/officeDocument/2006/relationships/hyperlink"/><Relationship Id="rId1784" Target="http://pbs.twimg.com/profile_images/1319657293710020609/OjPQcd14_normal.jpg" TargetMode="External" Type="http://schemas.openxmlformats.org/officeDocument/2006/relationships/hyperlink"/><Relationship Id="rId1785" Target="http://pbs.twimg.com/profile_images/1346020987024896001/uSYB1bRa_normal.jpg" TargetMode="External" Type="http://schemas.openxmlformats.org/officeDocument/2006/relationships/hyperlink"/><Relationship Id="rId1786" Target="http://pbs.twimg.com/profile_images/1347876308110503937/SAuj9yhG_normal.jpg" TargetMode="External" Type="http://schemas.openxmlformats.org/officeDocument/2006/relationships/hyperlink"/><Relationship Id="rId1787" Target="http://pbs.twimg.com/profile_images/1028558373594259456/cRxsnCFW_normal.jpg" TargetMode="External" Type="http://schemas.openxmlformats.org/officeDocument/2006/relationships/hyperlink"/><Relationship Id="rId1788" Target="http://pbs.twimg.com/profile_images/877071232491032576/oRy5KJkz_normal.jpg" TargetMode="External" Type="http://schemas.openxmlformats.org/officeDocument/2006/relationships/hyperlink"/><Relationship Id="rId1789" Target="http://pbs.twimg.com/profile_images/1409161017234538498/ql5BHXVT_normal.jpg" TargetMode="External" Type="http://schemas.openxmlformats.org/officeDocument/2006/relationships/hyperlink"/><Relationship Id="rId179" Target="https://t.co/xpH1mdwfXv" TargetMode="External" Type="http://schemas.openxmlformats.org/officeDocument/2006/relationships/hyperlink"/><Relationship Id="rId1790" Target="http://pbs.twimg.com/profile_images/749950372043776000/p-WoxMr4_normal.jpg" TargetMode="External" Type="http://schemas.openxmlformats.org/officeDocument/2006/relationships/hyperlink"/><Relationship Id="rId1791" Target="http://pbs.twimg.com/profile_images/1273472089/MarcCanyon_normal.jpg" TargetMode="External" Type="http://schemas.openxmlformats.org/officeDocument/2006/relationships/hyperlink"/><Relationship Id="rId1792" Target="http://pbs.twimg.com/profile_images/1414155327390507016/UkVrvS0c_normal.jpg" TargetMode="External" Type="http://schemas.openxmlformats.org/officeDocument/2006/relationships/hyperlink"/><Relationship Id="rId1793" Target="http://pbs.twimg.com/profile_images/1033700025/favicon-64x64_normal.jpg" TargetMode="External" Type="http://schemas.openxmlformats.org/officeDocument/2006/relationships/hyperlink"/><Relationship Id="rId1794" Target="http://pbs.twimg.com/profile_images/1416060993055215617/r0ZjDfsP_normal.jpg" TargetMode="External" Type="http://schemas.openxmlformats.org/officeDocument/2006/relationships/hyperlink"/><Relationship Id="rId1795" Target="http://pbs.twimg.com/profile_images/1063535558402682880/SBsMWIQU_normal.jpg" TargetMode="External" Type="http://schemas.openxmlformats.org/officeDocument/2006/relationships/hyperlink"/><Relationship Id="rId1796" Target="http://pbs.twimg.com/profile_images/805498389383249920/7HOullB1_normal.jpg" TargetMode="External" Type="http://schemas.openxmlformats.org/officeDocument/2006/relationships/hyperlink"/><Relationship Id="rId1797" Target="http://pbs.twimg.com/profile_images/1420542579754557440/473JDDSQ_normal.jpg" TargetMode="External" Type="http://schemas.openxmlformats.org/officeDocument/2006/relationships/hyperlink"/><Relationship Id="rId1798" Target="http://pbs.twimg.com/profile_images/1401680252817096704/rO1IQS7t_normal.jpg" TargetMode="External" Type="http://schemas.openxmlformats.org/officeDocument/2006/relationships/hyperlink"/><Relationship Id="rId1799" Target="http://pbs.twimg.com/profile_images/1105041390/Pascale_MASSON_normal.jpg" TargetMode="External" Type="http://schemas.openxmlformats.org/officeDocument/2006/relationships/hyperlink"/><Relationship Id="rId18" Target="https://t.co/8f0W1C5rkt" TargetMode="External" Type="http://schemas.openxmlformats.org/officeDocument/2006/relationships/hyperlink"/><Relationship Id="rId180" Target="https://t.co/3xAU8hiw2w" TargetMode="External" Type="http://schemas.openxmlformats.org/officeDocument/2006/relationships/hyperlink"/><Relationship Id="rId1800" Target="http://pbs.twimg.com/profile_images/3338226752/43660b6f69cf780b0254ba50d517b25d_normal.png" TargetMode="External" Type="http://schemas.openxmlformats.org/officeDocument/2006/relationships/hyperlink"/><Relationship Id="rId1801" Target="http://pbs.twimg.com/profile_images/1148095306556477440/y-x2I_aQ_normal.jpg" TargetMode="External" Type="http://schemas.openxmlformats.org/officeDocument/2006/relationships/hyperlink"/><Relationship Id="rId1802" Target="http://pbs.twimg.com/profile_images/1167337321089445889/_bdgslVj_normal.jpg" TargetMode="External" Type="http://schemas.openxmlformats.org/officeDocument/2006/relationships/hyperlink"/><Relationship Id="rId1803" Target="http://pbs.twimg.com/profile_images/997023445555863552/ayFUDHFT_normal.jpg" TargetMode="External" Type="http://schemas.openxmlformats.org/officeDocument/2006/relationships/hyperlink"/><Relationship Id="rId1804" Target="http://pbs.twimg.com/profile_images/1237378547225952256/-gpXQWVs_normal.jpg" TargetMode="External" Type="http://schemas.openxmlformats.org/officeDocument/2006/relationships/hyperlink"/><Relationship Id="rId1805" Target="http://pbs.twimg.com/profile_images/1357672004631941120/qZfmGf68_normal.jpg" TargetMode="External" Type="http://schemas.openxmlformats.org/officeDocument/2006/relationships/hyperlink"/><Relationship Id="rId1806" Target="http://pbs.twimg.com/profile_images/1269920963065454598/Ddh8TxW9_normal.jpg" TargetMode="External" Type="http://schemas.openxmlformats.org/officeDocument/2006/relationships/hyperlink"/><Relationship Id="rId1807" Target="http://pbs.twimg.com/profile_images/1176023304341196801/Xa0eOPyx_normal.png" TargetMode="External" Type="http://schemas.openxmlformats.org/officeDocument/2006/relationships/hyperlink"/><Relationship Id="rId1808" Target="http://pbs.twimg.com/profile_images/1272576526182039553/2wNFGvT1_normal.png" TargetMode="External" Type="http://schemas.openxmlformats.org/officeDocument/2006/relationships/hyperlink"/><Relationship Id="rId1809" Target="http://pbs.twimg.com/profile_images/1410614570306007043/RUIh8IvY_normal.jpg" TargetMode="External" Type="http://schemas.openxmlformats.org/officeDocument/2006/relationships/hyperlink"/><Relationship Id="rId181" Target="https://t.co/FUMWegxxk6" TargetMode="External" Type="http://schemas.openxmlformats.org/officeDocument/2006/relationships/hyperlink"/><Relationship Id="rId1810" Target="http://pbs.twimg.com/profile_images/1106672424605630465/IC9ipKIt_normal.png" TargetMode="External" Type="http://schemas.openxmlformats.org/officeDocument/2006/relationships/hyperlink"/><Relationship Id="rId1811" Target="http://pbs.twimg.com/profile_images/1194751949821939712/3VBu4_Sa_normal.jpg" TargetMode="External" Type="http://schemas.openxmlformats.org/officeDocument/2006/relationships/hyperlink"/><Relationship Id="rId1812" Target="http://pbs.twimg.com/profile_images/1141809789787394048/hUoCZ9-w_normal.jpg" TargetMode="External" Type="http://schemas.openxmlformats.org/officeDocument/2006/relationships/hyperlink"/><Relationship Id="rId1813" Target="http://pbs.twimg.com/profile_images/844653186019418112/JoorGFKx_normal.jpg" TargetMode="External" Type="http://schemas.openxmlformats.org/officeDocument/2006/relationships/hyperlink"/><Relationship Id="rId1814" Target="http://pbs.twimg.com/profile_images/1376855721841672194/zTpqkT37_normal.jpg" TargetMode="External" Type="http://schemas.openxmlformats.org/officeDocument/2006/relationships/hyperlink"/><Relationship Id="rId1815" Target="http://pbs.twimg.com/profile_images/817077100637290496/hpQZFhAC_normal.jpg" TargetMode="External" Type="http://schemas.openxmlformats.org/officeDocument/2006/relationships/hyperlink"/><Relationship Id="rId1816" Target="http://pbs.twimg.com/profile_images/1213858741973606403/-udW2MVb_normal.jpg" TargetMode="External" Type="http://schemas.openxmlformats.org/officeDocument/2006/relationships/hyperlink"/><Relationship Id="rId1817" Target="http://pbs.twimg.com/profile_images/1260247386007441409/2qAfHFjt_normal.jpg" TargetMode="External" Type="http://schemas.openxmlformats.org/officeDocument/2006/relationships/hyperlink"/><Relationship Id="rId1818" Target="http://pbs.twimg.com/profile_images/1042323507508592640/EVQjK6T4_normal.jpg" TargetMode="External" Type="http://schemas.openxmlformats.org/officeDocument/2006/relationships/hyperlink"/><Relationship Id="rId1819" Target="http://pbs.twimg.com/profile_images/1290645499758944257/2gP2pQUe_normal.jpg" TargetMode="External" Type="http://schemas.openxmlformats.org/officeDocument/2006/relationships/hyperlink"/><Relationship Id="rId182" Target="https://t.co/iCxLJdpjra" TargetMode="External" Type="http://schemas.openxmlformats.org/officeDocument/2006/relationships/hyperlink"/><Relationship Id="rId1820" Target="http://pbs.twimg.com/profile_images/1221843397981491201/GjxHQXPl_normal.jpg" TargetMode="External" Type="http://schemas.openxmlformats.org/officeDocument/2006/relationships/hyperlink"/><Relationship Id="rId1821" Target="http://pbs.twimg.com/profile_images/1414179809320652805/8gvyJAyI_normal.jpg" TargetMode="External" Type="http://schemas.openxmlformats.org/officeDocument/2006/relationships/hyperlink"/><Relationship Id="rId1822" Target="http://pbs.twimg.com/profile_images/1409922333809295364/03bC4aR9_normal.jpg" TargetMode="External" Type="http://schemas.openxmlformats.org/officeDocument/2006/relationships/hyperlink"/><Relationship Id="rId1823" Target="http://pbs.twimg.com/profile_images/1357762796054843395/oeUBngQ6_normal.jpg" TargetMode="External" Type="http://schemas.openxmlformats.org/officeDocument/2006/relationships/hyperlink"/><Relationship Id="rId1824" Target="http://pbs.twimg.com/profile_images/1384810591370481665/LJgpTxkq_normal.jpg" TargetMode="External" Type="http://schemas.openxmlformats.org/officeDocument/2006/relationships/hyperlink"/><Relationship Id="rId1825" Target="http://pbs.twimg.com/profile_images/1414557384031211521/rDB6bzCK_normal.jpg" TargetMode="External" Type="http://schemas.openxmlformats.org/officeDocument/2006/relationships/hyperlink"/><Relationship Id="rId1826" Target="http://pbs.twimg.com/profile_images/1410587967203196933/Na_VlH1f_normal.jpg" TargetMode="External" Type="http://schemas.openxmlformats.org/officeDocument/2006/relationships/hyperlink"/><Relationship Id="rId1827" Target="http://pbs.twimg.com/profile_images/1251512430871687169/cOJaMhnH_normal.jpg" TargetMode="External" Type="http://schemas.openxmlformats.org/officeDocument/2006/relationships/hyperlink"/><Relationship Id="rId1828" Target="http://pbs.twimg.com/profile_images/1386925966715506688/7e4gl4aN_normal.jpg" TargetMode="External" Type="http://schemas.openxmlformats.org/officeDocument/2006/relationships/hyperlink"/><Relationship Id="rId1829" Target="http://pbs.twimg.com/profile_images/1141776314984218624/PEfm71ns_normal.jpg" TargetMode="External" Type="http://schemas.openxmlformats.org/officeDocument/2006/relationships/hyperlink"/><Relationship Id="rId183" Target="http://t.co/MvnR4EXipu" TargetMode="External" Type="http://schemas.openxmlformats.org/officeDocument/2006/relationships/hyperlink"/><Relationship Id="rId1830" Target="http://pbs.twimg.com/profile_images/809430823380353024/ww7-LVqK_normal.jpg" TargetMode="External" Type="http://schemas.openxmlformats.org/officeDocument/2006/relationships/hyperlink"/><Relationship Id="rId1831" Target="http://pbs.twimg.com/profile_images/1417732420/29_worldinmyeyes_normal.jpg" TargetMode="External" Type="http://schemas.openxmlformats.org/officeDocument/2006/relationships/hyperlink"/><Relationship Id="rId1832" Target="http://pbs.twimg.com/profile_images/486945231112130560/O8QbtThI_normal.png" TargetMode="External" Type="http://schemas.openxmlformats.org/officeDocument/2006/relationships/hyperlink"/><Relationship Id="rId1833" Target="http://pbs.twimg.com/profile_images/1136299465524953088/H0Sgy8A3_normal.png" TargetMode="External" Type="http://schemas.openxmlformats.org/officeDocument/2006/relationships/hyperlink"/><Relationship Id="rId1834" Target="http://pbs.twimg.com/profile_images/1327579342340124673/ahY4WMln_normal.jpg" TargetMode="External" Type="http://schemas.openxmlformats.org/officeDocument/2006/relationships/hyperlink"/><Relationship Id="rId1835" Target="http://pbs.twimg.com/profile_images/1284025604652892162/pWh5Af73_normal.png" TargetMode="External" Type="http://schemas.openxmlformats.org/officeDocument/2006/relationships/hyperlink"/><Relationship Id="rId1836" Target="http://pbs.twimg.com/profile_images/764095557010849792/4KabUbXu_normal.jpg" TargetMode="External" Type="http://schemas.openxmlformats.org/officeDocument/2006/relationships/hyperlink"/><Relationship Id="rId1837" Target="http://pbs.twimg.com/profile_images/965548135266349057/ZVD4coNQ_normal.jpg" TargetMode="External" Type="http://schemas.openxmlformats.org/officeDocument/2006/relationships/hyperlink"/><Relationship Id="rId1838" Target="http://pbs.twimg.com/profile_images/671345015902334977/VKrx8wD8_normal.jpg" TargetMode="External" Type="http://schemas.openxmlformats.org/officeDocument/2006/relationships/hyperlink"/><Relationship Id="rId1839" Target="http://pbs.twimg.com/profile_images/1085092191922540544/mxwRAH5O_normal.jpg" TargetMode="External" Type="http://schemas.openxmlformats.org/officeDocument/2006/relationships/hyperlink"/><Relationship Id="rId184" Target="https://t.co/v4bsepBLWu" TargetMode="External" Type="http://schemas.openxmlformats.org/officeDocument/2006/relationships/hyperlink"/><Relationship Id="rId1840" Target="http://pbs.twimg.com/profile_images/1368941350029320197/kWVubXQg_normal.jpg" TargetMode="External" Type="http://schemas.openxmlformats.org/officeDocument/2006/relationships/hyperlink"/><Relationship Id="rId1841" Target="http://pbs.twimg.com/profile_images/1054637217241534464/aOnMnx88_normal.jpg" TargetMode="External" Type="http://schemas.openxmlformats.org/officeDocument/2006/relationships/hyperlink"/><Relationship Id="rId1842" Target="http://pbs.twimg.com/profile_images/953986669073625088/pUBmocfP_normal.jpg" TargetMode="External" Type="http://schemas.openxmlformats.org/officeDocument/2006/relationships/hyperlink"/><Relationship Id="rId1843" Target="http://pbs.twimg.com/profile_images/860582849359093760/fjFsztmn_normal.jpg" TargetMode="External" Type="http://schemas.openxmlformats.org/officeDocument/2006/relationships/hyperlink"/><Relationship Id="rId1844" Target="http://pbs.twimg.com/profile_images/1313845750506422272/9CfmTkwS_normal.jpg" TargetMode="External" Type="http://schemas.openxmlformats.org/officeDocument/2006/relationships/hyperlink"/><Relationship Id="rId1845" Target="http://pbs.twimg.com/profile_images/1420454622221717504/EC416GK2_normal.png" TargetMode="External" Type="http://schemas.openxmlformats.org/officeDocument/2006/relationships/hyperlink"/><Relationship Id="rId1846" Target="http://pbs.twimg.com/profile_images/813056632250925057/t-DDGecT_normal.jpg" TargetMode="External" Type="http://schemas.openxmlformats.org/officeDocument/2006/relationships/hyperlink"/><Relationship Id="rId1847" Target="http://pbs.twimg.com/profile_images/1348740009030004750/s5VYcIiC_normal.jpg" TargetMode="External" Type="http://schemas.openxmlformats.org/officeDocument/2006/relationships/hyperlink"/><Relationship Id="rId1848" Target="http://pbs.twimg.com/profile_images/1143797283298959362/dR3fFd0o_normal.png" TargetMode="External" Type="http://schemas.openxmlformats.org/officeDocument/2006/relationships/hyperlink"/><Relationship Id="rId1849" Target="http://pbs.twimg.com/profile_images/769209040727576577/2uSwr0hI_normal.jpg" TargetMode="External" Type="http://schemas.openxmlformats.org/officeDocument/2006/relationships/hyperlink"/><Relationship Id="rId185" Target="https://t.co/MJH8JjoeSt" TargetMode="External" Type="http://schemas.openxmlformats.org/officeDocument/2006/relationships/hyperlink"/><Relationship Id="rId1850" Target="http://pbs.twimg.com/profile_images/1149697235736760320/4JsR_Fcz_normal.png" TargetMode="External" Type="http://schemas.openxmlformats.org/officeDocument/2006/relationships/hyperlink"/><Relationship Id="rId1851" Target="http://pbs.twimg.com/profile_images/1228219239808417794/65vjbHgf_normal.png" TargetMode="External" Type="http://schemas.openxmlformats.org/officeDocument/2006/relationships/hyperlink"/><Relationship Id="rId1852" Target="http://pbs.twimg.com/profile_images/695332704989028352/mCuQThh__normal.png" TargetMode="External" Type="http://schemas.openxmlformats.org/officeDocument/2006/relationships/hyperlink"/><Relationship Id="rId1853" Target="http://pbs.twimg.com/profile_images/1182299221342511105/j6UsJLlV_normal.jpg" TargetMode="External" Type="http://schemas.openxmlformats.org/officeDocument/2006/relationships/hyperlink"/><Relationship Id="rId1854" Target="http://pbs.twimg.com/profile_images/882288245677191169/uTDprkpz_normal.jpg" TargetMode="External" Type="http://schemas.openxmlformats.org/officeDocument/2006/relationships/hyperlink"/><Relationship Id="rId1855" Target="http://pbs.twimg.com/profile_images/1311959042827456512/WMAwcGtg_normal.jpg" TargetMode="External" Type="http://schemas.openxmlformats.org/officeDocument/2006/relationships/hyperlink"/><Relationship Id="rId1856" Target="http://pbs.twimg.com/profile_images/710775058378178562/aUT7KiIO_normal.jpg" TargetMode="External" Type="http://schemas.openxmlformats.org/officeDocument/2006/relationships/hyperlink"/><Relationship Id="rId1857" Target="http://pbs.twimg.com/profile_images/1254334743333818373/F3xeh1db_normal.jpg" TargetMode="External" Type="http://schemas.openxmlformats.org/officeDocument/2006/relationships/hyperlink"/><Relationship Id="rId1858" Target="http://pbs.twimg.com/profile_images/1285224091910393856/FTEFwdqH_normal.jpg" TargetMode="External" Type="http://schemas.openxmlformats.org/officeDocument/2006/relationships/hyperlink"/><Relationship Id="rId1859" Target="http://pbs.twimg.com/profile_images/1179739016071176201/HTF5ouHI_normal.jpg" TargetMode="External" Type="http://schemas.openxmlformats.org/officeDocument/2006/relationships/hyperlink"/><Relationship Id="rId186" Target="https://t.co/kKsXNkbXBE" TargetMode="External" Type="http://schemas.openxmlformats.org/officeDocument/2006/relationships/hyperlink"/><Relationship Id="rId1860" Target="http://pbs.twimg.com/profile_images/706961982545473536/Ibj46-DX_normal.jpg" TargetMode="External" Type="http://schemas.openxmlformats.org/officeDocument/2006/relationships/hyperlink"/><Relationship Id="rId1861" Target="http://pbs.twimg.com/profile_images/922024721931210752/N4TwZb4Z_normal.jpg" TargetMode="External" Type="http://schemas.openxmlformats.org/officeDocument/2006/relationships/hyperlink"/><Relationship Id="rId1862" Target="http://pbs.twimg.com/profile_images/474753665970868224/GcoCzmcI_normal.jpeg" TargetMode="External" Type="http://schemas.openxmlformats.org/officeDocument/2006/relationships/hyperlink"/><Relationship Id="rId1863" Target="http://pbs.twimg.com/profile_images/1260052469440102400/mhgwJMgi_normal.jpg" TargetMode="External" Type="http://schemas.openxmlformats.org/officeDocument/2006/relationships/hyperlink"/><Relationship Id="rId1864" Target="http://pbs.twimg.com/profile_images/859666080180174848/cEvFp7sm_normal.jpg" TargetMode="External" Type="http://schemas.openxmlformats.org/officeDocument/2006/relationships/hyperlink"/><Relationship Id="rId1865" Target="http://pbs.twimg.com/profile_images/1131855016766124032/vhasETOF_normal.jpg" TargetMode="External" Type="http://schemas.openxmlformats.org/officeDocument/2006/relationships/hyperlink"/><Relationship Id="rId1866" Target="http://pbs.twimg.com/profile_images/1080757533206290432/hbABPZll_normal.jpg" TargetMode="External" Type="http://schemas.openxmlformats.org/officeDocument/2006/relationships/hyperlink"/><Relationship Id="rId1867" Target="http://pbs.twimg.com/profile_images/1414994867931926536/S3m3Zp-5_normal.jpg" TargetMode="External" Type="http://schemas.openxmlformats.org/officeDocument/2006/relationships/hyperlink"/><Relationship Id="rId1868" Target="http://pbs.twimg.com/profile_images/1202215218371342338/23QRfN3o_normal.jpg" TargetMode="External" Type="http://schemas.openxmlformats.org/officeDocument/2006/relationships/hyperlink"/><Relationship Id="rId1869" Target="http://pbs.twimg.com/profile_images/1243499242116845570/Ld2C-6TQ_normal.jpg" TargetMode="External" Type="http://schemas.openxmlformats.org/officeDocument/2006/relationships/hyperlink"/><Relationship Id="rId187" Target="https://t.co/xcbIJWpgwW" TargetMode="External" Type="http://schemas.openxmlformats.org/officeDocument/2006/relationships/hyperlink"/><Relationship Id="rId1870" Target="http://pbs.twimg.com/profile_images/58570377/blog2_normal.jpg" TargetMode="External" Type="http://schemas.openxmlformats.org/officeDocument/2006/relationships/hyperlink"/><Relationship Id="rId1871" Target="http://pbs.twimg.com/profile_images/1258752356222722049/LXn4l9KI_normal.jpg" TargetMode="External" Type="http://schemas.openxmlformats.org/officeDocument/2006/relationships/hyperlink"/><Relationship Id="rId1872" Target="http://pbs.twimg.com/profile_images/580117972687069184/YpqzOtfU_normal.jpg" TargetMode="External" Type="http://schemas.openxmlformats.org/officeDocument/2006/relationships/hyperlink"/><Relationship Id="rId1873" Target="http://pbs.twimg.com/profile_images/940609404273127425/mkYn8XN1_normal.jpg" TargetMode="External" Type="http://schemas.openxmlformats.org/officeDocument/2006/relationships/hyperlink"/><Relationship Id="rId1874" Target="http://pbs.twimg.com/profile_images/1388211800240443394/xwwyXgUs_normal.jpg" TargetMode="External" Type="http://schemas.openxmlformats.org/officeDocument/2006/relationships/hyperlink"/><Relationship Id="rId1875" Target="http://pbs.twimg.com/profile_images/1277540593242181636/Y76Bnd1e_normal.jpg" TargetMode="External" Type="http://schemas.openxmlformats.org/officeDocument/2006/relationships/hyperlink"/><Relationship Id="rId1876" Target="http://pbs.twimg.com/profile_images/1025778565831434240/MVMnuWoI_normal.jpg" TargetMode="External" Type="http://schemas.openxmlformats.org/officeDocument/2006/relationships/hyperlink"/><Relationship Id="rId1877" Target="http://pbs.twimg.com/profile_images/378800000467264707/661ff2200d3f925d067f344244a468c7_normal.jpeg" TargetMode="External" Type="http://schemas.openxmlformats.org/officeDocument/2006/relationships/hyperlink"/><Relationship Id="rId1878" Target="http://pbs.twimg.com/profile_images/705339796160442368/Wc9W0qHC_normal.jpg" TargetMode="External" Type="http://schemas.openxmlformats.org/officeDocument/2006/relationships/hyperlink"/><Relationship Id="rId1879" Target="http://pbs.twimg.com/profile_images/1248227917571559425/9AeKRDrV_normal.jpg" TargetMode="External" Type="http://schemas.openxmlformats.org/officeDocument/2006/relationships/hyperlink"/><Relationship Id="rId188" Target="https://t.co/gW8hRRUylz" TargetMode="External" Type="http://schemas.openxmlformats.org/officeDocument/2006/relationships/hyperlink"/><Relationship Id="rId1880" Target="http://pbs.twimg.com/profile_images/1380641594303524871/SS59qoxs_normal.jpg" TargetMode="External" Type="http://schemas.openxmlformats.org/officeDocument/2006/relationships/hyperlink"/><Relationship Id="rId1881" Target="http://abs.twimg.com/sticky/default_profile_images/default_profile_normal.png" TargetMode="External" Type="http://schemas.openxmlformats.org/officeDocument/2006/relationships/hyperlink"/><Relationship Id="rId1882" Target="http://pbs.twimg.com/profile_images/1333592458987511808/tfZ8Otfv_normal.jpg" TargetMode="External" Type="http://schemas.openxmlformats.org/officeDocument/2006/relationships/hyperlink"/><Relationship Id="rId1883" Target="http://pbs.twimg.com/profile_images/1425736257418711041/PgWDzWAG_normal.png" TargetMode="External" Type="http://schemas.openxmlformats.org/officeDocument/2006/relationships/hyperlink"/><Relationship Id="rId1884" Target="http://pbs.twimg.com/profile_images/2565868696/xpplyayhn4v4635fi1t6_normal.jpeg" TargetMode="External" Type="http://schemas.openxmlformats.org/officeDocument/2006/relationships/hyperlink"/><Relationship Id="rId1885" Target="http://pbs.twimg.com/profile_images/1185555942009688070/JUUpbQTM_normal.jpg" TargetMode="External" Type="http://schemas.openxmlformats.org/officeDocument/2006/relationships/hyperlink"/><Relationship Id="rId1886" Target="http://pbs.twimg.com/profile_images/778538073554612225/PUO-Cp9w_normal.jpg" TargetMode="External" Type="http://schemas.openxmlformats.org/officeDocument/2006/relationships/hyperlink"/><Relationship Id="rId1887" Target="http://pbs.twimg.com/profile_images/1430388212/LogoTwitter_normal.png" TargetMode="External" Type="http://schemas.openxmlformats.org/officeDocument/2006/relationships/hyperlink"/><Relationship Id="rId1888" Target="http://pbs.twimg.com/profile_images/551806936295800832/cjPrTcBV_normal.jpeg" TargetMode="External" Type="http://schemas.openxmlformats.org/officeDocument/2006/relationships/hyperlink"/><Relationship Id="rId1889" Target="http://pbs.twimg.com/profile_images/989483072872763392/lL5f_qf5_normal.jpg" TargetMode="External" Type="http://schemas.openxmlformats.org/officeDocument/2006/relationships/hyperlink"/><Relationship Id="rId189" Target="https://t.co/IHHSb0xslM" TargetMode="External" Type="http://schemas.openxmlformats.org/officeDocument/2006/relationships/hyperlink"/><Relationship Id="rId1890" Target="http://pbs.twimg.com/profile_images/1409434548765696000/Ux6ObmAa_normal.jpg" TargetMode="External" Type="http://schemas.openxmlformats.org/officeDocument/2006/relationships/hyperlink"/><Relationship Id="rId1891" Target="http://pbs.twimg.com/profile_images/1204679377407135744/N3_ZYH1f_normal.jpg" TargetMode="External" Type="http://schemas.openxmlformats.org/officeDocument/2006/relationships/hyperlink"/><Relationship Id="rId1892" Target="http://pbs.twimg.com/profile_images/1188962777584586752/h-4-1Nfk_normal.jpg" TargetMode="External" Type="http://schemas.openxmlformats.org/officeDocument/2006/relationships/hyperlink"/><Relationship Id="rId1893" Target="http://pbs.twimg.com/profile_images/1380530524779859970/TfwVAbyX_normal.jpg" TargetMode="External" Type="http://schemas.openxmlformats.org/officeDocument/2006/relationships/hyperlink"/><Relationship Id="rId1894" Target="http://pbs.twimg.com/profile_images/1322785920970575872/StfN05vS_normal.jpg" TargetMode="External" Type="http://schemas.openxmlformats.org/officeDocument/2006/relationships/hyperlink"/><Relationship Id="rId1895" Target="http://pbs.twimg.com/profile_images/1232633284410171398/LpdtiMmn_normal.jpg" TargetMode="External" Type="http://schemas.openxmlformats.org/officeDocument/2006/relationships/hyperlink"/><Relationship Id="rId1896" Target="http://pbs.twimg.com/profile_images/1321142214098145288/G8jyDEAX_normal.jpg" TargetMode="External" Type="http://schemas.openxmlformats.org/officeDocument/2006/relationships/hyperlink"/><Relationship Id="rId1897" Target="http://pbs.twimg.com/profile_images/1139559392901246978/ZAYHMGuj_normal.jpg" TargetMode="External" Type="http://schemas.openxmlformats.org/officeDocument/2006/relationships/hyperlink"/><Relationship Id="rId1898" Target="http://pbs.twimg.com/profile_images/1242834236450709505/hoMrAnl1_normal.jpg" TargetMode="External" Type="http://schemas.openxmlformats.org/officeDocument/2006/relationships/hyperlink"/><Relationship Id="rId1899" Target="http://pbs.twimg.com/profile_images/1431621920965939202/Rxi8naIA_normal.jpg" TargetMode="External" Type="http://schemas.openxmlformats.org/officeDocument/2006/relationships/hyperlink"/><Relationship Id="rId19" Target="https://t.co/J8x5Io2Lc6" TargetMode="External" Type="http://schemas.openxmlformats.org/officeDocument/2006/relationships/hyperlink"/><Relationship Id="rId190" Target="https://t.co/e6vNKXThrP" TargetMode="External" Type="http://schemas.openxmlformats.org/officeDocument/2006/relationships/hyperlink"/><Relationship Id="rId1900" Target="http://pbs.twimg.com/profile_images/592360953418805249/_KMFKuNu_normal.jpg" TargetMode="External" Type="http://schemas.openxmlformats.org/officeDocument/2006/relationships/hyperlink"/><Relationship Id="rId1901" Target="http://pbs.twimg.com/profile_images/1127391165823836160/d0zktUDk_normal.png" TargetMode="External" Type="http://schemas.openxmlformats.org/officeDocument/2006/relationships/hyperlink"/><Relationship Id="rId1902" Target="http://pbs.twimg.com/profile_images/1075408093339676673/-2B1ZawH_normal.jpg" TargetMode="External" Type="http://schemas.openxmlformats.org/officeDocument/2006/relationships/hyperlink"/><Relationship Id="rId1903" Target="http://pbs.twimg.com/profile_images/1217197797906305024/USmiAF3A_normal.jpg" TargetMode="External" Type="http://schemas.openxmlformats.org/officeDocument/2006/relationships/hyperlink"/><Relationship Id="rId1904" Target="http://pbs.twimg.com/profile_images/1390053726824636417/hAoh7HYI_normal.jpg" TargetMode="External" Type="http://schemas.openxmlformats.org/officeDocument/2006/relationships/hyperlink"/><Relationship Id="rId1905" Target="http://pbs.twimg.com/profile_images/1323197103812857858/hE7uyqL0_normal.jpg" TargetMode="External" Type="http://schemas.openxmlformats.org/officeDocument/2006/relationships/hyperlink"/><Relationship Id="rId1906" Target="http://pbs.twimg.com/profile_images/555277142464794626/49wj_PpE_normal.png" TargetMode="External" Type="http://schemas.openxmlformats.org/officeDocument/2006/relationships/hyperlink"/><Relationship Id="rId1907" Target="http://pbs.twimg.com/profile_images/1326871909796024320/_SvTLvkv_normal.jpg" TargetMode="External" Type="http://schemas.openxmlformats.org/officeDocument/2006/relationships/hyperlink"/><Relationship Id="rId1908" Target="http://pbs.twimg.com/profile_images/979629081347149825/38zMWZGY_normal.jpg" TargetMode="External" Type="http://schemas.openxmlformats.org/officeDocument/2006/relationships/hyperlink"/><Relationship Id="rId1909" Target="http://pbs.twimg.com/profile_images/1897621327/NBC-Avatar_normal.png" TargetMode="External" Type="http://schemas.openxmlformats.org/officeDocument/2006/relationships/hyperlink"/><Relationship Id="rId191" Target="https://t.co/eWvLDMa5vt" TargetMode="External" Type="http://schemas.openxmlformats.org/officeDocument/2006/relationships/hyperlink"/><Relationship Id="rId1910" Target="http://pbs.twimg.com/profile_images/1410539856170819584/c9LO6wBR_normal.jpg" TargetMode="External" Type="http://schemas.openxmlformats.org/officeDocument/2006/relationships/hyperlink"/><Relationship Id="rId1911" Target="http://pbs.twimg.com/profile_images/1379102130154450950/aKW_yKiE_normal.jpg" TargetMode="External" Type="http://schemas.openxmlformats.org/officeDocument/2006/relationships/hyperlink"/><Relationship Id="rId1912" Target="http://pbs.twimg.com/profile_images/1254807071213707265/Rvq3ohBr_normal.jpg" TargetMode="External" Type="http://schemas.openxmlformats.org/officeDocument/2006/relationships/hyperlink"/><Relationship Id="rId1913" Target="http://pbs.twimg.com/profile_images/654312393217081345/7YfdhRX1_normal.jpg" TargetMode="External" Type="http://schemas.openxmlformats.org/officeDocument/2006/relationships/hyperlink"/><Relationship Id="rId1914" Target="http://pbs.twimg.com/profile_images/791683003269390336/p1Fgb5k1_normal.jpg" TargetMode="External" Type="http://schemas.openxmlformats.org/officeDocument/2006/relationships/hyperlink"/><Relationship Id="rId1915" Target="http://pbs.twimg.com/profile_images/920211217574187008/baRjK7a8_normal.jpg" TargetMode="External" Type="http://schemas.openxmlformats.org/officeDocument/2006/relationships/hyperlink"/><Relationship Id="rId1916" Target="http://pbs.twimg.com/profile_images/1347214930508992513/on_fXE6e_normal.jpg" TargetMode="External" Type="http://schemas.openxmlformats.org/officeDocument/2006/relationships/hyperlink"/><Relationship Id="rId1917" Target="http://pbs.twimg.com/profile_images/1331613747681628162/9dfd71fY_normal.png" TargetMode="External" Type="http://schemas.openxmlformats.org/officeDocument/2006/relationships/hyperlink"/><Relationship Id="rId1918" Target="http://pbs.twimg.com/profile_images/765890067713888256/2xlOuTLl_normal.jpg" TargetMode="External" Type="http://schemas.openxmlformats.org/officeDocument/2006/relationships/hyperlink"/><Relationship Id="rId1919" Target="http://pbs.twimg.com/profile_images/1181473593458335744/LFVTuY8h_normal.jpg" TargetMode="External" Type="http://schemas.openxmlformats.org/officeDocument/2006/relationships/hyperlink"/><Relationship Id="rId192" Target="https://t.co/uILrywe33Q" TargetMode="External" Type="http://schemas.openxmlformats.org/officeDocument/2006/relationships/hyperlink"/><Relationship Id="rId1920" Target="http://pbs.twimg.com/profile_images/989775656849477632/2Yptndss_normal.jpg" TargetMode="External" Type="http://schemas.openxmlformats.org/officeDocument/2006/relationships/hyperlink"/><Relationship Id="rId1921" Target="http://pbs.twimg.com/profile_images/1092780856362573825/K8Kn58nB_normal.jpg" TargetMode="External" Type="http://schemas.openxmlformats.org/officeDocument/2006/relationships/hyperlink"/><Relationship Id="rId1922" Target="http://pbs.twimg.com/profile_images/1121791113377882116/OmJ6UE3t_normal.png" TargetMode="External" Type="http://schemas.openxmlformats.org/officeDocument/2006/relationships/hyperlink"/><Relationship Id="rId1923" Target="http://pbs.twimg.com/profile_images/677417154229104640/QxiZgWvi_normal.jpg" TargetMode="External" Type="http://schemas.openxmlformats.org/officeDocument/2006/relationships/hyperlink"/><Relationship Id="rId1924" Target="http://pbs.twimg.com/profile_images/1001381186646749184/Cr9JRbCo_normal.jpg" TargetMode="External" Type="http://schemas.openxmlformats.org/officeDocument/2006/relationships/hyperlink"/><Relationship Id="rId1925" Target="http://pbs.twimg.com/profile_images/1421647652626735108/3qocIVr1_normal.jpg" TargetMode="External" Type="http://schemas.openxmlformats.org/officeDocument/2006/relationships/hyperlink"/><Relationship Id="rId1926" Target="http://pbs.twimg.com/profile_images/1179672201605402624/3d8A0CaV_normal.png" TargetMode="External" Type="http://schemas.openxmlformats.org/officeDocument/2006/relationships/hyperlink"/><Relationship Id="rId1927" Target="http://pbs.twimg.com/profile_images/1430174938653155336/zJQac-hl_normal.jpg" TargetMode="External" Type="http://schemas.openxmlformats.org/officeDocument/2006/relationships/hyperlink"/><Relationship Id="rId1928" Target="http://pbs.twimg.com/profile_images/952805314134360064/G1hyfVpF_normal.jpg" TargetMode="External" Type="http://schemas.openxmlformats.org/officeDocument/2006/relationships/hyperlink"/><Relationship Id="rId1929" Target="http://pbs.twimg.com/profile_images/775710517117784064/uK0ll1h8_normal.jpg" TargetMode="External" Type="http://schemas.openxmlformats.org/officeDocument/2006/relationships/hyperlink"/><Relationship Id="rId193" Target="https://t.co/wj37Q9K7v8" TargetMode="External" Type="http://schemas.openxmlformats.org/officeDocument/2006/relationships/hyperlink"/><Relationship Id="rId1930" Target="http://pbs.twimg.com/profile_images/1300703770444214273/mlLDc8d2_normal.jpg" TargetMode="External" Type="http://schemas.openxmlformats.org/officeDocument/2006/relationships/hyperlink"/><Relationship Id="rId1931" Target="http://pbs.twimg.com/profile_images/760014410731622402/BcuBkb9n_normal.jpg" TargetMode="External" Type="http://schemas.openxmlformats.org/officeDocument/2006/relationships/hyperlink"/><Relationship Id="rId1932" Target="http://pbs.twimg.com/profile_images/669518009187360768/3L7X1vWH_normal.png" TargetMode="External" Type="http://schemas.openxmlformats.org/officeDocument/2006/relationships/hyperlink"/><Relationship Id="rId1933" Target="http://pbs.twimg.com/profile_images/1347568373962571776/GZ44-VPN_normal.jpg" TargetMode="External" Type="http://schemas.openxmlformats.org/officeDocument/2006/relationships/hyperlink"/><Relationship Id="rId1934" Target="http://pbs.twimg.com/profile_images/1356588874332536833/RrKsoDqh_normal.jpg" TargetMode="External" Type="http://schemas.openxmlformats.org/officeDocument/2006/relationships/hyperlink"/><Relationship Id="rId1935" Target="http://pbs.twimg.com/profile_images/1367779515980783618/tz6QiMfd_normal.png" TargetMode="External" Type="http://schemas.openxmlformats.org/officeDocument/2006/relationships/hyperlink"/><Relationship Id="rId1936" Target="http://pbs.twimg.com/profile_images/1182754676300800001/XP46Emhk_normal.jpg" TargetMode="External" Type="http://schemas.openxmlformats.org/officeDocument/2006/relationships/hyperlink"/><Relationship Id="rId1937" Target="http://pbs.twimg.com/profile_images/590858743748911105/afVFBTY__normal.jpg" TargetMode="External" Type="http://schemas.openxmlformats.org/officeDocument/2006/relationships/hyperlink"/><Relationship Id="rId1938" Target="http://pbs.twimg.com/profile_images/1099748927333650432/-66Wpu7x_normal.png" TargetMode="External" Type="http://schemas.openxmlformats.org/officeDocument/2006/relationships/hyperlink"/><Relationship Id="rId1939" Target="http://pbs.twimg.com/profile_images/1185150178887688196/IyHbnyu2_normal.jpg" TargetMode="External" Type="http://schemas.openxmlformats.org/officeDocument/2006/relationships/hyperlink"/><Relationship Id="rId194" Target="https://t.co/AUCc3aAFYI" TargetMode="External" Type="http://schemas.openxmlformats.org/officeDocument/2006/relationships/hyperlink"/><Relationship Id="rId1940" Target="http://pbs.twimg.com/profile_images/1309485474076078080/tBsHIUA5_normal.jpg" TargetMode="External" Type="http://schemas.openxmlformats.org/officeDocument/2006/relationships/hyperlink"/><Relationship Id="rId1941" Target="http://pbs.twimg.com/profile_images/1329846600907317250/Z5Nqi7U4_normal.jpg" TargetMode="External" Type="http://schemas.openxmlformats.org/officeDocument/2006/relationships/hyperlink"/><Relationship Id="rId1942" Target="http://pbs.twimg.com/profile_images/1058707800052908034/eVM92iHv_normal.jpg" TargetMode="External" Type="http://schemas.openxmlformats.org/officeDocument/2006/relationships/hyperlink"/><Relationship Id="rId1943" Target="http://pbs.twimg.com/profile_images/692339827317022720/ZjdWKeT2_normal.png" TargetMode="External" Type="http://schemas.openxmlformats.org/officeDocument/2006/relationships/hyperlink"/><Relationship Id="rId1944" Target="http://pbs.twimg.com/profile_images/1400377127661416448/XqjZQOOI_normal.jpg" TargetMode="External" Type="http://schemas.openxmlformats.org/officeDocument/2006/relationships/hyperlink"/><Relationship Id="rId1945" Target="http://pbs.twimg.com/profile_images/1108354885769220097/e1LrhuLn_normal.jpg" TargetMode="External" Type="http://schemas.openxmlformats.org/officeDocument/2006/relationships/hyperlink"/><Relationship Id="rId1946" Target="http://pbs.twimg.com/profile_images/1321453450949963776/DVwrlE-x_normal.jpg" TargetMode="External" Type="http://schemas.openxmlformats.org/officeDocument/2006/relationships/hyperlink"/><Relationship Id="rId1947" Target="http://pbs.twimg.com/profile_images/1219978080946618368/GsCjNatS_normal.jpg" TargetMode="External" Type="http://schemas.openxmlformats.org/officeDocument/2006/relationships/hyperlink"/><Relationship Id="rId1948" Target="http://pbs.twimg.com/profile_images/626652246273597440/dt2XjFtK_normal.png" TargetMode="External" Type="http://schemas.openxmlformats.org/officeDocument/2006/relationships/hyperlink"/><Relationship Id="rId1949" Target="http://pbs.twimg.com/profile_images/851466120196497408/vB6k4aRO_normal.jpg" TargetMode="External" Type="http://schemas.openxmlformats.org/officeDocument/2006/relationships/hyperlink"/><Relationship Id="rId195" Target="https://t.co/LDYRE4749A" TargetMode="External" Type="http://schemas.openxmlformats.org/officeDocument/2006/relationships/hyperlink"/><Relationship Id="rId1950" Target="http://pbs.twimg.com/profile_images/1367423198124511233/7EG810kv_normal.jpg" TargetMode="External" Type="http://schemas.openxmlformats.org/officeDocument/2006/relationships/hyperlink"/><Relationship Id="rId1951" Target="http://pbs.twimg.com/profile_images/1209064436981522432/qrlEUOHf_normal.jpg" TargetMode="External" Type="http://schemas.openxmlformats.org/officeDocument/2006/relationships/hyperlink"/><Relationship Id="rId1952" Target="http://pbs.twimg.com/profile_images/1414551143993184257/HTtd1KTv_normal.jpg" TargetMode="External" Type="http://schemas.openxmlformats.org/officeDocument/2006/relationships/hyperlink"/><Relationship Id="rId1953" Target="http://pbs.twimg.com/profile_images/1322094102939316224/IngC99qK_normal.jpg" TargetMode="External" Type="http://schemas.openxmlformats.org/officeDocument/2006/relationships/hyperlink"/><Relationship Id="rId1954" Target="http://pbs.twimg.com/profile_images/855792207357411328/VsNzEdtf_normal.jpg" TargetMode="External" Type="http://schemas.openxmlformats.org/officeDocument/2006/relationships/hyperlink"/><Relationship Id="rId1955" Target="http://pbs.twimg.com/profile_images/1361345875470131200/A9DZ6AqJ_normal.jpg" TargetMode="External" Type="http://schemas.openxmlformats.org/officeDocument/2006/relationships/hyperlink"/><Relationship Id="rId1956" Target="http://pbs.twimg.com/profile_images/1404745939559067650/8sagxGTo_normal.jpg" TargetMode="External" Type="http://schemas.openxmlformats.org/officeDocument/2006/relationships/hyperlink"/><Relationship Id="rId1957" Target="http://pbs.twimg.com/profile_images/955455793553379329/ZQlLzkHv_normal.jpg" TargetMode="External" Type="http://schemas.openxmlformats.org/officeDocument/2006/relationships/hyperlink"/><Relationship Id="rId1958" Target="http://pbs.twimg.com/profile_images/1097512138514542604/q9t2Rquc_normal.png" TargetMode="External" Type="http://schemas.openxmlformats.org/officeDocument/2006/relationships/hyperlink"/><Relationship Id="rId1959" Target="http://pbs.twimg.com/profile_images/907917049745350656/WCr3ip1p_normal.jpg" TargetMode="External" Type="http://schemas.openxmlformats.org/officeDocument/2006/relationships/hyperlink"/><Relationship Id="rId196" Target="https://t.co/UAvQ4OGBDy" TargetMode="External" Type="http://schemas.openxmlformats.org/officeDocument/2006/relationships/hyperlink"/><Relationship Id="rId1960" Target="http://pbs.twimg.com/profile_images/1291335893333221377/CBj2fBGf_normal.jpg" TargetMode="External" Type="http://schemas.openxmlformats.org/officeDocument/2006/relationships/hyperlink"/><Relationship Id="rId1961" Target="http://pbs.twimg.com/profile_images/527825677760741376/xUBE6-dG_normal.png" TargetMode="External" Type="http://schemas.openxmlformats.org/officeDocument/2006/relationships/hyperlink"/><Relationship Id="rId1962" Target="http://pbs.twimg.com/profile_images/955388340102160384/YZLlHqAN_normal.jpg" TargetMode="External" Type="http://schemas.openxmlformats.org/officeDocument/2006/relationships/hyperlink"/><Relationship Id="rId1963" Target="http://pbs.twimg.com/profile_images/652878004440268800/I5_XrL-L_normal.png" TargetMode="External" Type="http://schemas.openxmlformats.org/officeDocument/2006/relationships/hyperlink"/><Relationship Id="rId1964" Target="http://pbs.twimg.com/profile_images/1319665772013195265/F2XSB8r6_normal.jpg" TargetMode="External" Type="http://schemas.openxmlformats.org/officeDocument/2006/relationships/hyperlink"/><Relationship Id="rId1965" Target="http://pbs.twimg.com/profile_images/1077646184951570434/zGY2ZzKd_normal.jpg" TargetMode="External" Type="http://schemas.openxmlformats.org/officeDocument/2006/relationships/hyperlink"/><Relationship Id="rId1966" Target="http://pbs.twimg.com/profile_images/1306952721434640385/QSBsUoxY_normal.jpg" TargetMode="External" Type="http://schemas.openxmlformats.org/officeDocument/2006/relationships/hyperlink"/><Relationship Id="rId1967" Target="http://pbs.twimg.com/profile_images/652381649381027840/tZOBYFzy_normal.jpg" TargetMode="External" Type="http://schemas.openxmlformats.org/officeDocument/2006/relationships/hyperlink"/><Relationship Id="rId1968" Target="http://pbs.twimg.com/profile_images/1269289866166177793/gh4MrKcQ_normal.jpg" TargetMode="External" Type="http://schemas.openxmlformats.org/officeDocument/2006/relationships/hyperlink"/><Relationship Id="rId1969" Target="http://pbs.twimg.com/profile_images/1231257506057506817/R2aJL2sh_normal.jpg" TargetMode="External" Type="http://schemas.openxmlformats.org/officeDocument/2006/relationships/hyperlink"/><Relationship Id="rId197" Target="https://t.co/mFzk6yP6Gr" TargetMode="External" Type="http://schemas.openxmlformats.org/officeDocument/2006/relationships/hyperlink"/><Relationship Id="rId1970" Target="http://pbs.twimg.com/profile_images/1126329475682246656/GZiqKET4_normal.png" TargetMode="External" Type="http://schemas.openxmlformats.org/officeDocument/2006/relationships/hyperlink"/><Relationship Id="rId1971" Target="http://pbs.twimg.com/profile_images/1410226482060857351/g-OSocVg_normal.png" TargetMode="External" Type="http://schemas.openxmlformats.org/officeDocument/2006/relationships/hyperlink"/><Relationship Id="rId1972" Target="http://pbs.twimg.com/profile_images/1399415936483004417/ct8Ihb-X_normal.jpg" TargetMode="External" Type="http://schemas.openxmlformats.org/officeDocument/2006/relationships/hyperlink"/><Relationship Id="rId1973" Target="http://pbs.twimg.com/profile_images/1238278227484909574/-9XDuEtk_normal.png" TargetMode="External" Type="http://schemas.openxmlformats.org/officeDocument/2006/relationships/hyperlink"/><Relationship Id="rId1974" Target="http://pbs.twimg.com/profile_images/1221360398470995968/8X6CUikj_normal.png" TargetMode="External" Type="http://schemas.openxmlformats.org/officeDocument/2006/relationships/hyperlink"/><Relationship Id="rId1975" Target="http://pbs.twimg.com/profile_images/1417594090582155269/F5DU_IS0_normal.jpg" TargetMode="External" Type="http://schemas.openxmlformats.org/officeDocument/2006/relationships/hyperlink"/><Relationship Id="rId1976" Target="http://pbs.twimg.com/profile_images/986359373986451456/Jg671E50_normal.jpg" TargetMode="External" Type="http://schemas.openxmlformats.org/officeDocument/2006/relationships/hyperlink"/><Relationship Id="rId1977" Target="http://pbs.twimg.com/profile_images/1299681803482128384/cqmhTyvQ_normal.jpg" TargetMode="External" Type="http://schemas.openxmlformats.org/officeDocument/2006/relationships/hyperlink"/><Relationship Id="rId1978" Target="http://pbs.twimg.com/profile_images/708214810790469632/hmSwHehT_normal.jpg" TargetMode="External" Type="http://schemas.openxmlformats.org/officeDocument/2006/relationships/hyperlink"/><Relationship Id="rId1979" Target="http://abs.twimg.com/sticky/default_profile_images/default_profile_normal.png" TargetMode="External" Type="http://schemas.openxmlformats.org/officeDocument/2006/relationships/hyperlink"/><Relationship Id="rId198" Target="https://t.co/5dDuOkOvvM" TargetMode="External" Type="http://schemas.openxmlformats.org/officeDocument/2006/relationships/hyperlink"/><Relationship Id="rId1980" Target="http://pbs.twimg.com/profile_images/1308713035624837122/h_YtVV4B_normal.png" TargetMode="External" Type="http://schemas.openxmlformats.org/officeDocument/2006/relationships/hyperlink"/><Relationship Id="rId1981" Target="http://pbs.twimg.com/profile_images/1015342384706490369/oHPjnG_x_normal.jpg" TargetMode="External" Type="http://schemas.openxmlformats.org/officeDocument/2006/relationships/hyperlink"/><Relationship Id="rId1982" Target="http://pbs.twimg.com/profile_images/735442514665181185/3cfSKZAn_normal.jpg" TargetMode="External" Type="http://schemas.openxmlformats.org/officeDocument/2006/relationships/hyperlink"/><Relationship Id="rId1983" Target="http://pbs.twimg.com/profile_images/1387784769178677253/lKiAHD7Z_normal.png" TargetMode="External" Type="http://schemas.openxmlformats.org/officeDocument/2006/relationships/hyperlink"/><Relationship Id="rId1984" Target="http://pbs.twimg.com/profile_images/679289622803947520/AZNo71NF_normal.png" TargetMode="External" Type="http://schemas.openxmlformats.org/officeDocument/2006/relationships/hyperlink"/><Relationship Id="rId1985" Target="http://pbs.twimg.com/profile_images/862578164798828548/Dd3psm5x_normal.jpg" TargetMode="External" Type="http://schemas.openxmlformats.org/officeDocument/2006/relationships/hyperlink"/><Relationship Id="rId1986" Target="http://pbs.twimg.com/profile_images/1306877490888089601/E4YOj-2a_normal.jpg" TargetMode="External" Type="http://schemas.openxmlformats.org/officeDocument/2006/relationships/hyperlink"/><Relationship Id="rId1987" Target="http://pbs.twimg.com/profile_images/869194809952677889/QRn9NWZM_normal.jpg" TargetMode="External" Type="http://schemas.openxmlformats.org/officeDocument/2006/relationships/hyperlink"/><Relationship Id="rId1988" Target="http://pbs.twimg.com/profile_images/582077231/schauer2007small_normal.jpg" TargetMode="External" Type="http://schemas.openxmlformats.org/officeDocument/2006/relationships/hyperlink"/><Relationship Id="rId1989" Target="http://pbs.twimg.com/profile_images/523802744688107522/fWw9qbi5_normal.jpeg" TargetMode="External" Type="http://schemas.openxmlformats.org/officeDocument/2006/relationships/hyperlink"/><Relationship Id="rId199" Target="https://t.co/zVy5OotRWV" TargetMode="External" Type="http://schemas.openxmlformats.org/officeDocument/2006/relationships/hyperlink"/><Relationship Id="rId1990" Target="http://pbs.twimg.com/profile_images/1040529677922828288/BpSCqOD2_normal.jpg" TargetMode="External" Type="http://schemas.openxmlformats.org/officeDocument/2006/relationships/hyperlink"/><Relationship Id="rId1991" Target="http://pbs.twimg.com/profile_images/1316674390763896834/oQiKcX6B_normal.jpg" TargetMode="External" Type="http://schemas.openxmlformats.org/officeDocument/2006/relationships/hyperlink"/><Relationship Id="rId1992" Target="http://pbs.twimg.com/profile_images/1409259870122037251/zH2-si6k_normal.jpg" TargetMode="External" Type="http://schemas.openxmlformats.org/officeDocument/2006/relationships/hyperlink"/><Relationship Id="rId1993" Target="http://pbs.twimg.com/profile_images/1350104122826104839/bFTDbbNd_normal.jpg" TargetMode="External" Type="http://schemas.openxmlformats.org/officeDocument/2006/relationships/hyperlink"/><Relationship Id="rId1994" Target="http://pbs.twimg.com/profile_images/1412813876618534913/W5HTPPo6_normal.jpg" TargetMode="External" Type="http://schemas.openxmlformats.org/officeDocument/2006/relationships/hyperlink"/><Relationship Id="rId1995" Target="http://pbs.twimg.com/profile_images/646470438105817088/TTGUIc56_normal.jpg" TargetMode="External" Type="http://schemas.openxmlformats.org/officeDocument/2006/relationships/hyperlink"/><Relationship Id="rId1996" Target="http://pbs.twimg.com/profile_images/1313330139619487746/H3eghM5S_normal.jpg" TargetMode="External" Type="http://schemas.openxmlformats.org/officeDocument/2006/relationships/hyperlink"/><Relationship Id="rId1997" Target="http://pbs.twimg.com/profile_images/1283107759/avatar_normal.png" TargetMode="External" Type="http://schemas.openxmlformats.org/officeDocument/2006/relationships/hyperlink"/><Relationship Id="rId1998" Target="http://pbs.twimg.com/profile_images/1094295860811366406/QYm2OAGN_normal.jpg" TargetMode="External" Type="http://schemas.openxmlformats.org/officeDocument/2006/relationships/hyperlink"/><Relationship Id="rId1999" Target="http://pbs.twimg.com/profile_images/1228019428668985352/RBCCuyPg_normal.jpg" TargetMode="External" Type="http://schemas.openxmlformats.org/officeDocument/2006/relationships/hyperlink"/><Relationship Id="rId2" Target="https://t.co/RjuBE6jJFu" TargetMode="External" Type="http://schemas.openxmlformats.org/officeDocument/2006/relationships/hyperlink"/><Relationship Id="rId20" Target="https://t.co/uextd98N7n" TargetMode="External" Type="http://schemas.openxmlformats.org/officeDocument/2006/relationships/hyperlink"/><Relationship Id="rId200" Target="https://t.co/MYEzkuipCL" TargetMode="External" Type="http://schemas.openxmlformats.org/officeDocument/2006/relationships/hyperlink"/><Relationship Id="rId2000" Target="http://pbs.twimg.com/profile_images/633620878358618112/pDTbhMsa_normal.png" TargetMode="External" Type="http://schemas.openxmlformats.org/officeDocument/2006/relationships/hyperlink"/><Relationship Id="rId2001" Target="http://pbs.twimg.com/profile_images/1403048577098686466/-WbmMq4y_normal.jpg" TargetMode="External" Type="http://schemas.openxmlformats.org/officeDocument/2006/relationships/hyperlink"/><Relationship Id="rId2002" Target="https://twitter.com/cath_maymard" TargetMode="External" Type="http://schemas.openxmlformats.org/officeDocument/2006/relationships/hyperlink"/><Relationship Id="rId2003" Target="https://twitter.com/orangebusiness" TargetMode="External" Type="http://schemas.openxmlformats.org/officeDocument/2006/relationships/hyperlink"/><Relationship Id="rId2004" Target="https://twitter.com/vanbremeersch49" TargetMode="External" Type="http://schemas.openxmlformats.org/officeDocument/2006/relationships/hyperlink"/><Relationship Id="rId2005" Target="https://twitter.com/christofgerard" TargetMode="External" Type="http://schemas.openxmlformats.org/officeDocument/2006/relationships/hyperlink"/><Relationship Id="rId2006" Target="https://twitter.com/firsteu1" TargetMode="External" Type="http://schemas.openxmlformats.org/officeDocument/2006/relationships/hyperlink"/><Relationship Id="rId2007" Target="https://twitter.com/clairedscps" TargetMode="External" Type="http://schemas.openxmlformats.org/officeDocument/2006/relationships/hyperlink"/><Relationship Id="rId2008" Target="https://twitter.com/abxpofficiel" TargetMode="External" Type="http://schemas.openxmlformats.org/officeDocument/2006/relationships/hyperlink"/><Relationship Id="rId2009" Target="https://twitter.com/haminour5" TargetMode="External" Type="http://schemas.openxmlformats.org/officeDocument/2006/relationships/hyperlink"/><Relationship Id="rId201" Target="https://t.co/6WEmQXq6G9" TargetMode="External" Type="http://schemas.openxmlformats.org/officeDocument/2006/relationships/hyperlink"/><Relationship Id="rId2010" Target="https://twitter.com/thedeveloperbot" TargetMode="External" Type="http://schemas.openxmlformats.org/officeDocument/2006/relationships/hyperlink"/><Relationship Id="rId2011" Target="https://twitter.com/ablogix" TargetMode="External" Type="http://schemas.openxmlformats.org/officeDocument/2006/relationships/hyperlink"/><Relationship Id="rId2012" Target="https://twitter.com/transform_sec" TargetMode="External" Type="http://schemas.openxmlformats.org/officeDocument/2006/relationships/hyperlink"/><Relationship Id="rId2013" Target="https://twitter.com/cauber" TargetMode="External" Type="http://schemas.openxmlformats.org/officeDocument/2006/relationships/hyperlink"/><Relationship Id="rId2014" Target="https://twitter.com/alliancy_lemag" TargetMode="External" Type="http://schemas.openxmlformats.org/officeDocument/2006/relationships/hyperlink"/><Relationship Id="rId2015" Target="https://twitter.com/corix_jc" TargetMode="External" Type="http://schemas.openxmlformats.org/officeDocument/2006/relationships/hyperlink"/><Relationship Id="rId2016" Target="https://twitter.com/iottogether" TargetMode="External" Type="http://schemas.openxmlformats.org/officeDocument/2006/relationships/hyperlink"/><Relationship Id="rId2017" Target="https://twitter.com/tcybercast" TargetMode="External" Type="http://schemas.openxmlformats.org/officeDocument/2006/relationships/hyperlink"/><Relationship Id="rId2018" Target="https://twitter.com/spy89515505" TargetMode="External" Type="http://schemas.openxmlformats.org/officeDocument/2006/relationships/hyperlink"/><Relationship Id="rId2019" Target="https://twitter.com/swisslife_fr" TargetMode="External" Type="http://schemas.openxmlformats.org/officeDocument/2006/relationships/hyperlink"/><Relationship Id="rId202" Target="https://t.co/RtU8sLmchK" TargetMode="External" Type="http://schemas.openxmlformats.org/officeDocument/2006/relationships/hyperlink"/><Relationship Id="rId2020" Target="https://twitter.com/chris_wheel" TargetMode="External" Type="http://schemas.openxmlformats.org/officeDocument/2006/relationships/hyperlink"/><Relationship Id="rId2021" Target="https://twitter.com/anssi_fr" TargetMode="External" Type="http://schemas.openxmlformats.org/officeDocument/2006/relationships/hyperlink"/><Relationship Id="rId2022" Target="https://twitter.com/womeninstemsa" TargetMode="External" Type="http://schemas.openxmlformats.org/officeDocument/2006/relationships/hyperlink"/><Relationship Id="rId2023" Target="https://twitter.com/kasperskyfrance" TargetMode="External" Type="http://schemas.openxmlformats.org/officeDocument/2006/relationships/hyperlink"/><Relationship Id="rId2024" Target="https://twitter.com/aprilorg" TargetMode="External" Type="http://schemas.openxmlformats.org/officeDocument/2006/relationships/hyperlink"/><Relationship Id="rId2025" Target="https://twitter.com/apr" TargetMode="External" Type="http://schemas.openxmlformats.org/officeDocument/2006/relationships/hyperlink"/><Relationship Id="rId2026" Target="https://twitter.com/andaolvras" TargetMode="External" Type="http://schemas.openxmlformats.org/officeDocument/2006/relationships/hyperlink"/><Relationship Id="rId2027" Target="https://twitter.com/josquindebaz" TargetMode="External" Type="http://schemas.openxmlformats.org/officeDocument/2006/relationships/hyperlink"/><Relationship Id="rId2028" Target="https://twitter.com/maliciarogue" TargetMode="External" Type="http://schemas.openxmlformats.org/officeDocument/2006/relationships/hyperlink"/><Relationship Id="rId2029" Target="https://twitter.com/morandim77" TargetMode="External" Type="http://schemas.openxmlformats.org/officeDocument/2006/relationships/hyperlink"/><Relationship Id="rId203" Target="https://t.co/8IiOmuIH7U" TargetMode="External" Type="http://schemas.openxmlformats.org/officeDocument/2006/relationships/hyperlink"/><Relationship Id="rId2030" Target="https://twitter.com/edgtslfcbngq6sk" TargetMode="External" Type="http://schemas.openxmlformats.org/officeDocument/2006/relationships/hyperlink"/><Relationship Id="rId2031" Target="https://twitter.com/cyberterritoir1" TargetMode="External" Type="http://schemas.openxmlformats.org/officeDocument/2006/relationships/hyperlink"/><Relationship Id="rId2032" Target="https://twitter.com/rush_radar" TargetMode="External" Type="http://schemas.openxmlformats.org/officeDocument/2006/relationships/hyperlink"/><Relationship Id="rId2033" Target="https://twitter.com/cluster_ia" TargetMode="External" Type="http://schemas.openxmlformats.org/officeDocument/2006/relationships/hyperlink"/><Relationship Id="rId2034" Target="https://twitter.com/dgentreprises" TargetMode="External" Type="http://schemas.openxmlformats.org/officeDocument/2006/relationships/hyperlink"/><Relationship Id="rId2035" Target="https://twitter.com/moustafa_diagne" TargetMode="External" Type="http://schemas.openxmlformats.org/officeDocument/2006/relationships/hyperlink"/><Relationship Id="rId2036" Target="https://twitter.com/colombe_academy" TargetMode="External" Type="http://schemas.openxmlformats.org/officeDocument/2006/relationships/hyperlink"/><Relationship Id="rId2037" Target="https://twitter.com/danverschaere" TargetMode="External" Type="http://schemas.openxmlformats.org/officeDocument/2006/relationships/hyperlink"/><Relationship Id="rId2038" Target="https://twitter.com/wavestonefr" TargetMode="External" Type="http://schemas.openxmlformats.org/officeDocument/2006/relationships/hyperlink"/><Relationship Id="rId2039" Target="https://twitter.com/fic_eu" TargetMode="External" Type="http://schemas.openxmlformats.org/officeDocument/2006/relationships/hyperlink"/><Relationship Id="rId204" Target="https://t.co/ShFgcuEfEx" TargetMode="External" Type="http://schemas.openxmlformats.org/officeDocument/2006/relationships/hyperlink"/><Relationship Id="rId2040" Target="https://twitter.com/risk_insight" TargetMode="External" Type="http://schemas.openxmlformats.org/officeDocument/2006/relationships/hyperlink"/><Relationship Id="rId2041" Target="https://twitter.com/mbange" TargetMode="External" Type="http://schemas.openxmlformats.org/officeDocument/2006/relationships/hyperlink"/><Relationship Id="rId2042" Target="https://twitter.com/snowglobe_io" TargetMode="External" Type="http://schemas.openxmlformats.org/officeDocument/2006/relationships/hyperlink"/><Relationship Id="rId2043" Target="https://twitter.com/openbugbounty" TargetMode="External" Type="http://schemas.openxmlformats.org/officeDocument/2006/relationships/hyperlink"/><Relationship Id="rId2044" Target="https://twitter.com/letelegramme" TargetMode="External" Type="http://schemas.openxmlformats.org/officeDocument/2006/relationships/hyperlink"/><Relationship Id="rId2045" Target="https://twitter.com/benoithucq" TargetMode="External" Type="http://schemas.openxmlformats.org/officeDocument/2006/relationships/hyperlink"/><Relationship Id="rId2046" Target="https://twitter.com/helloregionalit" TargetMode="External" Type="http://schemas.openxmlformats.org/officeDocument/2006/relationships/hyperlink"/><Relationship Id="rId2047" Target="https://twitter.com/cauberger" TargetMode="External" Type="http://schemas.openxmlformats.org/officeDocument/2006/relationships/hyperlink"/><Relationship Id="rId2048" Target="https://twitter.com/morolswediu" TargetMode="External" Type="http://schemas.openxmlformats.org/officeDocument/2006/relationships/hyperlink"/><Relationship Id="rId2049" Target="https://twitter.com/mayassignment" TargetMode="External" Type="http://schemas.openxmlformats.org/officeDocument/2006/relationships/hyperlink"/><Relationship Id="rId205" Target="https://t.co/ikNcMBAE7I" TargetMode="External" Type="http://schemas.openxmlformats.org/officeDocument/2006/relationships/hyperlink"/><Relationship Id="rId2050" Target="https://twitter.com/2mabz57aaf6" TargetMode="External" Type="http://schemas.openxmlformats.org/officeDocument/2006/relationships/hyperlink"/><Relationship Id="rId2051" Target="https://twitter.com/le985fm" TargetMode="External" Type="http://schemas.openxmlformats.org/officeDocument/2006/relationships/hyperlink"/><Relationship Id="rId2052" Target="https://twitter.com/paulhoudewe" TargetMode="External" Type="http://schemas.openxmlformats.org/officeDocument/2006/relationships/hyperlink"/><Relationship Id="rId2053" Target="https://twitter.com/water_steve" TargetMode="External" Type="http://schemas.openxmlformats.org/officeDocument/2006/relationships/hyperlink"/><Relationship Id="rId2054" Target="https://twitter.com/franckfrayer" TargetMode="External" Type="http://schemas.openxmlformats.org/officeDocument/2006/relationships/hyperlink"/><Relationship Id="rId2055" Target="https://twitter.com/frsilicon" TargetMode="External" Type="http://schemas.openxmlformats.org/officeDocument/2006/relationships/hyperlink"/><Relationship Id="rId2056" Target="https://twitter.com/cybersecplace" TargetMode="External" Type="http://schemas.openxmlformats.org/officeDocument/2006/relationships/hyperlink"/><Relationship Id="rId2057" Target="https://twitter.com/techrepublic" TargetMode="External" Type="http://schemas.openxmlformats.org/officeDocument/2006/relationships/hyperlink"/><Relationship Id="rId2058" Target="https://twitter.com/trendmicro" TargetMode="External" Type="http://schemas.openxmlformats.org/officeDocument/2006/relationships/hyperlink"/><Relationship Id="rId2059" Target="https://twitter.com/_schmielewski" TargetMode="External" Type="http://schemas.openxmlformats.org/officeDocument/2006/relationships/hyperlink"/><Relationship Id="rId206" Target="https://t.co/hBKfXN6A07" TargetMode="External" Type="http://schemas.openxmlformats.org/officeDocument/2006/relationships/hyperlink"/><Relationship Id="rId2060" Target="https://twitter.com/coderretweet" TargetMode="External" Type="http://schemas.openxmlformats.org/officeDocument/2006/relationships/hyperlink"/><Relationship Id="rId2061" Target="https://twitter.com/_reactdev" TargetMode="External" Type="http://schemas.openxmlformats.org/officeDocument/2006/relationships/hyperlink"/><Relationship Id="rId2062" Target="https://twitter.com/crismanceau" TargetMode="External" Type="http://schemas.openxmlformats.org/officeDocument/2006/relationships/hyperlink"/><Relationship Id="rId2063" Target="https://twitter.com/numerama" TargetMode="External" Type="http://schemas.openxmlformats.org/officeDocument/2006/relationships/hyperlink"/><Relationship Id="rId2064" Target="https://twitter.com/flutterbyamey" TargetMode="External" Type="http://schemas.openxmlformats.org/officeDocument/2006/relationships/hyperlink"/><Relationship Id="rId2065" Target="https://twitter.com/mayassignment1" TargetMode="External" Type="http://schemas.openxmlformats.org/officeDocument/2006/relationships/hyperlink"/><Relationship Id="rId2066" Target="https://twitter.com/newbie_codes" TargetMode="External" Type="http://schemas.openxmlformats.org/officeDocument/2006/relationships/hyperlink"/><Relationship Id="rId2067" Target="https://twitter.com/botkoshur" TargetMode="External" Type="http://schemas.openxmlformats.org/officeDocument/2006/relationships/hyperlink"/><Relationship Id="rId2068" Target="https://twitter.com/whopcod" TargetMode="External" Type="http://schemas.openxmlformats.org/officeDocument/2006/relationships/hyperlink"/><Relationship Id="rId2069" Target="https://twitter.com/synomegao" TargetMode="External" Type="http://schemas.openxmlformats.org/officeDocument/2006/relationships/hyperlink"/><Relationship Id="rId207" Target="https://t.co/YTVPwby0MG" TargetMode="External" Type="http://schemas.openxmlformats.org/officeDocument/2006/relationships/hyperlink"/><Relationship Id="rId2070" Target="https://twitter.com/juliennelkin" TargetMode="External" Type="http://schemas.openxmlformats.org/officeDocument/2006/relationships/hyperlink"/><Relationship Id="rId2071" Target="https://twitter.com/guillaume_cbc" TargetMode="External" Type="http://schemas.openxmlformats.org/officeDocument/2006/relationships/hyperlink"/><Relationship Id="rId2072" Target="https://twitter.com/1975jmr" TargetMode="External" Type="http://schemas.openxmlformats.org/officeDocument/2006/relationships/hyperlink"/><Relationship Id="rId2073" Target="https://twitter.com/jgberthomes" TargetMode="External" Type="http://schemas.openxmlformats.org/officeDocument/2006/relationships/hyperlink"/><Relationship Id="rId2074" Target="https://twitter.com/usinenouvelle" TargetMode="External" Type="http://schemas.openxmlformats.org/officeDocument/2006/relationships/hyperlink"/><Relationship Id="rId2075" Target="https://twitter.com/passageterre" TargetMode="External" Type="http://schemas.openxmlformats.org/officeDocument/2006/relationships/hyperlink"/><Relationship Id="rId2076" Target="https://twitter.com/cedpradel" TargetMode="External" Type="http://schemas.openxmlformats.org/officeDocument/2006/relationships/hyperlink"/><Relationship Id="rId2077" Target="https://twitter.com/fred_chesne" TargetMode="External" Type="http://schemas.openxmlformats.org/officeDocument/2006/relationships/hyperlink"/><Relationship Id="rId2078" Target="https://twitter.com/adopte_co" TargetMode="External" Type="http://schemas.openxmlformats.org/officeDocument/2006/relationships/hyperlink"/><Relationship Id="rId2079" Target="https://twitter.com/bylalee" TargetMode="External" Type="http://schemas.openxmlformats.org/officeDocument/2006/relationships/hyperlink"/><Relationship Id="rId208" Target="https://t.co/SPbr7tcTAM" TargetMode="External" Type="http://schemas.openxmlformats.org/officeDocument/2006/relationships/hyperlink"/><Relationship Id="rId2080" Target="https://twitter.com/capeldenis" TargetMode="External" Type="http://schemas.openxmlformats.org/officeDocument/2006/relationships/hyperlink"/><Relationship Id="rId2081" Target="https://twitter.com/parcoor1" TargetMode="External" Type="http://schemas.openxmlformats.org/officeDocument/2006/relationships/hyperlink"/><Relationship Id="rId2082" Target="https://twitter.com/developerbot_v1" TargetMode="External" Type="http://schemas.openxmlformats.org/officeDocument/2006/relationships/hyperlink"/><Relationship Id="rId2083" Target="https://twitter.com/jsdimi" TargetMode="External" Type="http://schemas.openxmlformats.org/officeDocument/2006/relationships/hyperlink"/><Relationship Id="rId2084" Target="https://twitter.com/stephanehalimi" TargetMode="External" Type="http://schemas.openxmlformats.org/officeDocument/2006/relationships/hyperlink"/><Relationship Id="rId2085" Target="https://twitter.com/titanhq" TargetMode="External" Type="http://schemas.openxmlformats.org/officeDocument/2006/relationships/hyperlink"/><Relationship Id="rId2086" Target="https://twitter.com/bleepincomputer" TargetMode="External" Type="http://schemas.openxmlformats.org/officeDocument/2006/relationships/hyperlink"/><Relationship Id="rId2087" Target="https://twitter.com/nameshield" TargetMode="External" Type="http://schemas.openxmlformats.org/officeDocument/2006/relationships/hyperlink"/><Relationship Id="rId2088" Target="https://twitter.com/allipsy" TargetMode="External" Type="http://schemas.openxmlformats.org/officeDocument/2006/relationships/hyperlink"/><Relationship Id="rId2089" Target="https://twitter.com/cameleon3324" TargetMode="External" Type="http://schemas.openxmlformats.org/officeDocument/2006/relationships/hyperlink"/><Relationship Id="rId209" Target="https://t.co/QKv66cP1u3" TargetMode="External" Type="http://schemas.openxmlformats.org/officeDocument/2006/relationships/hyperlink"/><Relationship Id="rId2090" Target="https://twitter.com/ursaeminoris37" TargetMode="External" Type="http://schemas.openxmlformats.org/officeDocument/2006/relationships/hyperlink"/><Relationship Id="rId2091" Target="https://twitter.com/f59276" TargetMode="External" Type="http://schemas.openxmlformats.org/officeDocument/2006/relationships/hyperlink"/><Relationship Id="rId2092" Target="https://twitter.com/borzork" TargetMode="External" Type="http://schemas.openxmlformats.org/officeDocument/2006/relationships/hyperlink"/><Relationship Id="rId2093" Target="https://twitter.com/duthoit92" TargetMode="External" Type="http://schemas.openxmlformats.org/officeDocument/2006/relationships/hyperlink"/><Relationship Id="rId2094" Target="https://twitter.com/feodx" TargetMode="External" Type="http://schemas.openxmlformats.org/officeDocument/2006/relationships/hyperlink"/><Relationship Id="rId2095" Target="https://twitter.com/flutterbot007" TargetMode="External" Type="http://schemas.openxmlformats.org/officeDocument/2006/relationships/hyperlink"/><Relationship Id="rId2096" Target="https://twitter.com/steelpcnews" TargetMode="External" Type="http://schemas.openxmlformats.org/officeDocument/2006/relationships/hyperlink"/><Relationship Id="rId2097" Target="https://twitter.com/garcimore228" TargetMode="External" Type="http://schemas.openxmlformats.org/officeDocument/2006/relationships/hyperlink"/><Relationship Id="rId2098" Target="https://twitter.com/soultii1" TargetMode="External" Type="http://schemas.openxmlformats.org/officeDocument/2006/relationships/hyperlink"/><Relationship Id="rId2099" Target="https://twitter.com/cybersecura" TargetMode="External" Type="http://schemas.openxmlformats.org/officeDocument/2006/relationships/hyperlink"/><Relationship Id="rId21" Target="https://t.co/kydgTkxG4u" TargetMode="External" Type="http://schemas.openxmlformats.org/officeDocument/2006/relationships/hyperlink"/><Relationship Id="rId210" Target="https://t.co/rPTMh33vc1" TargetMode="External" Type="http://schemas.openxmlformats.org/officeDocument/2006/relationships/hyperlink"/><Relationship Id="rId2100" Target="https://twitter.com/pcn_securite" TargetMode="External" Type="http://schemas.openxmlformats.org/officeDocument/2006/relationships/hyperlink"/><Relationship Id="rId2101" Target="https://twitter.com/heckmannlydie" TargetMode="External" Type="http://schemas.openxmlformats.org/officeDocument/2006/relationships/hyperlink"/><Relationship Id="rId2102" Target="https://twitter.com/siemens_france" TargetMode="External" Type="http://schemas.openxmlformats.org/officeDocument/2006/relationships/hyperlink"/><Relationship Id="rId2103" Target="https://twitter.com/vachoti" TargetMode="External" Type="http://schemas.openxmlformats.org/officeDocument/2006/relationships/hyperlink"/><Relationship Id="rId2104" Target="https://twitter.com/durouirene" TargetMode="External" Type="http://schemas.openxmlformats.org/officeDocument/2006/relationships/hyperlink"/><Relationship Id="rId2105" Target="https://twitter.com/bdekany" TargetMode="External" Type="http://schemas.openxmlformats.org/officeDocument/2006/relationships/hyperlink"/><Relationship Id="rId2106" Target="https://twitter.com/jpierre76" TargetMode="External" Type="http://schemas.openxmlformats.org/officeDocument/2006/relationships/hyperlink"/><Relationship Id="rId2107" Target="https://twitter.com/jfmattioli" TargetMode="External" Type="http://schemas.openxmlformats.org/officeDocument/2006/relationships/hyperlink"/><Relationship Id="rId2108" Target="https://twitter.com/thalessecurity" TargetMode="External" Type="http://schemas.openxmlformats.org/officeDocument/2006/relationships/hyperlink"/><Relationship Id="rId2109" Target="https://twitter.com/georgesbossert" TargetMode="External" Type="http://schemas.openxmlformats.org/officeDocument/2006/relationships/hyperlink"/><Relationship Id="rId211" Target="https://t.co/GQYUYZT0sB" TargetMode="External" Type="http://schemas.openxmlformats.org/officeDocument/2006/relationships/hyperlink"/><Relationship Id="rId2110" Target="https://twitter.com/bfmbusiness" TargetMode="External" Type="http://schemas.openxmlformats.org/officeDocument/2006/relationships/hyperlink"/><Relationship Id="rId2111" Target="https://twitter.com/sekoia_fr" TargetMode="External" Type="http://schemas.openxmlformats.org/officeDocument/2006/relationships/hyperlink"/><Relationship Id="rId2112" Target="https://twitter.com/darfeuilxav" TargetMode="External" Type="http://schemas.openxmlformats.org/officeDocument/2006/relationships/hyperlink"/><Relationship Id="rId2113" Target="https://twitter.com/ncaproni" TargetMode="External" Type="http://schemas.openxmlformats.org/officeDocument/2006/relationships/hyperlink"/><Relationship Id="rId2114" Target="https://twitter.com/zerotoexit1" TargetMode="External" Type="http://schemas.openxmlformats.org/officeDocument/2006/relationships/hyperlink"/><Relationship Id="rId2115" Target="https://twitter.com/gaellerbn" TargetMode="External" Type="http://schemas.openxmlformats.org/officeDocument/2006/relationships/hyperlink"/><Relationship Id="rId2116" Target="https://twitter.com/hexatrust" TargetMode="External" Type="http://schemas.openxmlformats.org/officeDocument/2006/relationships/hyperlink"/><Relationship Id="rId2117" Target="https://twitter.com/tixeo" TargetMode="External" Type="http://schemas.openxmlformats.org/officeDocument/2006/relationships/hyperlink"/><Relationship Id="rId2118" Target="https://twitter.com/atuncert" TargetMode="External" Type="http://schemas.openxmlformats.org/officeDocument/2006/relationships/hyperlink"/><Relationship Id="rId2119" Target="https://twitter.com/journaldunet" TargetMode="External" Type="http://schemas.openxmlformats.org/officeDocument/2006/relationships/hyperlink"/><Relationship Id="rId212" Target="https://t.co/bl3JO3MDSc" TargetMode="External" Type="http://schemas.openxmlformats.org/officeDocument/2006/relationships/hyperlink"/><Relationship Id="rId2120" Target="https://twitter.com/oazanjava" TargetMode="External" Type="http://schemas.openxmlformats.org/officeDocument/2006/relationships/hyperlink"/><Relationship Id="rId2121" Target="https://twitter.com/vscybercrime" TargetMode="External" Type="http://schemas.openxmlformats.org/officeDocument/2006/relationships/hyperlink"/><Relationship Id="rId2122" Target="https://twitter.com/yourcyberskills" TargetMode="External" Type="http://schemas.openxmlformats.org/officeDocument/2006/relationships/hyperlink"/><Relationship Id="rId2123" Target="https://twitter.com/mouhedinehab" TargetMode="External" Type="http://schemas.openxmlformats.org/officeDocument/2006/relationships/hyperlink"/><Relationship Id="rId2124" Target="https://twitter.com/fmetifeux" TargetMode="External" Type="http://schemas.openxmlformats.org/officeDocument/2006/relationships/hyperlink"/><Relationship Id="rId2125" Target="https://twitter.com/sismiquepodcast" TargetMode="External" Type="http://schemas.openxmlformats.org/officeDocument/2006/relationships/hyperlink"/><Relationship Id="rId2126" Target="https://twitter.com/rakeshs49971376" TargetMode="External" Type="http://schemas.openxmlformats.org/officeDocument/2006/relationships/hyperlink"/><Relationship Id="rId2127" Target="https://twitter.com/vinayprajapati" TargetMode="External" Type="http://schemas.openxmlformats.org/officeDocument/2006/relationships/hyperlink"/><Relationship Id="rId2128" Target="https://twitter.com/juliendevaureix" TargetMode="External" Type="http://schemas.openxmlformats.org/officeDocument/2006/relationships/hyperlink"/><Relationship Id="rId2129" Target="https://twitter.com/fourchetchristi" TargetMode="External" Type="http://schemas.openxmlformats.org/officeDocument/2006/relationships/hyperlink"/><Relationship Id="rId213" Target="https://t.co/MDd54mMGQK" TargetMode="External" Type="http://schemas.openxmlformats.org/officeDocument/2006/relationships/hyperlink"/><Relationship Id="rId2130" Target="https://twitter.com/hello_lille" TargetMode="External" Type="http://schemas.openxmlformats.org/officeDocument/2006/relationships/hyperlink"/><Relationship Id="rId2131" Target="https://twitter.com/bretagnecyber" TargetMode="External" Type="http://schemas.openxmlformats.org/officeDocument/2006/relationships/hyperlink"/><Relationship Id="rId2132" Target="https://twitter.com/epitechnancy" TargetMode="External" Type="http://schemas.openxmlformats.org/officeDocument/2006/relationships/hyperlink"/><Relationship Id="rId2133" Target="https://twitter.com/secu_internet" TargetMode="External" Type="http://schemas.openxmlformats.org/officeDocument/2006/relationships/hyperlink"/><Relationship Id="rId2134" Target="https://twitter.com/cardcash2" TargetMode="External" Type="http://schemas.openxmlformats.org/officeDocument/2006/relationships/hyperlink"/><Relationship Id="rId2135" Target="https://twitter.com/cash2cardoffi" TargetMode="External" Type="http://schemas.openxmlformats.org/officeDocument/2006/relationships/hyperlink"/><Relationship Id="rId2136" Target="https://twitter.com/chris88fr" TargetMode="External" Type="http://schemas.openxmlformats.org/officeDocument/2006/relationships/hyperlink"/><Relationship Id="rId2137" Target="https://twitter.com/scotiabankhelps" TargetMode="External" Type="http://schemas.openxmlformats.org/officeDocument/2006/relationships/hyperlink"/><Relationship Id="rId2138" Target="https://twitter.com/banquierscdn" TargetMode="External" Type="http://schemas.openxmlformats.org/officeDocument/2006/relationships/hyperlink"/><Relationship Id="rId2139" Target="https://twitter.com/hacks4pancakes" TargetMode="External" Type="http://schemas.openxmlformats.org/officeDocument/2006/relationships/hyperlink"/><Relationship Id="rId214" Target="https://t.co/UClrPuJpyZ" TargetMode="External" Type="http://schemas.openxmlformats.org/officeDocument/2006/relationships/hyperlink"/><Relationship Id="rId2140" Target="https://twitter.com/securityaffairs" TargetMode="External" Type="http://schemas.openxmlformats.org/officeDocument/2006/relationships/hyperlink"/><Relationship Id="rId2141" Target="https://twitter.com/thedrpinky" TargetMode="External" Type="http://schemas.openxmlformats.org/officeDocument/2006/relationships/hyperlink"/><Relationship Id="rId2142" Target="https://twitter.com/setsunael" TargetMode="External" Type="http://schemas.openxmlformats.org/officeDocument/2006/relationships/hyperlink"/><Relationship Id="rId2143" Target="https://twitter.com/darkfyrewall" TargetMode="External" Type="http://schemas.openxmlformats.org/officeDocument/2006/relationships/hyperlink"/><Relationship Id="rId2144" Target="https://twitter.com/rashelmedia" TargetMode="External" Type="http://schemas.openxmlformats.org/officeDocument/2006/relationships/hyperlink"/><Relationship Id="rId2145" Target="https://twitter.com/lesmillseuromed" TargetMode="External" Type="http://schemas.openxmlformats.org/officeDocument/2006/relationships/hyperlink"/><Relationship Id="rId2146" Target="https://twitter.com/lesmills" TargetMode="External" Type="http://schemas.openxmlformats.org/officeDocument/2006/relationships/hyperlink"/><Relationship Id="rId2147" Target="https://twitter.com/flora34921110" TargetMode="External" Type="http://schemas.openxmlformats.org/officeDocument/2006/relationships/hyperlink"/><Relationship Id="rId2148" Target="https://twitter.com/cybervictimes" TargetMode="External" Type="http://schemas.openxmlformats.org/officeDocument/2006/relationships/hyperlink"/><Relationship Id="rId2149" Target="https://twitter.com/grimmo78" TargetMode="External" Type="http://schemas.openxmlformats.org/officeDocument/2006/relationships/hyperlink"/><Relationship Id="rId215" Target="https://t.co/pwgJVLLQJX" TargetMode="External" Type="http://schemas.openxmlformats.org/officeDocument/2006/relationships/hyperlink"/><Relationship Id="rId2150" Target="https://twitter.com/ju_bouyer" TargetMode="External" Type="http://schemas.openxmlformats.org/officeDocument/2006/relationships/hyperlink"/><Relationship Id="rId2151" Target="https://twitter.com/digitemis" TargetMode="External" Type="http://schemas.openxmlformats.org/officeDocument/2006/relationships/hyperlink"/><Relationship Id="rId2152" Target="https://twitter.com/unbanlighter" TargetMode="External" Type="http://schemas.openxmlformats.org/officeDocument/2006/relationships/hyperlink"/><Relationship Id="rId2153" Target="https://twitter.com/crcctoulouse" TargetMode="External" Type="http://schemas.openxmlformats.org/officeDocument/2006/relationships/hyperlink"/><Relationship Id="rId2154" Target="https://twitter.com/cncc_audit" TargetMode="External" Type="http://schemas.openxmlformats.org/officeDocument/2006/relationships/hyperlink"/><Relationship Id="rId2155" Target="https://twitter.com/pr_belfort" TargetMode="External" Type="http://schemas.openxmlformats.org/officeDocument/2006/relationships/hyperlink"/><Relationship Id="rId2156" Target="https://twitter.com/serenicity_fr" TargetMode="External" Type="http://schemas.openxmlformats.org/officeDocument/2006/relationships/hyperlink"/><Relationship Id="rId2157" Target="https://twitter.com/ubcomch" TargetMode="External" Type="http://schemas.openxmlformats.org/officeDocument/2006/relationships/hyperlink"/><Relationship Id="rId2158" Target="https://twitter.com/novipro" TargetMode="External" Type="http://schemas.openxmlformats.org/officeDocument/2006/relationships/hyperlink"/><Relationship Id="rId2159" Target="https://twitter.com/club_ebios" TargetMode="External" Type="http://schemas.openxmlformats.org/officeDocument/2006/relationships/hyperlink"/><Relationship Id="rId216" Target="https://t.co/JABBd6w79P" TargetMode="External" Type="http://schemas.openxmlformats.org/officeDocument/2006/relationships/hyperlink"/><Relationship Id="rId2160" Target="https://twitter.com/cci_du_tarn" TargetMode="External" Type="http://schemas.openxmlformats.org/officeDocument/2006/relationships/hyperlink"/><Relationship Id="rId2161" Target="https://twitter.com/hacktechdev" TargetMode="External" Type="http://schemas.openxmlformats.org/officeDocument/2006/relationships/hyperlink"/><Relationship Id="rId2162" Target="https://twitter.com/stratechno" TargetMode="External" Type="http://schemas.openxmlformats.org/officeDocument/2006/relationships/hyperlink"/><Relationship Id="rId2163" Target="https://twitter.com/jagostini85" TargetMode="External" Type="http://schemas.openxmlformats.org/officeDocument/2006/relationships/hyperlink"/><Relationship Id="rId2164" Target="https://twitter.com/monreseaudeau" TargetMode="External" Type="http://schemas.openxmlformats.org/officeDocument/2006/relationships/hyperlink"/><Relationship Id="rId2165" Target="https://twitter.com/tracid56" TargetMode="External" Type="http://schemas.openxmlformats.org/officeDocument/2006/relationships/hyperlink"/><Relationship Id="rId2166" Target="https://twitter.com/esnrecrutement" TargetMode="External" Type="http://schemas.openxmlformats.org/officeDocument/2006/relationships/hyperlink"/><Relationship Id="rId2167" Target="https://twitter.com/monacocyber" TargetMode="External" Type="http://schemas.openxmlformats.org/officeDocument/2006/relationships/hyperlink"/><Relationship Id="rId2168" Target="https://twitter.com/factorygroup_" TargetMode="External" Type="http://schemas.openxmlformats.org/officeDocument/2006/relationships/hyperlink"/><Relationship Id="rId2169" Target="https://twitter.com/martine7lnwb" TargetMode="External" Type="http://schemas.openxmlformats.org/officeDocument/2006/relationships/hyperlink"/><Relationship Id="rId217" Target="https://t.co/8zni74QBHQ" TargetMode="External" Type="http://schemas.openxmlformats.org/officeDocument/2006/relationships/hyperlink"/><Relationship Id="rId2170" Target="https://twitter.com/noharintsafidy" TargetMode="External" Type="http://schemas.openxmlformats.org/officeDocument/2006/relationships/hyperlink"/><Relationship Id="rId2171" Target="https://twitter.com/maltrakn" TargetMode="External" Type="http://schemas.openxmlformats.org/officeDocument/2006/relationships/hyperlink"/><Relationship Id="rId2172" Target="https://twitter.com/cyberdefensemag" TargetMode="External" Type="http://schemas.openxmlformats.org/officeDocument/2006/relationships/hyperlink"/><Relationship Id="rId2173" Target="https://twitter.com/simonwargniez" TargetMode="External" Type="http://schemas.openxmlformats.org/officeDocument/2006/relationships/hyperlink"/><Relationship Id="rId2174" Target="https://twitter.com/siliconangle" TargetMode="External" Type="http://schemas.openxmlformats.org/officeDocument/2006/relationships/hyperlink"/><Relationship Id="rId2175" Target="https://twitter.com/wef" TargetMode="External" Type="http://schemas.openxmlformats.org/officeDocument/2006/relationships/hyperlink"/><Relationship Id="rId2176" Target="https://twitter.com/rbaranger" TargetMode="External" Type="http://schemas.openxmlformats.org/officeDocument/2006/relationships/hyperlink"/><Relationship Id="rId2177" Target="https://twitter.com/frandroid" TargetMode="External" Type="http://schemas.openxmlformats.org/officeDocument/2006/relationships/hyperlink"/><Relationship Id="rId2178" Target="https://twitter.com/patbarbey" TargetMode="External" Type="http://schemas.openxmlformats.org/officeDocument/2006/relationships/hyperlink"/><Relationship Id="rId2179" Target="https://twitter.com/innovaud" TargetMode="External" Type="http://schemas.openxmlformats.org/officeDocument/2006/relationships/hyperlink"/><Relationship Id="rId218" Target="https://t.co/32WnJwdbff" TargetMode="External" Type="http://schemas.openxmlformats.org/officeDocument/2006/relationships/hyperlink"/><Relationship Id="rId2180" Target="https://twitter.com/trustvalleych" TargetMode="External" Type="http://schemas.openxmlformats.org/officeDocument/2006/relationships/hyperlink"/><Relationship Id="rId2181" Target="https://twitter.com/sbh_france" TargetMode="External" Type="http://schemas.openxmlformats.org/officeDocument/2006/relationships/hyperlink"/><Relationship Id="rId2182" Target="https://twitter.com/eurogroupfr" TargetMode="External" Type="http://schemas.openxmlformats.org/officeDocument/2006/relationships/hyperlink"/><Relationship Id="rId2183" Target="https://twitter.com/taniarosilio" TargetMode="External" Type="http://schemas.openxmlformats.org/officeDocument/2006/relationships/hyperlink"/><Relationship Id="rId2184" Target="https://twitter.com/squareonech" TargetMode="External" Type="http://schemas.openxmlformats.org/officeDocument/2006/relationships/hyperlink"/><Relationship Id="rId2185" Target="https://twitter.com/delphine_durget" TargetMode="External" Type="http://schemas.openxmlformats.org/officeDocument/2006/relationships/hyperlink"/><Relationship Id="rId2186" Target="https://twitter.com/pvynckier" TargetMode="External" Type="http://schemas.openxmlformats.org/officeDocument/2006/relationships/hyperlink"/><Relationship Id="rId2187" Target="https://twitter.com/lalettrea" TargetMode="External" Type="http://schemas.openxmlformats.org/officeDocument/2006/relationships/hyperlink"/><Relationship Id="rId2188" Target="https://twitter.com/vadesecure" TargetMode="External" Type="http://schemas.openxmlformats.org/officeDocument/2006/relationships/hyperlink"/><Relationship Id="rId2189" Target="https://twitter.com/cwilly4" TargetMode="External" Type="http://schemas.openxmlformats.org/officeDocument/2006/relationships/hyperlink"/><Relationship Id="rId219" Target="https://t.co/hynxBi7tDs" TargetMode="External" Type="http://schemas.openxmlformats.org/officeDocument/2006/relationships/hyperlink"/><Relationship Id="rId2190" Target="https://twitter.com/jcdrpro" TargetMode="External" Type="http://schemas.openxmlformats.org/officeDocument/2006/relationships/hyperlink"/><Relationship Id="rId2191" Target="https://twitter.com/eset_france" TargetMode="External" Type="http://schemas.openxmlformats.org/officeDocument/2006/relationships/hyperlink"/><Relationship Id="rId2192" Target="https://twitter.com/immo_si" TargetMode="External" Type="http://schemas.openxmlformats.org/officeDocument/2006/relationships/hyperlink"/><Relationship Id="rId2193" Target="https://twitter.com/sourcitecsas" TargetMode="External" Type="http://schemas.openxmlformats.org/officeDocument/2006/relationships/hyperlink"/><Relationship Id="rId2194" Target="https://twitter.com/guiguibasset" TargetMode="External" Type="http://schemas.openxmlformats.org/officeDocument/2006/relationships/hyperlink"/><Relationship Id="rId2195" Target="https://twitter.com/___xscd" TargetMode="External" Type="http://schemas.openxmlformats.org/officeDocument/2006/relationships/hyperlink"/><Relationship Id="rId2196" Target="https://twitter.com/rotaryauber" TargetMode="External" Type="http://schemas.openxmlformats.org/officeDocument/2006/relationships/hyperlink"/><Relationship Id="rId2197" Target="https://twitter.com/entrenormands" TargetMode="External" Type="http://schemas.openxmlformats.org/officeDocument/2006/relationships/hyperlink"/><Relationship Id="rId2198" Target="https://twitter.com/ccistore" TargetMode="External" Type="http://schemas.openxmlformats.org/officeDocument/2006/relationships/hyperlink"/><Relationship Id="rId2199" Target="https://twitter.com/numeum_" TargetMode="External" Type="http://schemas.openxmlformats.org/officeDocument/2006/relationships/hyperlink"/><Relationship Id="rId22" Target="https://t.co/HXs15ldzXK" TargetMode="External" Type="http://schemas.openxmlformats.org/officeDocument/2006/relationships/hyperlink"/><Relationship Id="rId220" Target="https://t.co/YUpfldX1lI" TargetMode="External" Type="http://schemas.openxmlformats.org/officeDocument/2006/relationships/hyperlink"/><Relationship Id="rId2200" Target="https://twitter.com/sophosfrance" TargetMode="External" Type="http://schemas.openxmlformats.org/officeDocument/2006/relationships/hyperlink"/><Relationship Id="rId2201" Target="https://twitter.com/thudao76" TargetMode="External" Type="http://schemas.openxmlformats.org/officeDocument/2006/relationships/hyperlink"/><Relationship Id="rId2202" Target="https://twitter.com/vince_laurens" TargetMode="External" Type="http://schemas.openxmlformats.org/officeDocument/2006/relationships/hyperlink"/><Relationship Id="rId2203" Target="https://twitter.com/barbier_bernard" TargetMode="External" Type="http://schemas.openxmlformats.org/officeDocument/2006/relationships/hyperlink"/><Relationship Id="rId2204" Target="https://twitter.com/sogeti_fr" TargetMode="External" Type="http://schemas.openxmlformats.org/officeDocument/2006/relationships/hyperlink"/><Relationship Id="rId2205" Target="https://twitter.com/tlrdacteur" TargetMode="External" Type="http://schemas.openxmlformats.org/officeDocument/2006/relationships/hyperlink"/><Relationship Id="rId2206" Target="https://twitter.com/jacquessalognon" TargetMode="External" Type="http://schemas.openxmlformats.org/officeDocument/2006/relationships/hyperlink"/><Relationship Id="rId2207" Target="https://twitter.com/erkenssebastien" TargetMode="External" Type="http://schemas.openxmlformats.org/officeDocument/2006/relationships/hyperlink"/><Relationship Id="rId2208" Target="https://twitter.com/jdubois_it" TargetMode="External" Type="http://schemas.openxmlformats.org/officeDocument/2006/relationships/hyperlink"/><Relationship Id="rId2209" Target="https://twitter.com/zhorwho" TargetMode="External" Type="http://schemas.openxmlformats.org/officeDocument/2006/relationships/hyperlink"/><Relationship Id="rId221" Target="https://t.co/Xy5GXMZwUg" TargetMode="External" Type="http://schemas.openxmlformats.org/officeDocument/2006/relationships/hyperlink"/><Relationship Id="rId2210" Target="https://twitter.com/augouard" TargetMode="External" Type="http://schemas.openxmlformats.org/officeDocument/2006/relationships/hyperlink"/><Relationship Id="rId2211" Target="https://twitter.com/philippemichelk" TargetMode="External" Type="http://schemas.openxmlformats.org/officeDocument/2006/relationships/hyperlink"/><Relationship Id="rId2212" Target="https://twitter.com/offdecampagne" TargetMode="External" Type="http://schemas.openxmlformats.org/officeDocument/2006/relationships/hyperlink"/><Relationship Id="rId2213" Target="https://twitter.com/deputesdem" TargetMode="External" Type="http://schemas.openxmlformats.org/officeDocument/2006/relationships/hyperlink"/><Relationship Id="rId2214" Target="https://twitter.com/france_in_world" TargetMode="External" Type="http://schemas.openxmlformats.org/officeDocument/2006/relationships/hyperlink"/><Relationship Id="rId2215" Target="https://twitter.com/uniondessavoirs" TargetMode="External" Type="http://schemas.openxmlformats.org/officeDocument/2006/relationships/hyperlink"/><Relationship Id="rId2216" Target="https://twitter.com/revue2pressepm" TargetMode="External" Type="http://schemas.openxmlformats.org/officeDocument/2006/relationships/hyperlink"/><Relationship Id="rId2217" Target="https://twitter.com/modemvar" TargetMode="External" Type="http://schemas.openxmlformats.org/officeDocument/2006/relationships/hyperlink"/><Relationship Id="rId2218" Target="https://twitter.com/florentndinga" TargetMode="External" Type="http://schemas.openxmlformats.org/officeDocument/2006/relationships/hyperlink"/><Relationship Id="rId2219" Target="https://twitter.com/fredzone" TargetMode="External" Type="http://schemas.openxmlformats.org/officeDocument/2006/relationships/hyperlink"/><Relationship Id="rId222" Target="https://t.co/bWkhWWPZ12" TargetMode="External" Type="http://schemas.openxmlformats.org/officeDocument/2006/relationships/hyperlink"/><Relationship Id="rId2220" Target="https://twitter.com/anthonyrochand" TargetMode="External" Type="http://schemas.openxmlformats.org/officeDocument/2006/relationships/hyperlink"/><Relationship Id="rId2221" Target="https://twitter.com/simonismartine" TargetMode="External" Type="http://schemas.openxmlformats.org/officeDocument/2006/relationships/hyperlink"/><Relationship Id="rId2222" Target="https://twitter.com/ajpjournalistes" TargetMode="External" Type="http://schemas.openxmlformats.org/officeDocument/2006/relationships/hyperlink"/><Relationship Id="rId2223" Target="https://twitter.com/francetablet" TargetMode="External" Type="http://schemas.openxmlformats.org/officeDocument/2006/relationships/hyperlink"/><Relationship Id="rId2224" Target="https://twitter.com/gconnectee" TargetMode="External" Type="http://schemas.openxmlformats.org/officeDocument/2006/relationships/hyperlink"/><Relationship Id="rId2225" Target="https://twitter.com/hecksuzanne2" TargetMode="External" Type="http://schemas.openxmlformats.org/officeDocument/2006/relationships/hyperlink"/><Relationship Id="rId2226" Target="https://twitter.com/goandl" TargetMode="External" Type="http://schemas.openxmlformats.org/officeDocument/2006/relationships/hyperlink"/><Relationship Id="rId2227" Target="https://twitter.com/mesdatasetmoi" TargetMode="External" Type="http://schemas.openxmlformats.org/officeDocument/2006/relationships/hyperlink"/><Relationship Id="rId2228" Target="https://twitter.com/maxime_petit" TargetMode="External" Type="http://schemas.openxmlformats.org/officeDocument/2006/relationships/hyperlink"/><Relationship Id="rId2229" Target="https://twitter.com/ciscofrance" TargetMode="External" Type="http://schemas.openxmlformats.org/officeDocument/2006/relationships/hyperlink"/><Relationship Id="rId223" Target="https://t.co/hk7Ixjqq3J" TargetMode="External" Type="http://schemas.openxmlformats.org/officeDocument/2006/relationships/hyperlink"/><Relationship Id="rId2230" Target="https://twitter.com/clairel_com" TargetMode="External" Type="http://schemas.openxmlformats.org/officeDocument/2006/relationships/hyperlink"/><Relationship Id="rId2231" Target="https://twitter.com/oppens_cyber" TargetMode="External" Type="http://schemas.openxmlformats.org/officeDocument/2006/relationships/hyperlink"/><Relationship Id="rId2232" Target="https://twitter.com/societegenerale" TargetMode="External" Type="http://schemas.openxmlformats.org/officeDocument/2006/relationships/hyperlink"/><Relationship Id="rId2233" Target="https://twitter.com/matissime" TargetMode="External" Type="http://schemas.openxmlformats.org/officeDocument/2006/relationships/hyperlink"/><Relationship Id="rId2234" Target="https://twitter.com/gendarmerie" TargetMode="External" Type="http://schemas.openxmlformats.org/officeDocument/2006/relationships/hyperlink"/><Relationship Id="rId2235" Target="https://twitter.com/porteparolemi" TargetMode="External" Type="http://schemas.openxmlformats.org/officeDocument/2006/relationships/hyperlink"/><Relationship Id="rId2236" Target="https://twitter.com/porteparolegn" TargetMode="External" Type="http://schemas.openxmlformats.org/officeDocument/2006/relationships/hyperlink"/><Relationship Id="rId2237" Target="https://twitter.com/cybergend" TargetMode="External" Type="http://schemas.openxmlformats.org/officeDocument/2006/relationships/hyperlink"/><Relationship Id="rId2238" Target="https://twitter.com/diamylsow" TargetMode="External" Type="http://schemas.openxmlformats.org/officeDocument/2006/relationships/hyperlink"/><Relationship Id="rId2239" Target="https://twitter.com/corptkm" TargetMode="External" Type="http://schemas.openxmlformats.org/officeDocument/2006/relationships/hyperlink"/><Relationship Id="rId224" Target="https://t.co/2DaahxWLNi" TargetMode="External" Type="http://schemas.openxmlformats.org/officeDocument/2006/relationships/hyperlink"/><Relationship Id="rId2240" Target="https://twitter.com/h3xi0t" TargetMode="External" Type="http://schemas.openxmlformats.org/officeDocument/2006/relationships/hyperlink"/><Relationship Id="rId2241" Target="https://twitter.com/redalertlabs" TargetMode="External" Type="http://schemas.openxmlformats.org/officeDocument/2006/relationships/hyperlink"/><Relationship Id="rId2242" Target="https://twitter.com/reseauspn" TargetMode="External" Type="http://schemas.openxmlformats.org/officeDocument/2006/relationships/hyperlink"/><Relationship Id="rId2243" Target="https://twitter.com/christelabatut" TargetMode="External" Type="http://schemas.openxmlformats.org/officeDocument/2006/relationships/hyperlink"/><Relationship Id="rId2244" Target="https://twitter.com/wekeyjob" TargetMode="External" Type="http://schemas.openxmlformats.org/officeDocument/2006/relationships/hyperlink"/><Relationship Id="rId2245" Target="https://twitter.com/acn_secnum" TargetMode="External" Type="http://schemas.openxmlformats.org/officeDocument/2006/relationships/hyperlink"/><Relationship Id="rId2246" Target="https://twitter.com/iotcybersec24" TargetMode="External" Type="http://schemas.openxmlformats.org/officeDocument/2006/relationships/hyperlink"/><Relationship Id="rId2247" Target="https://twitter.com/sandrabocciolin" TargetMode="External" Type="http://schemas.openxmlformats.org/officeDocument/2006/relationships/hyperlink"/><Relationship Id="rId2248" Target="https://twitter.com/marmeladesweet" TargetMode="External" Type="http://schemas.openxmlformats.org/officeDocument/2006/relationships/hyperlink"/><Relationship Id="rId2249" Target="https://twitter.com/x19sq19f" TargetMode="External" Type="http://schemas.openxmlformats.org/officeDocument/2006/relationships/hyperlink"/><Relationship Id="rId225" Target="http://t.co/hUAtvtDN" TargetMode="External" Type="http://schemas.openxmlformats.org/officeDocument/2006/relationships/hyperlink"/><Relationship Id="rId2250" Target="https://twitter.com/kabasanoh70" TargetMode="External" Type="http://schemas.openxmlformats.org/officeDocument/2006/relationships/hyperlink"/><Relationship Id="rId2251" Target="https://twitter.com/a_la_campagne_" TargetMode="External" Type="http://schemas.openxmlformats.org/officeDocument/2006/relationships/hyperlink"/><Relationship Id="rId2252" Target="https://twitter.com/gwedji" TargetMode="External" Type="http://schemas.openxmlformats.org/officeDocument/2006/relationships/hyperlink"/><Relationship Id="rId2253" Target="https://twitter.com/zenconnect_fr" TargetMode="External" Type="http://schemas.openxmlformats.org/officeDocument/2006/relationships/hyperlink"/><Relationship Id="rId2254" Target="https://twitter.com/shinto110" TargetMode="External" Type="http://schemas.openxmlformats.org/officeDocument/2006/relationships/hyperlink"/><Relationship Id="rId2255" Target="https://twitter.com/fhilaireau" TargetMode="External" Type="http://schemas.openxmlformats.org/officeDocument/2006/relationships/hyperlink"/><Relationship Id="rId2256" Target="https://twitter.com/quent1_k" TargetMode="External" Type="http://schemas.openxmlformats.org/officeDocument/2006/relationships/hyperlink"/><Relationship Id="rId2257" Target="https://twitter.com/bc2gaudit" TargetMode="External" Type="http://schemas.openxmlformats.org/officeDocument/2006/relationships/hyperlink"/><Relationship Id="rId2258" Target="https://twitter.com/dylan_devillers" TargetMode="External" Type="http://schemas.openxmlformats.org/officeDocument/2006/relationships/hyperlink"/><Relationship Id="rId2259" Target="https://twitter.com/tehtris" TargetMode="External" Type="http://schemas.openxmlformats.org/officeDocument/2006/relationships/hyperlink"/><Relationship Id="rId226" Target="https://t.co/HehSb791ju" TargetMode="External" Type="http://schemas.openxmlformats.org/officeDocument/2006/relationships/hyperlink"/><Relationship Id="rId2260" Target="https://twitter.com/beyondtrust_fr" TargetMode="External" Type="http://schemas.openxmlformats.org/officeDocument/2006/relationships/hyperlink"/><Relationship Id="rId2261" Target="https://twitter.com/bouyguestel_ent" TargetMode="External" Type="http://schemas.openxmlformats.org/officeDocument/2006/relationships/hyperlink"/><Relationship Id="rId2262" Target="https://twitter.com/itsmeetings" TargetMode="External" Type="http://schemas.openxmlformats.org/officeDocument/2006/relationships/hyperlink"/><Relationship Id="rId2263" Target="https://twitter.com/mzuppy" TargetMode="External" Type="http://schemas.openxmlformats.org/officeDocument/2006/relationships/hyperlink"/><Relationship Id="rId2264" Target="https://twitter.com/kd__kuffars" TargetMode="External" Type="http://schemas.openxmlformats.org/officeDocument/2006/relationships/hyperlink"/><Relationship Id="rId2265" Target="https://twitter.com/kkuffars" TargetMode="External" Type="http://schemas.openxmlformats.org/officeDocument/2006/relationships/hyperlink"/><Relationship Id="rId2266" Target="https://twitter.com/laurentoparis" TargetMode="External" Type="http://schemas.openxmlformats.org/officeDocument/2006/relationships/hyperlink"/><Relationship Id="rId2267" Target="https://twitter.com/it_partners" TargetMode="External" Type="http://schemas.openxmlformats.org/officeDocument/2006/relationships/hyperlink"/><Relationship Id="rId2268" Target="https://twitter.com/gpostaire" TargetMode="External" Type="http://schemas.openxmlformats.org/officeDocument/2006/relationships/hyperlink"/><Relationship Id="rId2269" Target="https://twitter.com/prefpolice" TargetMode="External" Type="http://schemas.openxmlformats.org/officeDocument/2006/relationships/hyperlink"/><Relationship Id="rId227" Target="http://t.co/uIhTo0jr9C" TargetMode="External" Type="http://schemas.openxmlformats.org/officeDocument/2006/relationships/hyperlink"/><Relationship Id="rId2270" Target="https://twitter.com/albors3" TargetMode="External" Type="http://schemas.openxmlformats.org/officeDocument/2006/relationships/hyperlink"/><Relationship Id="rId2271" Target="https://twitter.com/arc_atlantique" TargetMode="External" Type="http://schemas.openxmlformats.org/officeDocument/2006/relationships/hyperlink"/><Relationship Id="rId2272" Target="https://twitter.com/coudrieauf" TargetMode="External" Type="http://schemas.openxmlformats.org/officeDocument/2006/relationships/hyperlink"/><Relationship Id="rId2273" Target="https://twitter.com/samsungfr" TargetMode="External" Type="http://schemas.openxmlformats.org/officeDocument/2006/relationships/hyperlink"/><Relationship Id="rId2274" Target="https://twitter.com/fortinet" TargetMode="External" Type="http://schemas.openxmlformats.org/officeDocument/2006/relationships/hyperlink"/><Relationship Id="rId2275" Target="https://twitter.com/sfr_business" TargetMode="External" Type="http://schemas.openxmlformats.org/officeDocument/2006/relationships/hyperlink"/><Relationship Id="rId2276" Target="https://twitter.com/francoi4" TargetMode="External" Type="http://schemas.openxmlformats.org/officeDocument/2006/relationships/hyperlink"/><Relationship Id="rId2277" Target="https://twitter.com/shakib680" TargetMode="External" Type="http://schemas.openxmlformats.org/officeDocument/2006/relationships/hyperlink"/><Relationship Id="rId2278" Target="https://twitter.com/thomasbousson" TargetMode="External" Type="http://schemas.openxmlformats.org/officeDocument/2006/relationships/hyperlink"/><Relationship Id="rId2279" Target="https://twitter.com/ocssimore" TargetMode="External" Type="http://schemas.openxmlformats.org/officeDocument/2006/relationships/hyperlink"/><Relationship Id="rId228" Target="https://t.co/TQYMB1FXhH" TargetMode="External" Type="http://schemas.openxmlformats.org/officeDocument/2006/relationships/hyperlink"/><Relationship Id="rId2280" Target="https://twitter.com/cyberologue_fr" TargetMode="External" Type="http://schemas.openxmlformats.org/officeDocument/2006/relationships/hyperlink"/><Relationship Id="rId2281" Target="https://twitter.com/francenumfr" TargetMode="External" Type="http://schemas.openxmlformats.org/officeDocument/2006/relationships/hyperlink"/><Relationship Id="rId2282" Target="https://twitter.com/pie_ferrari" TargetMode="External" Type="http://schemas.openxmlformats.org/officeDocument/2006/relationships/hyperlink"/><Relationship Id="rId2283" Target="https://twitter.com/societegen" TargetMode="External" Type="http://schemas.openxmlformats.org/officeDocument/2006/relationships/hyperlink"/><Relationship Id="rId2284" Target="https://twitter.com/xaelbot" TargetMode="External" Type="http://schemas.openxmlformats.org/officeDocument/2006/relationships/hyperlink"/><Relationship Id="rId2285" Target="https://twitter.com/codeattbot" TargetMode="External" Type="http://schemas.openxmlformats.org/officeDocument/2006/relationships/hyperlink"/><Relationship Id="rId2286" Target="https://twitter.com/valerieammirati" TargetMode="External" Type="http://schemas.openxmlformats.org/officeDocument/2006/relationships/hyperlink"/><Relationship Id="rId2287" Target="https://twitter.com/ccideuxsevres" TargetMode="External" Type="http://schemas.openxmlformats.org/officeDocument/2006/relationships/hyperlink"/><Relationship Id="rId2288" Target="https://twitter.com/the404code" TargetMode="External" Type="http://schemas.openxmlformats.org/officeDocument/2006/relationships/hyperlink"/><Relationship Id="rId2289" Target="https://twitter.com/_oliviabot" TargetMode="External" Type="http://schemas.openxmlformats.org/officeDocument/2006/relationships/hyperlink"/><Relationship Id="rId229" Target="https://t.co/ef6iAgPNXv" TargetMode="External" Type="http://schemas.openxmlformats.org/officeDocument/2006/relationships/hyperlink"/><Relationship Id="rId2290" Target="https://twitter.com/mondedartisans" TargetMode="External" Type="http://schemas.openxmlformats.org/officeDocument/2006/relationships/hyperlink"/><Relationship Id="rId2291" Target="https://twitter.com/l_lambourdiere" TargetMode="External" Type="http://schemas.openxmlformats.org/officeDocument/2006/relationships/hyperlink"/><Relationship Id="rId2292" Target="https://twitter.com/inc_tys" TargetMode="External" Type="http://schemas.openxmlformats.org/officeDocument/2006/relationships/hyperlink"/><Relationship Id="rId2293" Target="https://twitter.com/cmafrance_" TargetMode="External" Type="http://schemas.openxmlformats.org/officeDocument/2006/relationships/hyperlink"/><Relationship Id="rId2294" Target="https://twitter.com/oliviergafa" TargetMode="External" Type="http://schemas.openxmlformats.org/officeDocument/2006/relationships/hyperlink"/><Relationship Id="rId2295" Target="https://twitter.com/tjmanadyflhj" TargetMode="External" Type="http://schemas.openxmlformats.org/officeDocument/2006/relationships/hyperlink"/><Relationship Id="rId2296" Target="https://twitter.com/comandigital" TargetMode="External" Type="http://schemas.openxmlformats.org/officeDocument/2006/relationships/hyperlink"/><Relationship Id="rId2297" Target="https://twitter.com/erwan_bonnet" TargetMode="External" Type="http://schemas.openxmlformats.org/officeDocument/2006/relationships/hyperlink"/><Relationship Id="rId2298" Target="https://twitter.com/bf_techservices" TargetMode="External" Type="http://schemas.openxmlformats.org/officeDocument/2006/relationships/hyperlink"/><Relationship Id="rId2299" Target="https://twitter.com/doccedef" TargetMode="External" Type="http://schemas.openxmlformats.org/officeDocument/2006/relationships/hyperlink"/><Relationship Id="rId23" Target="https://t.co/jnNXgo9El0" TargetMode="External" Type="http://schemas.openxmlformats.org/officeDocument/2006/relationships/hyperlink"/><Relationship Id="rId230" Target="https://t.co/vZ2FmuVdKV" TargetMode="External" Type="http://schemas.openxmlformats.org/officeDocument/2006/relationships/hyperlink"/><Relationship Id="rId2300" Target="https://twitter.com/sikkasaibersec" TargetMode="External" Type="http://schemas.openxmlformats.org/officeDocument/2006/relationships/hyperlink"/><Relationship Id="rId2301" Target="https://twitter.com/cybercercle" TargetMode="External" Type="http://schemas.openxmlformats.org/officeDocument/2006/relationships/hyperlink"/><Relationship Id="rId2302" Target="https://twitter.com/tilkaltech" TargetMode="External" Type="http://schemas.openxmlformats.org/officeDocument/2006/relationships/hyperlink"/><Relationship Id="rId2303" Target="https://twitter.com/matthieuhug" TargetMode="External" Type="http://schemas.openxmlformats.org/officeDocument/2006/relationships/hyperlink"/><Relationship Id="rId2304" Target="https://twitter.com/jesappellecrucq" TargetMode="External" Type="http://schemas.openxmlformats.org/officeDocument/2006/relationships/hyperlink"/><Relationship Id="rId2305" Target="https://twitter.com/j3st3rnrd" TargetMode="External" Type="http://schemas.openxmlformats.org/officeDocument/2006/relationships/hyperlink"/><Relationship Id="rId2306" Target="https://twitter.com/dle_so" TargetMode="External" Type="http://schemas.openxmlformats.org/officeDocument/2006/relationships/hyperlink"/><Relationship Id="rId2307" Target="https://twitter.com/aurelienbossy" TargetMode="External" Type="http://schemas.openxmlformats.org/officeDocument/2006/relationships/hyperlink"/><Relationship Id="rId2308" Target="https://twitter.com/dadideo" TargetMode="External" Type="http://schemas.openxmlformats.org/officeDocument/2006/relationships/hyperlink"/><Relationship Id="rId2309" Target="https://twitter.com/bot_flutter" TargetMode="External" Type="http://schemas.openxmlformats.org/officeDocument/2006/relationships/hyperlink"/><Relationship Id="rId231" Target="https://t.co/bjLoW5yMKX" TargetMode="External" Type="http://schemas.openxmlformats.org/officeDocument/2006/relationships/hyperlink"/><Relationship Id="rId2310" Target="https://twitter.com/1000dayscodingb" TargetMode="External" Type="http://schemas.openxmlformats.org/officeDocument/2006/relationships/hyperlink"/><Relationship Id="rId2311" Target="https://twitter.com/abachirniang" TargetMode="External" Type="http://schemas.openxmlformats.org/officeDocument/2006/relationships/hyperlink"/><Relationship Id="rId2312" Target="https://twitter.com/lienhardantoin1" TargetMode="External" Type="http://schemas.openxmlformats.org/officeDocument/2006/relationships/hyperlink"/><Relationship Id="rId2313" Target="https://twitter.com/cloudflare" TargetMode="External" Type="http://schemas.openxmlformats.org/officeDocument/2006/relationships/hyperlink"/><Relationship Id="rId2314" Target="https://twitter.com/borislecoeur" TargetMode="External" Type="http://schemas.openxmlformats.org/officeDocument/2006/relationships/hyperlink"/><Relationship Id="rId2315" Target="https://twitter.com/bills_bot" TargetMode="External" Type="http://schemas.openxmlformats.org/officeDocument/2006/relationships/hyperlink"/><Relationship Id="rId2316" Target="https://twitter.com/hikvisioncanada" TargetMode="External" Type="http://schemas.openxmlformats.org/officeDocument/2006/relationships/hyperlink"/><Relationship Id="rId2317" Target="https://twitter.com/betoobe6" TargetMode="External" Type="http://schemas.openxmlformats.org/officeDocument/2006/relationships/hyperlink"/><Relationship Id="rId2318" Target="https://twitter.com/kakiesseaurelie" TargetMode="External" Type="http://schemas.openxmlformats.org/officeDocument/2006/relationships/hyperlink"/><Relationship Id="rId2319" Target="https://twitter.com/alainassouline" TargetMode="External" Type="http://schemas.openxmlformats.org/officeDocument/2006/relationships/hyperlink"/><Relationship Id="rId232" Target="https://t.co/er70UGkbir" TargetMode="External" Type="http://schemas.openxmlformats.org/officeDocument/2006/relationships/hyperlink"/><Relationship Id="rId2320" Target="https://twitter.com/powerplatfrmbot" TargetMode="External" Type="http://schemas.openxmlformats.org/officeDocument/2006/relationships/hyperlink"/><Relationship Id="rId2321" Target="https://twitter.com/boumediane" TargetMode="External" Type="http://schemas.openxmlformats.org/officeDocument/2006/relationships/hyperlink"/><Relationship Id="rId2322" Target="https://twitter.com/httpcs" TargetMode="External" Type="http://schemas.openxmlformats.org/officeDocument/2006/relationships/hyperlink"/><Relationship Id="rId2323" Target="https://twitter.com/ziwit" TargetMode="External" Type="http://schemas.openxmlformats.org/officeDocument/2006/relationships/hyperlink"/><Relationship Id="rId2324" Target="https://twitter.com/codailychalleng" TargetMode="External" Type="http://schemas.openxmlformats.org/officeDocument/2006/relationships/hyperlink"/><Relationship Id="rId2325" Target="https://twitter.com/ouasselb" TargetMode="External" Type="http://schemas.openxmlformats.org/officeDocument/2006/relationships/hyperlink"/><Relationship Id="rId2326" Target="https://twitter.com/94_lxn" TargetMode="External" Type="http://schemas.openxmlformats.org/officeDocument/2006/relationships/hyperlink"/><Relationship Id="rId2327" Target="https://twitter.com/mikybsn" TargetMode="External" Type="http://schemas.openxmlformats.org/officeDocument/2006/relationships/hyperlink"/><Relationship Id="rId2328" Target="https://twitter.com/tomtenshichauve" TargetMode="External" Type="http://schemas.openxmlformats.org/officeDocument/2006/relationships/hyperlink"/><Relationship Id="rId2329" Target="https://twitter.com/leblogduhacker" TargetMode="External" Type="http://schemas.openxmlformats.org/officeDocument/2006/relationships/hyperlink"/><Relationship Id="rId233" Target="https://t.co/DprbfkqQ92" TargetMode="External" Type="http://schemas.openxmlformats.org/officeDocument/2006/relationships/hyperlink"/><Relationship Id="rId2330" Target="https://twitter.com/itsjustmelucien" TargetMode="External" Type="http://schemas.openxmlformats.org/officeDocument/2006/relationships/hyperlink"/><Relationship Id="rId2331" Target="https://twitter.com/bfm_tech" TargetMode="External" Type="http://schemas.openxmlformats.org/officeDocument/2006/relationships/hyperlink"/><Relationship Id="rId2332" Target="https://twitter.com/lellouchenico" TargetMode="External" Type="http://schemas.openxmlformats.org/officeDocument/2006/relationships/hyperlink"/><Relationship Id="rId2333" Target="https://twitter.com/joebiden" TargetMode="External" Type="http://schemas.openxmlformats.org/officeDocument/2006/relationships/hyperlink"/><Relationship Id="rId2334" Target="https://twitter.com/_techco_" TargetMode="External" Type="http://schemas.openxmlformats.org/officeDocument/2006/relationships/hyperlink"/><Relationship Id="rId2335" Target="https://twitter.com/01nettv" TargetMode="External" Type="http://schemas.openxmlformats.org/officeDocument/2006/relationships/hyperlink"/><Relationship Id="rId2336" Target="https://twitter.com/rougesgorges" TargetMode="External" Type="http://schemas.openxmlformats.org/officeDocument/2006/relationships/hyperlink"/><Relationship Id="rId2337" Target="https://twitter.com/maxenceb24" TargetMode="External" Type="http://schemas.openxmlformats.org/officeDocument/2006/relationships/hyperlink"/><Relationship Id="rId2338" Target="https://twitter.com/dewolf_dirk" TargetMode="External" Type="http://schemas.openxmlformats.org/officeDocument/2006/relationships/hyperlink"/><Relationship Id="rId2339" Target="https://twitter.com/hellparadyse" TargetMode="External" Type="http://schemas.openxmlformats.org/officeDocument/2006/relationships/hyperlink"/><Relationship Id="rId234" Target="https://t.co/HIhpsyaTPR" TargetMode="External" Type="http://schemas.openxmlformats.org/officeDocument/2006/relationships/hyperlink"/><Relationship Id="rId2340" Target="https://twitter.com/marionduez3" TargetMode="External" Type="http://schemas.openxmlformats.org/officeDocument/2006/relationships/hyperlink"/><Relationship Id="rId2341" Target="https://twitter.com/gencoulomb" TargetMode="External" Type="http://schemas.openxmlformats.org/officeDocument/2006/relationships/hyperlink"/><Relationship Id="rId2342" Target="https://twitter.com/duke_unreal" TargetMode="External" Type="http://schemas.openxmlformats.org/officeDocument/2006/relationships/hyperlink"/><Relationship Id="rId2343" Target="https://twitter.com/rtsinfo" TargetMode="External" Type="http://schemas.openxmlformats.org/officeDocument/2006/relationships/hyperlink"/><Relationship Id="rId2344" Target="https://twitter.com/decio_o_o" TargetMode="External" Type="http://schemas.openxmlformats.org/officeDocument/2006/relationships/hyperlink"/><Relationship Id="rId2345" Target="https://twitter.com/d3vcode88" TargetMode="External" Type="http://schemas.openxmlformats.org/officeDocument/2006/relationships/hyperlink"/><Relationship Id="rId2346" Target="https://twitter.com/davidvienne31" TargetMode="External" Type="http://schemas.openxmlformats.org/officeDocument/2006/relationships/hyperlink"/><Relationship Id="rId2347" Target="https://twitter.com/gaellecadot" TargetMode="External" Type="http://schemas.openxmlformats.org/officeDocument/2006/relationships/hyperlink"/><Relationship Id="rId2348" Target="https://twitter.com/mathieuisaia" TargetMode="External" Type="http://schemas.openxmlformats.org/officeDocument/2006/relationships/hyperlink"/><Relationship Id="rId2349" Target="https://twitter.com/tdmaverick_fr" TargetMode="External" Type="http://schemas.openxmlformats.org/officeDocument/2006/relationships/hyperlink"/><Relationship Id="rId235" Target="http://t.co/g5jhOsjPbZ" TargetMode="External" Type="http://schemas.openxmlformats.org/officeDocument/2006/relationships/hyperlink"/><Relationship Id="rId2350" Target="https://twitter.com/sophiefillet" TargetMode="External" Type="http://schemas.openxmlformats.org/officeDocument/2006/relationships/hyperlink"/><Relationship Id="rId2351" Target="https://twitter.com/tnpdataprotect" TargetMode="External" Type="http://schemas.openxmlformats.org/officeDocument/2006/relationships/hyperlink"/><Relationship Id="rId2352" Target="https://twitter.com/arisbee_cloud" TargetMode="External" Type="http://schemas.openxmlformats.org/officeDocument/2006/relationships/hyperlink"/><Relationship Id="rId2353" Target="https://twitter.com/avdrst" TargetMode="External" Type="http://schemas.openxmlformats.org/officeDocument/2006/relationships/hyperlink"/><Relationship Id="rId2354" Target="https://twitter.com/nacirasalvan" TargetMode="External" Type="http://schemas.openxmlformats.org/officeDocument/2006/relationships/hyperlink"/><Relationship Id="rId2355" Target="https://twitter.com/ptitchou_9575" TargetMode="External" Type="http://schemas.openxmlformats.org/officeDocument/2006/relationships/hyperlink"/><Relationship Id="rId2356" Target="https://twitter.com/costeslioneler" TargetMode="External" Type="http://schemas.openxmlformats.org/officeDocument/2006/relationships/hyperlink"/><Relationship Id="rId2357" Target="https://twitter.com/azuerbot" TargetMode="External" Type="http://schemas.openxmlformats.org/officeDocument/2006/relationships/hyperlink"/><Relationship Id="rId2358" Target="https://twitter.com/nvsdata" TargetMode="External" Type="http://schemas.openxmlformats.org/officeDocument/2006/relationships/hyperlink"/><Relationship Id="rId2359" Target="https://twitter.com/leetcodeb" TargetMode="External" Type="http://schemas.openxmlformats.org/officeDocument/2006/relationships/hyperlink"/><Relationship Id="rId236" Target="https://t.co/NlWjVgLIfO" TargetMode="External" Type="http://schemas.openxmlformats.org/officeDocument/2006/relationships/hyperlink"/><Relationship Id="rId2360" Target="https://twitter.com/e_nterdiscipl" TargetMode="External" Type="http://schemas.openxmlformats.org/officeDocument/2006/relationships/hyperlink"/><Relationship Id="rId2361" Target="https://twitter.com/theangularbot" TargetMode="External" Type="http://schemas.openxmlformats.org/officeDocument/2006/relationships/hyperlink"/><Relationship Id="rId2362" Target="https://twitter.com/lio26769061" TargetMode="External" Type="http://schemas.openxmlformats.org/officeDocument/2006/relationships/hyperlink"/><Relationship Id="rId2363" Target="https://twitter.com/datasciencebot_" TargetMode="External" Type="http://schemas.openxmlformats.org/officeDocument/2006/relationships/hyperlink"/><Relationship Id="rId2364" Target="https://twitter.com/fabriciosx" TargetMode="External" Type="http://schemas.openxmlformats.org/officeDocument/2006/relationships/hyperlink"/><Relationship Id="rId2365" Target="https://twitter.com/techradar" TargetMode="External" Type="http://schemas.openxmlformats.org/officeDocument/2006/relationships/hyperlink"/><Relationship Id="rId2366" Target="https://twitter.com/didiergal" TargetMode="External" Type="http://schemas.openxmlformats.org/officeDocument/2006/relationships/hyperlink"/><Relationship Id="rId2367" Target="https://twitter.com/lemondefr" TargetMode="External" Type="http://schemas.openxmlformats.org/officeDocument/2006/relationships/hyperlink"/><Relationship Id="rId2368" Target="https://twitter.com/girolles36" TargetMode="External" Type="http://schemas.openxmlformats.org/officeDocument/2006/relationships/hyperlink"/><Relationship Id="rId2369" Target="https://twitter.com/angopascal" TargetMode="External" Type="http://schemas.openxmlformats.org/officeDocument/2006/relationships/hyperlink"/><Relationship Id="rId237" Target="https://t.co/MzNPk6SBlg" TargetMode="External" Type="http://schemas.openxmlformats.org/officeDocument/2006/relationships/hyperlink"/><Relationship Id="rId2370" Target="https://twitter.com/leguidedusysops" TargetMode="External" Type="http://schemas.openxmlformats.org/officeDocument/2006/relationships/hyperlink"/><Relationship Id="rId2371" Target="https://twitter.com/cloud_cio_" TargetMode="External" Type="http://schemas.openxmlformats.org/officeDocument/2006/relationships/hyperlink"/><Relationship Id="rId2372" Target="https://twitter.com/ikoula" TargetMode="External" Type="http://schemas.openxmlformats.org/officeDocument/2006/relationships/hyperlink"/><Relationship Id="rId2373" Target="https://twitter.com/huaweirdc" TargetMode="External" Type="http://schemas.openxmlformats.org/officeDocument/2006/relationships/hyperlink"/><Relationship Id="rId2374" Target="https://twitter.com/telecomevol" TargetMode="External" Type="http://schemas.openxmlformats.org/officeDocument/2006/relationships/hyperlink"/><Relationship Id="rId2375" Target="https://twitter.com/cybersecurite_m" TargetMode="External" Type="http://schemas.openxmlformats.org/officeDocument/2006/relationships/hyperlink"/><Relationship Id="rId2376" Target="https://twitter.com/malizensecurity" TargetMode="External" Type="http://schemas.openxmlformats.org/officeDocument/2006/relationships/hyperlink"/><Relationship Id="rId2377" Target="https://twitter.com/seccoffeetime" TargetMode="External" Type="http://schemas.openxmlformats.org/officeDocument/2006/relationships/hyperlink"/><Relationship Id="rId2378" Target="https://twitter.com/jeromekulling" TargetMode="External" Type="http://schemas.openxmlformats.org/officeDocument/2006/relationships/hyperlink"/><Relationship Id="rId2379" Target="https://twitter.com/delabyyves" TargetMode="External" Type="http://schemas.openxmlformats.org/officeDocument/2006/relationships/hyperlink"/><Relationship Id="rId238" Target="https://t.co/aN5MLw07Qh" TargetMode="External" Type="http://schemas.openxmlformats.org/officeDocument/2006/relationships/hyperlink"/><Relationship Id="rId2380" Target="https://twitter.com/titrespresse" TargetMode="External" Type="http://schemas.openxmlformats.org/officeDocument/2006/relationships/hyperlink"/><Relationship Id="rId2381" Target="https://twitter.com/jilou99" TargetMode="External" Type="http://schemas.openxmlformats.org/officeDocument/2006/relationships/hyperlink"/><Relationship Id="rId2382" Target="https://twitter.com/issafricafr" TargetMode="External" Type="http://schemas.openxmlformats.org/officeDocument/2006/relationships/hyperlink"/><Relationship Id="rId2383" Target="https://twitter.com/j_fk" TargetMode="External" Type="http://schemas.openxmlformats.org/officeDocument/2006/relationships/hyperlink"/><Relationship Id="rId2384" Target="https://twitter.com/ometiers_num" TargetMode="External" Type="http://schemas.openxmlformats.org/officeDocument/2006/relationships/hyperlink"/><Relationship Id="rId2385" Target="https://twitter.com/sunustartup" TargetMode="External" Type="http://schemas.openxmlformats.org/officeDocument/2006/relationships/hyperlink"/><Relationship Id="rId2386" Target="https://twitter.com/aazimath" TargetMode="External" Type="http://schemas.openxmlformats.org/officeDocument/2006/relationships/hyperlink"/><Relationship Id="rId2387" Target="https://twitter.com/sm_sylviemady" TargetMode="External" Type="http://schemas.openxmlformats.org/officeDocument/2006/relationships/hyperlink"/><Relationship Id="rId2388" Target="https://twitter.com/westconfr" TargetMode="External" Type="http://schemas.openxmlformats.org/officeDocument/2006/relationships/hyperlink"/><Relationship Id="rId2389" Target="https://twitter.com/paloaltontwks" TargetMode="External" Type="http://schemas.openxmlformats.org/officeDocument/2006/relationships/hyperlink"/><Relationship Id="rId239" Target="https://t.co/GP2iaL73w9" TargetMode="External" Type="http://schemas.openxmlformats.org/officeDocument/2006/relationships/hyperlink"/><Relationship Id="rId2390" Target="https://twitter.com/noutfutur" TargetMode="External" Type="http://schemas.openxmlformats.org/officeDocument/2006/relationships/hyperlink"/><Relationship Id="rId2391" Target="https://twitter.com/gerardlebihan" TargetMode="External" Type="http://schemas.openxmlformats.org/officeDocument/2006/relationships/hyperlink"/><Relationship Id="rId2392" Target="https://twitter.com/tenerrdis" TargetMode="External" Type="http://schemas.openxmlformats.org/officeDocument/2006/relationships/hyperlink"/><Relationship Id="rId2393" Target="https://twitter.com/imagesreseaux" TargetMode="External" Type="http://schemas.openxmlformats.org/officeDocument/2006/relationships/hyperlink"/><Relationship Id="rId2394" Target="https://twitter.com/simplongdo" TargetMode="External" Type="http://schemas.openxmlformats.org/officeDocument/2006/relationships/hyperlink"/><Relationship Id="rId2395" Target="https://twitter.com/oodriveofficiel" TargetMode="External" Type="http://schemas.openxmlformats.org/officeDocument/2006/relationships/hyperlink"/><Relationship Id="rId2396" Target="https://twitter.com/beatricelbb" TargetMode="External" Type="http://schemas.openxmlformats.org/officeDocument/2006/relationships/hyperlink"/><Relationship Id="rId2397" Target="https://twitter.com/rique01900716" TargetMode="External" Type="http://schemas.openxmlformats.org/officeDocument/2006/relationships/hyperlink"/><Relationship Id="rId2398" Target="https://twitter.com/dimotransgroup" TargetMode="External" Type="http://schemas.openxmlformats.org/officeDocument/2006/relationships/hyperlink"/><Relationship Id="rId2399" Target="https://twitter.com/pole_scs" TargetMode="External" Type="http://schemas.openxmlformats.org/officeDocument/2006/relationships/hyperlink"/><Relationship Id="rId24" Target="https://t.co/j9dX6uRpmh" TargetMode="External" Type="http://schemas.openxmlformats.org/officeDocument/2006/relationships/hyperlink"/><Relationship Id="rId240" Target="https://t.co/4sy9KmeLG6" TargetMode="External" Type="http://schemas.openxmlformats.org/officeDocument/2006/relationships/hyperlink"/><Relationship Id="rId2400" Target="https://twitter.com/franceprianto" TargetMode="External" Type="http://schemas.openxmlformats.org/officeDocument/2006/relationships/hyperlink"/><Relationship Id="rId2401" Target="https://twitter.com/madoungou1er" TargetMode="External" Type="http://schemas.openxmlformats.org/officeDocument/2006/relationships/hyperlink"/><Relationship Id="rId2402" Target="https://twitter.com/extremefrance" TargetMode="External" Type="http://schemas.openxmlformats.org/officeDocument/2006/relationships/hyperlink"/><Relationship Id="rId2403" Target="https://twitter.com/elipluquet" TargetMode="External" Type="http://schemas.openxmlformats.org/officeDocument/2006/relationships/hyperlink"/><Relationship Id="rId2404" Target="https://twitter.com/cfhonegger" TargetMode="External" Type="http://schemas.openxmlformats.org/officeDocument/2006/relationships/hyperlink"/><Relationship Id="rId2405" Target="https://twitter.com/david_planchet" TargetMode="External" Type="http://schemas.openxmlformats.org/officeDocument/2006/relationships/hyperlink"/><Relationship Id="rId2406" Target="https://twitter.com/lyceedelasalle" TargetMode="External" Type="http://schemas.openxmlformats.org/officeDocument/2006/relationships/hyperlink"/><Relationship Id="rId2407" Target="https://twitter.com/yeswehack" TargetMode="External" Type="http://schemas.openxmlformats.org/officeDocument/2006/relationships/hyperlink"/><Relationship Id="rId2408" Target="https://twitter.com/sibsante" TargetMode="External" Type="http://schemas.openxmlformats.org/officeDocument/2006/relationships/hyperlink"/><Relationship Id="rId2409" Target="https://twitter.com/teamdls_" TargetMode="External" Type="http://schemas.openxmlformats.org/officeDocument/2006/relationships/hyperlink"/><Relationship Id="rId241" Target="https://t.co/WmrfLPKvKm" TargetMode="External" Type="http://schemas.openxmlformats.org/officeDocument/2006/relationships/hyperlink"/><Relationship Id="rId2410" Target="https://twitter.com/labordeolivier" TargetMode="External" Type="http://schemas.openxmlformats.org/officeDocument/2006/relationships/hyperlink"/><Relationship Id="rId2411" Target="https://twitter.com/pascal_baratoux" TargetMode="External" Type="http://schemas.openxmlformats.org/officeDocument/2006/relationships/hyperlink"/><Relationship Id="rId2412" Target="https://twitter.com/bra70um" TargetMode="External" Type="http://schemas.openxmlformats.org/officeDocument/2006/relationships/hyperlink"/><Relationship Id="rId2413" Target="https://twitter.com/stephanevast" TargetMode="External" Type="http://schemas.openxmlformats.org/officeDocument/2006/relationships/hyperlink"/><Relationship Id="rId2414" Target="https://twitter.com/investinbx" TargetMode="External" Type="http://schemas.openxmlformats.org/officeDocument/2006/relationships/hyperlink"/><Relationship Id="rId2415" Target="https://twitter.com/echosjg" TargetMode="External" Type="http://schemas.openxmlformats.org/officeDocument/2006/relationships/hyperlink"/><Relationship Id="rId2416" Target="https://twitter.com/nxofrance" TargetMode="External" Type="http://schemas.openxmlformats.org/officeDocument/2006/relationships/hyperlink"/><Relationship Id="rId2417" Target="https://twitter.com/herozenda" TargetMode="External" Type="http://schemas.openxmlformats.org/officeDocument/2006/relationships/hyperlink"/><Relationship Id="rId2418" Target="https://twitter.com/anissa_bf95" TargetMode="External" Type="http://schemas.openxmlformats.org/officeDocument/2006/relationships/hyperlink"/><Relationship Id="rId2419" Target="https://twitter.com/capcdi" TargetMode="External" Type="http://schemas.openxmlformats.org/officeDocument/2006/relationships/hyperlink"/><Relationship Id="rId242" Target="https://t.co/WqYCW731DX" TargetMode="External" Type="http://schemas.openxmlformats.org/officeDocument/2006/relationships/hyperlink"/><Relationship Id="rId2420" Target="https://twitter.com/beainformatique" TargetMode="External" Type="http://schemas.openxmlformats.org/officeDocument/2006/relationships/hyperlink"/><Relationship Id="rId2421" Target="https://twitter.com/dane_clermont" TargetMode="External" Type="http://schemas.openxmlformats.org/officeDocument/2006/relationships/hyperlink"/><Relationship Id="rId2422" Target="https://twitter.com/benim_jbweb" TargetMode="External" Type="http://schemas.openxmlformats.org/officeDocument/2006/relationships/hyperlink"/><Relationship Id="rId2423" Target="https://twitter.com/gipsilpc" TargetMode="External" Type="http://schemas.openxmlformats.org/officeDocument/2006/relationships/hyperlink"/><Relationship Id="rId2424" Target="https://twitter.com/nvelleaquitaine" TargetMode="External" Type="http://schemas.openxmlformats.org/officeDocument/2006/relationships/hyperlink"/><Relationship Id="rId2425" Target="https://twitter.com/gloupin" TargetMode="External" Type="http://schemas.openxmlformats.org/officeDocument/2006/relationships/hyperlink"/><Relationship Id="rId2426" Target="https://twitter.com/adi_n_a" TargetMode="External" Type="http://schemas.openxmlformats.org/officeDocument/2006/relationships/hyperlink"/><Relationship Id="rId2427" Target="https://twitter.com/fanchguirriec" TargetMode="External" Type="http://schemas.openxmlformats.org/officeDocument/2006/relationships/hyperlink"/><Relationship Id="rId2428" Target="https://twitter.com/ibm_france" TargetMode="External" Type="http://schemas.openxmlformats.org/officeDocument/2006/relationships/hyperlink"/><Relationship Id="rId2429" Target="https://twitter.com/oceanettechno" TargetMode="External" Type="http://schemas.openxmlformats.org/officeDocument/2006/relationships/hyperlink"/><Relationship Id="rId243" Target="http://t.co/uZwjq6Hm6o" TargetMode="External" Type="http://schemas.openxmlformats.org/officeDocument/2006/relationships/hyperlink"/><Relationship Id="rId2430" Target="https://twitter.com/nbs_system" TargetMode="External" Type="http://schemas.openxmlformats.org/officeDocument/2006/relationships/hyperlink"/><Relationship Id="rId2431" Target="https://twitter.com/brunodelas" TargetMode="External" Type="http://schemas.openxmlformats.org/officeDocument/2006/relationships/hyperlink"/><Relationship Id="rId2432" Target="https://twitter.com/martine_f_pro" TargetMode="External" Type="http://schemas.openxmlformats.org/officeDocument/2006/relationships/hyperlink"/><Relationship Id="rId2433" Target="https://twitter.com/alycscageorges" TargetMode="External" Type="http://schemas.openxmlformats.org/officeDocument/2006/relationships/hyperlink"/><Relationship Id="rId2434" Target="https://twitter.com/krbkaisav" TargetMode="External" Type="http://schemas.openxmlformats.org/officeDocument/2006/relationships/hyperlink"/><Relationship Id="rId2435" Target="https://twitter.com/helene_wiart" TargetMode="External" Type="http://schemas.openxmlformats.org/officeDocument/2006/relationships/hyperlink"/><Relationship Id="rId2436" Target="https://twitter.com/arsouyes" TargetMode="External" Type="http://schemas.openxmlformats.org/officeDocument/2006/relationships/hyperlink"/><Relationship Id="rId2437" Target="https://twitter.com/beuginhamon" TargetMode="External" Type="http://schemas.openxmlformats.org/officeDocument/2006/relationships/hyperlink"/><Relationship Id="rId2438" Target="https://twitter.com/corinnehenin" TargetMode="External" Type="http://schemas.openxmlformats.org/officeDocument/2006/relationships/hyperlink"/><Relationship Id="rId2439" Target="https://twitter.com/buildeuseslyon" TargetMode="External" Type="http://schemas.openxmlformats.org/officeDocument/2006/relationships/hyperlink"/><Relationship Id="rId244" Target="https://t.co/R2ChDkIqRg" TargetMode="External" Type="http://schemas.openxmlformats.org/officeDocument/2006/relationships/hyperlink"/><Relationship Id="rId2440" Target="https://twitter.com/nicolasdegrotte" TargetMode="External" Type="http://schemas.openxmlformats.org/officeDocument/2006/relationships/hyperlink"/><Relationship Id="rId2441" Target="https://twitter.com/michaelpagefr" TargetMode="External" Type="http://schemas.openxmlformats.org/officeDocument/2006/relationships/hyperlink"/><Relationship Id="rId2442" Target="https://twitter.com/cutyowl" TargetMode="External" Type="http://schemas.openxmlformats.org/officeDocument/2006/relationships/hyperlink"/><Relationship Id="rId2443" Target="https://twitter.com/gp_tonnelier" TargetMode="External" Type="http://schemas.openxmlformats.org/officeDocument/2006/relationships/hyperlink"/><Relationship Id="rId2444" Target="https://twitter.com/eecs_versailles" TargetMode="External" Type="http://schemas.openxmlformats.org/officeDocument/2006/relationships/hyperlink"/><Relationship Id="rId2445" Target="https://twitter.com/digorablog" TargetMode="External" Type="http://schemas.openxmlformats.org/officeDocument/2006/relationships/hyperlink"/><Relationship Id="rId2446" Target="https://twitter.com/zoph_io" TargetMode="External" Type="http://schemas.openxmlformats.org/officeDocument/2006/relationships/hyperlink"/><Relationship Id="rId2447" Target="https://twitter.com/regisleguennec" TargetMode="External" Type="http://schemas.openxmlformats.org/officeDocument/2006/relationships/hyperlink"/><Relationship Id="rId2448" Target="https://twitter.com/risingsud" TargetMode="External" Type="http://schemas.openxmlformats.org/officeDocument/2006/relationships/hyperlink"/><Relationship Id="rId2449" Target="https://twitter.com/capenergies" TargetMode="External" Type="http://schemas.openxmlformats.org/officeDocument/2006/relationships/hyperlink"/><Relationship Id="rId245" Target="https://t.co/ySixfJWwbS" TargetMode="External" Type="http://schemas.openxmlformats.org/officeDocument/2006/relationships/hyperlink"/><Relationship Id="rId2450" Target="https://twitter.com/vatesfr" TargetMode="External" Type="http://schemas.openxmlformats.org/officeDocument/2006/relationships/hyperlink"/><Relationship Id="rId2451" Target="https://twitter.com/olivierlamber12" TargetMode="External" Type="http://schemas.openxmlformats.org/officeDocument/2006/relationships/hyperlink"/><Relationship Id="rId2452" Target="https://twitter.com/vallesmaxime" TargetMode="External" Type="http://schemas.openxmlformats.org/officeDocument/2006/relationships/hyperlink"/><Relationship Id="rId2453" Target="https://twitter.com/thalesgroup" TargetMode="External" Type="http://schemas.openxmlformats.org/officeDocument/2006/relationships/hyperlink"/><Relationship Id="rId2454" Target="https://twitter.com/itforb" TargetMode="External" Type="http://schemas.openxmlformats.org/officeDocument/2006/relationships/hyperlink"/><Relationship Id="rId2455" Target="https://twitter.com/lauuhqt" TargetMode="External" Type="http://schemas.openxmlformats.org/officeDocument/2006/relationships/hyperlink"/><Relationship Id="rId2456" Target="https://twitter.com/elodarm" TargetMode="External" Type="http://schemas.openxmlformats.org/officeDocument/2006/relationships/hyperlink"/><Relationship Id="rId2457" Target="https://twitter.com/z4chburris" TargetMode="External" Type="http://schemas.openxmlformats.org/officeDocument/2006/relationships/hyperlink"/><Relationship Id="rId2458" Target="https://twitter.com/veillecyber3" TargetMode="External" Type="http://schemas.openxmlformats.org/officeDocument/2006/relationships/hyperlink"/><Relationship Id="rId2459" Target="https://twitter.com/pyleguen" TargetMode="External" Type="http://schemas.openxmlformats.org/officeDocument/2006/relationships/hyperlink"/><Relationship Id="rId246" Target="https://t.co/WBMhJN2bRJ" TargetMode="External" Type="http://schemas.openxmlformats.org/officeDocument/2006/relationships/hyperlink"/><Relationship Id="rId2460" Target="https://twitter.com/magnetforensics" TargetMode="External" Type="http://schemas.openxmlformats.org/officeDocument/2006/relationships/hyperlink"/><Relationship Id="rId2461" Target="https://twitter.com/tracip_sas" TargetMode="External" Type="http://schemas.openxmlformats.org/officeDocument/2006/relationships/hyperlink"/><Relationship Id="rId2462" Target="https://twitter.com/oakbranchd" TargetMode="External" Type="http://schemas.openxmlformats.org/officeDocument/2006/relationships/hyperlink"/><Relationship Id="rId2463" Target="https://twitter.com/deveryware" TargetMode="External" Type="http://schemas.openxmlformats.org/officeDocument/2006/relationships/hyperlink"/><Relationship Id="rId2464" Target="https://twitter.com/calcaware" TargetMode="External" Type="http://schemas.openxmlformats.org/officeDocument/2006/relationships/hyperlink"/><Relationship Id="rId2465" Target="https://twitter.com/jmousqueton" TargetMode="External" Type="http://schemas.openxmlformats.org/officeDocument/2006/relationships/hyperlink"/><Relationship Id="rId2466" Target="https://twitter.com/insurtrek" TargetMode="External" Type="http://schemas.openxmlformats.org/officeDocument/2006/relationships/hyperlink"/><Relationship Id="rId2467" Target="https://twitter.com/magnifintech" TargetMode="External" Type="http://schemas.openxmlformats.org/officeDocument/2006/relationships/hyperlink"/><Relationship Id="rId2468" Target="https://twitter.com/fhalbrey" TargetMode="External" Type="http://schemas.openxmlformats.org/officeDocument/2006/relationships/hyperlink"/><Relationship Id="rId2469" Target="https://twitter.com/tamikofficiel" TargetMode="External" Type="http://schemas.openxmlformats.org/officeDocument/2006/relationships/hyperlink"/><Relationship Id="rId247" Target="https://t.co/MYLtM3l4UH" TargetMode="External" Type="http://schemas.openxmlformats.org/officeDocument/2006/relationships/hyperlink"/><Relationship Id="rId2470" Target="https://twitter.com/aaubin" TargetMode="External" Type="http://schemas.openxmlformats.org/officeDocument/2006/relationships/hyperlink"/><Relationship Id="rId2471" Target="https://twitter.com/oracle_france" TargetMode="External" Type="http://schemas.openxmlformats.org/officeDocument/2006/relationships/hyperlink"/><Relationship Id="rId2472" Target="https://twitter.com/capucinecouly" TargetMode="External" Type="http://schemas.openxmlformats.org/officeDocument/2006/relationships/hyperlink"/><Relationship Id="rId2473" Target="https://twitter.com/sergerocchi" TargetMode="External" Type="http://schemas.openxmlformats.org/officeDocument/2006/relationships/hyperlink"/><Relationship Id="rId2474" Target="https://twitter.com/don_oroni" TargetMode="External" Type="http://schemas.openxmlformats.org/officeDocument/2006/relationships/hyperlink"/><Relationship Id="rId2475" Target="https://twitter.com/drissaityoussef" TargetMode="External" Type="http://schemas.openxmlformats.org/officeDocument/2006/relationships/hyperlink"/><Relationship Id="rId2476" Target="https://twitter.com/ilv_formations" TargetMode="External" Type="http://schemas.openxmlformats.org/officeDocument/2006/relationships/hyperlink"/><Relationship Id="rId2477" Target="https://twitter.com/aragonesjj" TargetMode="External" Type="http://schemas.openxmlformats.org/officeDocument/2006/relationships/hyperlink"/><Relationship Id="rId2478" Target="https://twitter.com/souverainetech" TargetMode="External" Type="http://schemas.openxmlformats.org/officeDocument/2006/relationships/hyperlink"/><Relationship Id="rId2479" Target="https://twitter.com/virginiejollois" TargetMode="External" Type="http://schemas.openxmlformats.org/officeDocument/2006/relationships/hyperlink"/><Relationship Id="rId248" Target="http://t.co/vgw1fhr703" TargetMode="External" Type="http://schemas.openxmlformats.org/officeDocument/2006/relationships/hyperlink"/><Relationship Id="rId2480" Target="https://twitter.com/vonbrucken" TargetMode="External" Type="http://schemas.openxmlformats.org/officeDocument/2006/relationships/hyperlink"/><Relationship Id="rId2481" Target="https://twitter.com/animaiart" TargetMode="External" Type="http://schemas.openxmlformats.org/officeDocument/2006/relationships/hyperlink"/><Relationship Id="rId2482" Target="https://twitter.com/lallao_o" TargetMode="External" Type="http://schemas.openxmlformats.org/officeDocument/2006/relationships/hyperlink"/><Relationship Id="rId2483" Target="https://twitter.com/tv5mondeinfo" TargetMode="External" Type="http://schemas.openxmlformats.org/officeDocument/2006/relationships/hyperlink"/><Relationship Id="rId2484" Target="https://twitter.com/mmeadamskhs" TargetMode="External" Type="http://schemas.openxmlformats.org/officeDocument/2006/relationships/hyperlink"/><Relationship Id="rId2485" Target="https://twitter.com/glemsteph" TargetMode="External" Type="http://schemas.openxmlformats.org/officeDocument/2006/relationships/hyperlink"/><Relationship Id="rId2486" Target="https://twitter.com/menachem_225" TargetMode="External" Type="http://schemas.openxmlformats.org/officeDocument/2006/relationships/hyperlink"/><Relationship Id="rId2487" Target="https://twitter.com/nestazvc" TargetMode="External" Type="http://schemas.openxmlformats.org/officeDocument/2006/relationships/hyperlink"/><Relationship Id="rId2488" Target="https://twitter.com/junjudapi" TargetMode="External" Type="http://schemas.openxmlformats.org/officeDocument/2006/relationships/hyperlink"/><Relationship Id="rId2489" Target="https://twitter.com/sattse_" TargetMode="External" Type="http://schemas.openxmlformats.org/officeDocument/2006/relationships/hyperlink"/><Relationship Id="rId249" Target="http://t.co/Cn7zCFVx8y" TargetMode="External" Type="http://schemas.openxmlformats.org/officeDocument/2006/relationships/hyperlink"/><Relationship Id="rId2490" Target="https://twitter.com/encorse1" TargetMode="External" Type="http://schemas.openxmlformats.org/officeDocument/2006/relationships/hyperlink"/><Relationship Id="rId2491" Target="https://twitter.com/arscorse1" TargetMode="External" Type="http://schemas.openxmlformats.org/officeDocument/2006/relationships/hyperlink"/><Relationship Id="rId2492" Target="https://twitter.com/numerique_corse" TargetMode="External" Type="http://schemas.openxmlformats.org/officeDocument/2006/relationships/hyperlink"/><Relationship Id="rId2493" Target="https://twitter.com/identos_inc" TargetMode="External" Type="http://schemas.openxmlformats.org/officeDocument/2006/relationships/hyperlink"/><Relationship Id="rId2494" Target="https://twitter.com/cydefcorp" TargetMode="External" Type="http://schemas.openxmlformats.org/officeDocument/2006/relationships/hyperlink"/><Relationship Id="rId2495" Target="https://twitter.com/mongolcyber" TargetMode="External" Type="http://schemas.openxmlformats.org/officeDocument/2006/relationships/hyperlink"/><Relationship Id="rId2496" Target="https://twitter.com/awnetworks" TargetMode="External" Type="http://schemas.openxmlformats.org/officeDocument/2006/relationships/hyperlink"/><Relationship Id="rId2497" Target="https://twitter.com/1password" TargetMode="External" Type="http://schemas.openxmlformats.org/officeDocument/2006/relationships/hyperlink"/><Relationship Id="rId2498" Target="https://twitter.com/investirontario" TargetMode="External" Type="http://schemas.openxmlformats.org/officeDocument/2006/relationships/hyperlink"/><Relationship Id="rId2499" Target="https://twitter.com/rmaziere_85" TargetMode="External" Type="http://schemas.openxmlformats.org/officeDocument/2006/relationships/hyperlink"/><Relationship Id="rId25" Target="https://t.co/fu9eTQTuCs" TargetMode="External" Type="http://schemas.openxmlformats.org/officeDocument/2006/relationships/hyperlink"/><Relationship Id="rId250" Target="https://t.co/SRiLGgo7pe" TargetMode="External" Type="http://schemas.openxmlformats.org/officeDocument/2006/relationships/hyperlink"/><Relationship Id="rId2500" Target="https://twitter.com/sylvain_ferriol" TargetMode="External" Type="http://schemas.openxmlformats.org/officeDocument/2006/relationships/hyperlink"/><Relationship Id="rId2501" Target="https://twitter.com/medef" TargetMode="External" Type="http://schemas.openxmlformats.org/officeDocument/2006/relationships/hyperlink"/><Relationship Id="rId2502" Target="https://twitter.com/monlio" TargetMode="External" Type="http://schemas.openxmlformats.org/officeDocument/2006/relationships/hyperlink"/><Relationship Id="rId2503" Target="https://twitter.com/emmanuelpug" TargetMode="External" Type="http://schemas.openxmlformats.org/officeDocument/2006/relationships/hyperlink"/><Relationship Id="rId2504" Target="https://twitter.com/lizziec_l" TargetMode="External" Type="http://schemas.openxmlformats.org/officeDocument/2006/relationships/hyperlink"/><Relationship Id="rId2505" Target="https://twitter.com/swapnil5979" TargetMode="External" Type="http://schemas.openxmlformats.org/officeDocument/2006/relationships/hyperlink"/><Relationship Id="rId2506" Target="https://twitter.com/megajulien" TargetMode="External" Type="http://schemas.openxmlformats.org/officeDocument/2006/relationships/hyperlink"/><Relationship Id="rId2507" Target="https://twitter.com/hassonthierry" TargetMode="External" Type="http://schemas.openxmlformats.org/officeDocument/2006/relationships/hyperlink"/><Relationship Id="rId2508" Target="https://twitter.com/linkedin" TargetMode="External" Type="http://schemas.openxmlformats.org/officeDocument/2006/relationships/hyperlink"/><Relationship Id="rId2509" Target="https://twitter.com/gpeliks" TargetMode="External" Type="http://schemas.openxmlformats.org/officeDocument/2006/relationships/hyperlink"/><Relationship Id="rId251" Target="http://t.co/ylllkYG1OH" TargetMode="External" Type="http://schemas.openxmlformats.org/officeDocument/2006/relationships/hyperlink"/><Relationship Id="rId2510" Target="https://twitter.com/scocquet" TargetMode="External" Type="http://schemas.openxmlformats.org/officeDocument/2006/relationships/hyperlink"/><Relationship Id="rId2511" Target="https://twitter.com/letscode15" TargetMode="External" Type="http://schemas.openxmlformats.org/officeDocument/2006/relationships/hyperlink"/><Relationship Id="rId2512" Target="https://twitter.com/lebotpython" TargetMode="External" Type="http://schemas.openxmlformats.org/officeDocument/2006/relationships/hyperlink"/><Relationship Id="rId2513" Target="https://twitter.com/jfkarcher" TargetMode="External" Type="http://schemas.openxmlformats.org/officeDocument/2006/relationships/hyperlink"/><Relationship Id="rId2514" Target="https://twitter.com/mobillhome28" TargetMode="External" Type="http://schemas.openxmlformats.org/officeDocument/2006/relationships/hyperlink"/><Relationship Id="rId2515" Target="https://twitter.com/coffeecoachingf" TargetMode="External" Type="http://schemas.openxmlformats.org/officeDocument/2006/relationships/hyperlink"/><Relationship Id="rId2516" Target="https://twitter.com/sg_etvous" TargetMode="External" Type="http://schemas.openxmlformats.org/officeDocument/2006/relationships/hyperlink"/><Relationship Id="rId2517" Target="https://twitter.com/altij_avocats" TargetMode="External" Type="http://schemas.openxmlformats.org/officeDocument/2006/relationships/hyperlink"/><Relationship Id="rId2518" Target="https://twitter.com/mathieucandes" TargetMode="External" Type="http://schemas.openxmlformats.org/officeDocument/2006/relationships/hyperlink"/><Relationship Id="rId2519" Target="https://twitter.com/finnfrance" TargetMode="External" Type="http://schemas.openxmlformats.org/officeDocument/2006/relationships/hyperlink"/><Relationship Id="rId252" Target="http://t.co/q6RBTLmbcN" TargetMode="External" Type="http://schemas.openxmlformats.org/officeDocument/2006/relationships/hyperlink"/><Relationship Id="rId2520" Target="https://twitter.com/gitlab" TargetMode="External" Type="http://schemas.openxmlformats.org/officeDocument/2006/relationships/hyperlink"/><Relationship Id="rId2521" Target="https://twitter.com/idc" TargetMode="External" Type="http://schemas.openxmlformats.org/officeDocument/2006/relationships/hyperlink"/><Relationship Id="rId2522" Target="https://twitter.com/proofpoint" TargetMode="External" Type="http://schemas.openxmlformats.org/officeDocument/2006/relationships/hyperlink"/><Relationship Id="rId2523" Target="https://twitter.com/frumenceboroto" TargetMode="External" Type="http://schemas.openxmlformats.org/officeDocument/2006/relationships/hyperlink"/><Relationship Id="rId2524" Target="https://twitter.com/robinthierry15" TargetMode="External" Type="http://schemas.openxmlformats.org/officeDocument/2006/relationships/hyperlink"/><Relationship Id="rId2525" Target="https://twitter.com/akerva_fr" TargetMode="External" Type="http://schemas.openxmlformats.org/officeDocument/2006/relationships/hyperlink"/><Relationship Id="rId2526" Target="https://twitter.com/dojoshield" TargetMode="External" Type="http://schemas.openxmlformats.org/officeDocument/2006/relationships/hyperlink"/><Relationship Id="rId2527" Target="https://twitter.com/robertlassise" TargetMode="External" Type="http://schemas.openxmlformats.org/officeDocument/2006/relationships/hyperlink"/><Relationship Id="rId2528" Target="https://twitter.com/olivier_brcn" TargetMode="External" Type="http://schemas.openxmlformats.org/officeDocument/2006/relationships/hyperlink"/><Relationship Id="rId2529" Target="https://twitter.com/telecomsudparis" TargetMode="External" Type="http://schemas.openxmlformats.org/officeDocument/2006/relationships/hyperlink"/><Relationship Id="rId253" Target="http://t.co/89ptLy5Kj6" TargetMode="External" Type="http://schemas.openxmlformats.org/officeDocument/2006/relationships/hyperlink"/><Relationship Id="rId2530" Target="https://twitter.com/riskandme" TargetMode="External" Type="http://schemas.openxmlformats.org/officeDocument/2006/relationships/hyperlink"/><Relationship Id="rId2531" Target="https://twitter.com/appleretweetbot" TargetMode="External" Type="http://schemas.openxmlformats.org/officeDocument/2006/relationships/hyperlink"/><Relationship Id="rId2532" Target="https://twitter.com/itrackr_fr" TargetMode="External" Type="http://schemas.openxmlformats.org/officeDocument/2006/relationships/hyperlink"/><Relationship Id="rId2533" Target="https://twitter.com/epicrelevance" TargetMode="External" Type="http://schemas.openxmlformats.org/officeDocument/2006/relationships/hyperlink"/><Relationship Id="rId2534" Target="https://twitter.com/wired" TargetMode="External" Type="http://schemas.openxmlformats.org/officeDocument/2006/relationships/hyperlink"/><Relationship Id="rId2535" Target="https://twitter.com/senatorenathal1" TargetMode="External" Type="http://schemas.openxmlformats.org/officeDocument/2006/relationships/hyperlink"/><Relationship Id="rId2536" Target="https://twitter.com/dray_tek" TargetMode="External" Type="http://schemas.openxmlformats.org/officeDocument/2006/relationships/hyperlink"/><Relationship Id="rId2537" Target="https://twitter.com/platombe" TargetMode="External" Type="http://schemas.openxmlformats.org/officeDocument/2006/relationships/hyperlink"/><Relationship Id="rId2538" Target="https://twitter.com/tehtris_elena" TargetMode="External" Type="http://schemas.openxmlformats.org/officeDocument/2006/relationships/hyperlink"/><Relationship Id="rId2539" Target="https://twitter.com/pierre2c" TargetMode="External" Type="http://schemas.openxmlformats.org/officeDocument/2006/relationships/hyperlink"/><Relationship Id="rId254" Target="https://t.co/IWWNjktNRj" TargetMode="External" Type="http://schemas.openxmlformats.org/officeDocument/2006/relationships/hyperlink"/><Relationship Id="rId2540" Target="https://twitter.com/mypierrebillet" TargetMode="External" Type="http://schemas.openxmlformats.org/officeDocument/2006/relationships/hyperlink"/><Relationship Id="rId2541" Target="https://twitter.com/djangobot_" TargetMode="External" Type="http://schemas.openxmlformats.org/officeDocument/2006/relationships/hyperlink"/><Relationship Id="rId2542" Target="https://twitter.com/cluster_africa" TargetMode="External" Type="http://schemas.openxmlformats.org/officeDocument/2006/relationships/hyperlink"/><Relationship Id="rId2543" Target="https://twitter.com/douglasmbiandou" TargetMode="External" Type="http://schemas.openxmlformats.org/officeDocument/2006/relationships/hyperlink"/><Relationship Id="rId2544" Target="https://twitter.com/amadoudiawaraml" TargetMode="External" Type="http://schemas.openxmlformats.org/officeDocument/2006/relationships/hyperlink"/><Relationship Id="rId2545" Target="https://twitter.com/sflouzat" TargetMode="External" Type="http://schemas.openxmlformats.org/officeDocument/2006/relationships/hyperlink"/><Relationship Id="rId2546" Target="https://twitter.com/ollissya" TargetMode="External" Type="http://schemas.openxmlformats.org/officeDocument/2006/relationships/hyperlink"/><Relationship Id="rId2547" Target="https://twitter.com/sputnik_fr" TargetMode="External" Type="http://schemas.openxmlformats.org/officeDocument/2006/relationships/hyperlink"/><Relationship Id="rId2548" Target="https://twitter.com/hs2formation" TargetMode="External" Type="http://schemas.openxmlformats.org/officeDocument/2006/relationships/hyperlink"/><Relationship Id="rId2549" Target="https://twitter.com/uvm_uppkingui" TargetMode="External" Type="http://schemas.openxmlformats.org/officeDocument/2006/relationships/hyperlink"/><Relationship Id="rId255" Target="http://t.co/Aj9plwdYrR" TargetMode="External" Type="http://schemas.openxmlformats.org/officeDocument/2006/relationships/hyperlink"/><Relationship Id="rId2550" Target="https://twitter.com/cschoolrennes" TargetMode="External" Type="http://schemas.openxmlformats.org/officeDocument/2006/relationships/hyperlink"/><Relationship Id="rId2551" Target="https://twitter.com/instantrp" TargetMode="External" Type="http://schemas.openxmlformats.org/officeDocument/2006/relationships/hyperlink"/><Relationship Id="rId2552" Target="https://twitter.com/proustnicolas" TargetMode="External" Type="http://schemas.openxmlformats.org/officeDocument/2006/relationships/hyperlink"/><Relationship Id="rId2553" Target="https://twitter.com/rosiaxbot" TargetMode="External" Type="http://schemas.openxmlformats.org/officeDocument/2006/relationships/hyperlink"/><Relationship Id="rId2554" Target="https://twitter.com/fluttbot" TargetMode="External" Type="http://schemas.openxmlformats.org/officeDocument/2006/relationships/hyperlink"/><Relationship Id="rId2555" Target="https://twitter.com/satyajit1910" TargetMode="External" Type="http://schemas.openxmlformats.org/officeDocument/2006/relationships/hyperlink"/><Relationship Id="rId2556" Target="https://twitter.com/devvibesbot" TargetMode="External" Type="http://schemas.openxmlformats.org/officeDocument/2006/relationships/hyperlink"/><Relationship Id="rId2557" Target="https://twitter.com/gopalpr34038467" TargetMode="External" Type="http://schemas.openxmlformats.org/officeDocument/2006/relationships/hyperlink"/><Relationship Id="rId2558" Target="https://twitter.com/processlenz" TargetMode="External" Type="http://schemas.openxmlformats.org/officeDocument/2006/relationships/hyperlink"/><Relationship Id="rId2559" Target="https://twitter.com/lila_vtu" TargetMode="External" Type="http://schemas.openxmlformats.org/officeDocument/2006/relationships/hyperlink"/><Relationship Id="rId256" Target="https://t.co/Mq6ISWF1Rf" TargetMode="External" Type="http://schemas.openxmlformats.org/officeDocument/2006/relationships/hyperlink"/><Relationship Id="rId2560" Target="https://twitter.com/sns__security" TargetMode="External" Type="http://schemas.openxmlformats.org/officeDocument/2006/relationships/hyperlink"/><Relationship Id="rId2561" Target="https://twitter.com/pemasson" TargetMode="External" Type="http://schemas.openxmlformats.org/officeDocument/2006/relationships/hyperlink"/><Relationship Id="rId2562" Target="https://twitter.com/niguilloux" TargetMode="External" Type="http://schemas.openxmlformats.org/officeDocument/2006/relationships/hyperlink"/><Relationship Id="rId2563" Target="https://twitter.com/roritto" TargetMode="External" Type="http://schemas.openxmlformats.org/officeDocument/2006/relationships/hyperlink"/><Relationship Id="rId2564" Target="https://twitter.com/businessfrance" TargetMode="External" Type="http://schemas.openxmlformats.org/officeDocument/2006/relationships/hyperlink"/><Relationship Id="rId2565" Target="https://twitter.com/fafie95" TargetMode="External" Type="http://schemas.openxmlformats.org/officeDocument/2006/relationships/hyperlink"/><Relationship Id="rId2566" Target="https://twitter.com/belhadj_fadwa" TargetMode="External" Type="http://schemas.openxmlformats.org/officeDocument/2006/relationships/hyperlink"/><Relationship Id="rId2567" Target="https://twitter.com/menarama" TargetMode="External" Type="http://schemas.openxmlformats.org/officeDocument/2006/relationships/hyperlink"/><Relationship Id="rId2568" Target="https://twitter.com/white_kingpin" TargetMode="External" Type="http://schemas.openxmlformats.org/officeDocument/2006/relationships/hyperlink"/><Relationship Id="rId2569" Target="https://twitter.com/blf_paris" TargetMode="External" Type="http://schemas.openxmlformats.org/officeDocument/2006/relationships/hyperlink"/><Relationship Id="rId257" Target="https://t.co/hpkhmnvduu" TargetMode="External" Type="http://schemas.openxmlformats.org/officeDocument/2006/relationships/hyperlink"/><Relationship Id="rId2570" Target="https://twitter.com/derutyf" TargetMode="External" Type="http://schemas.openxmlformats.org/officeDocument/2006/relationships/hyperlink"/><Relationship Id="rId2571" Target="https://twitter.com/m___________56" TargetMode="External" Type="http://schemas.openxmlformats.org/officeDocument/2006/relationships/hyperlink"/><Relationship Id="rId2572" Target="https://twitter.com/bernycraze" TargetMode="External" Type="http://schemas.openxmlformats.org/officeDocument/2006/relationships/hyperlink"/><Relationship Id="rId2573" Target="https://twitter.com/vendeefrtech" TargetMode="External" Type="http://schemas.openxmlformats.org/officeDocument/2006/relationships/hyperlink"/><Relationship Id="rId2574" Target="https://twitter.com/4tchat" TargetMode="External" Type="http://schemas.openxmlformats.org/officeDocument/2006/relationships/hyperlink"/><Relationship Id="rId2575" Target="https://twitter.com/ntdtvfrance" TargetMode="External" Type="http://schemas.openxmlformats.org/officeDocument/2006/relationships/hyperlink"/><Relationship Id="rId2576" Target="https://twitter.com/dbatut" TargetMode="External" Type="http://schemas.openxmlformats.org/officeDocument/2006/relationships/hyperlink"/><Relationship Id="rId2577" Target="https://twitter.com/christiantiga" TargetMode="External" Type="http://schemas.openxmlformats.org/officeDocument/2006/relationships/hyperlink"/><Relationship Id="rId2578" Target="https://twitter.com/workationland" TargetMode="External" Type="http://schemas.openxmlformats.org/officeDocument/2006/relationships/hyperlink"/><Relationship Id="rId2579" Target="https://twitter.com/cephalopodluke2" TargetMode="External" Type="http://schemas.openxmlformats.org/officeDocument/2006/relationships/hyperlink"/><Relationship Id="rId258" Target="https://t.co/Bb2AhBsAfD" TargetMode="External" Type="http://schemas.openxmlformats.org/officeDocument/2006/relationships/hyperlink"/><Relationship Id="rId2580" Target="https://twitter.com/mdsarr" TargetMode="External" Type="http://schemas.openxmlformats.org/officeDocument/2006/relationships/hyperlink"/><Relationship Id="rId2581" Target="https://twitter.com/anon22258" TargetMode="External" Type="http://schemas.openxmlformats.org/officeDocument/2006/relationships/hyperlink"/><Relationship Id="rId2582" Target="https://twitter.com/homme_trouble" TargetMode="External" Type="http://schemas.openxmlformats.org/officeDocument/2006/relationships/hyperlink"/><Relationship Id="rId2583" Target="https://twitter.com/l_guillet" TargetMode="External" Type="http://schemas.openxmlformats.org/officeDocument/2006/relationships/hyperlink"/><Relationship Id="rId2584" Target="https://twitter.com/phcourcier" TargetMode="External" Type="http://schemas.openxmlformats.org/officeDocument/2006/relationships/hyperlink"/><Relationship Id="rId2585" Target="https://twitter.com/shalomelohim7" TargetMode="External" Type="http://schemas.openxmlformats.org/officeDocument/2006/relationships/hyperlink"/><Relationship Id="rId2586" Target="https://twitter.com/sebastienfanti" TargetMode="External" Type="http://schemas.openxmlformats.org/officeDocument/2006/relationships/hyperlink"/><Relationship Id="rId2587" Target="https://twitter.com/tursiops" TargetMode="External" Type="http://schemas.openxmlformats.org/officeDocument/2006/relationships/hyperlink"/><Relationship Id="rId2588" Target="https://twitter.com/maazou2017" TargetMode="External" Type="http://schemas.openxmlformats.org/officeDocument/2006/relationships/hyperlink"/><Relationship Id="rId2589" Target="https://twitter.com/prontoreunion" TargetMode="External" Type="http://schemas.openxmlformats.org/officeDocument/2006/relationships/hyperlink"/><Relationship Id="rId259" Target="https://t.co/GcD5YwZV69" TargetMode="External" Type="http://schemas.openxmlformats.org/officeDocument/2006/relationships/hyperlink"/><Relationship Id="rId2590" Target="https://twitter.com/le_vpn_france" TargetMode="External" Type="http://schemas.openxmlformats.org/officeDocument/2006/relationships/hyperlink"/><Relationship Id="rId2591" Target="https://twitter.com/drambaldini" TargetMode="External" Type="http://schemas.openxmlformats.org/officeDocument/2006/relationships/hyperlink"/><Relationship Id="rId2592" Target="https://twitter.com/pascalray1" TargetMode="External" Type="http://schemas.openxmlformats.org/officeDocument/2006/relationships/hyperlink"/><Relationship Id="rId2593" Target="https://twitter.com/auvergnerhalpes" TargetMode="External" Type="http://schemas.openxmlformats.org/officeDocument/2006/relationships/hyperlink"/><Relationship Id="rId2594" Target="https://twitter.com/yannickneuder" TargetMode="External" Type="http://schemas.openxmlformats.org/officeDocument/2006/relationships/hyperlink"/><Relationship Id="rId2595" Target="https://twitter.com/digitalsummr" TargetMode="External" Type="http://schemas.openxmlformats.org/officeDocument/2006/relationships/hyperlink"/><Relationship Id="rId2596" Target="https://twitter.com/campusregion" TargetMode="External" Type="http://schemas.openxmlformats.org/officeDocument/2006/relationships/hyperlink"/><Relationship Id="rId2597" Target="https://twitter.com/nicolasvivant" TargetMode="External" Type="http://schemas.openxmlformats.org/officeDocument/2006/relationships/hyperlink"/><Relationship Id="rId2598" Target="https://twitter.com/cmemertens" TargetMode="External" Type="http://schemas.openxmlformats.org/officeDocument/2006/relationships/hyperlink"/><Relationship Id="rId2599" Target="https://twitter.com/amelzenati" TargetMode="External" Type="http://schemas.openxmlformats.org/officeDocument/2006/relationships/hyperlink"/><Relationship Id="rId26" Target="https://t.co/1El9P6y7c2" TargetMode="External" Type="http://schemas.openxmlformats.org/officeDocument/2006/relationships/hyperlink"/><Relationship Id="rId260" Target="https://t.co/zHOz0WHWq7" TargetMode="External" Type="http://schemas.openxmlformats.org/officeDocument/2006/relationships/hyperlink"/><Relationship Id="rId2600" Target="https://twitter.com/infol4t" TargetMode="External" Type="http://schemas.openxmlformats.org/officeDocument/2006/relationships/hyperlink"/><Relationship Id="rId2601" Target="https://twitter.com/geekbecois" TargetMode="External" Type="http://schemas.openxmlformats.org/officeDocument/2006/relationships/hyperlink"/><Relationship Id="rId2602" Target="https://twitter.com/secinnovation" TargetMode="External" Type="http://schemas.openxmlformats.org/officeDocument/2006/relationships/hyperlink"/><Relationship Id="rId2603" Target="https://twitter.com/terranova_isa" TargetMode="External" Type="http://schemas.openxmlformats.org/officeDocument/2006/relationships/hyperlink"/><Relationship Id="rId2604" Target="https://twitter.com/benoitfremont" TargetMode="External" Type="http://schemas.openxmlformats.org/officeDocument/2006/relationships/hyperlink"/><Relationship Id="rId2605" Target="https://twitter.com/cnegrier" TargetMode="External" Type="http://schemas.openxmlformats.org/officeDocument/2006/relationships/hyperlink"/><Relationship Id="rId2606" Target="https://twitter.com/laveilleweb" TargetMode="External" Type="http://schemas.openxmlformats.org/officeDocument/2006/relationships/hyperlink"/><Relationship Id="rId2607" Target="https://twitter.com/brunorey16" TargetMode="External" Type="http://schemas.openxmlformats.org/officeDocument/2006/relationships/hyperlink"/><Relationship Id="rId2608" Target="https://twitter.com/franck_hovha" TargetMode="External" Type="http://schemas.openxmlformats.org/officeDocument/2006/relationships/hyperlink"/><Relationship Id="rId2609" Target="https://twitter.com/gchampeau" TargetMode="External" Type="http://schemas.openxmlformats.org/officeDocument/2006/relationships/hyperlink"/><Relationship Id="rId261" Target="https://t.co/xTanF2NjEI" TargetMode="External" Type="http://schemas.openxmlformats.org/officeDocument/2006/relationships/hyperlink"/><Relationship Id="rId2610" Target="https://twitter.com/hospitalia_mag" TargetMode="External" Type="http://schemas.openxmlformats.org/officeDocument/2006/relationships/hyperlink"/><Relationship Id="rId2611" Target="https://twitter.com/antanof" TargetMode="External" Type="http://schemas.openxmlformats.org/officeDocument/2006/relationships/hyperlink"/><Relationship Id="rId2612" Target="https://twitter.com/exmergere" TargetMode="External" Type="http://schemas.openxmlformats.org/officeDocument/2006/relationships/hyperlink"/><Relationship Id="rId2613" Target="https://twitter.com/benottodavid" TargetMode="External" Type="http://schemas.openxmlformats.org/officeDocument/2006/relationships/hyperlink"/><Relationship Id="rId2614" Target="https://twitter.com/itsocial_fr" TargetMode="External" Type="http://schemas.openxmlformats.org/officeDocument/2006/relationships/hyperlink"/><Relationship Id="rId2615" Target="https://twitter.com/alixcaz" TargetMode="External" Type="http://schemas.openxmlformats.org/officeDocument/2006/relationships/hyperlink"/><Relationship Id="rId2616" Target="https://twitter.com/inesrechid" TargetMode="External" Type="http://schemas.openxmlformats.org/officeDocument/2006/relationships/hyperlink"/><Relationship Id="rId2617" Target="https://twitter.com/choiseulmag" TargetMode="External" Type="http://schemas.openxmlformats.org/officeDocument/2006/relationships/hyperlink"/><Relationship Id="rId2618" Target="https://twitter.com/advens" TargetMode="External" Type="http://schemas.openxmlformats.org/officeDocument/2006/relationships/hyperlink"/><Relationship Id="rId2619" Target="https://twitter.com/delbreil_am" TargetMode="External" Type="http://schemas.openxmlformats.org/officeDocument/2006/relationships/hyperlink"/><Relationship Id="rId262" Target="http://t.co/2f0jfypJ74" TargetMode="External" Type="http://schemas.openxmlformats.org/officeDocument/2006/relationships/hyperlink"/><Relationship Id="rId2620" Target="https://twitter.com/lindependant" TargetMode="External" Type="http://schemas.openxmlformats.org/officeDocument/2006/relationships/hyperlink"/><Relationship Id="rId2621" Target="https://twitter.com/olivierdmr" TargetMode="External" Type="http://schemas.openxmlformats.org/officeDocument/2006/relationships/hyperlink"/><Relationship Id="rId2622" Target="https://twitter.com/vloquet" TargetMode="External" Type="http://schemas.openxmlformats.org/officeDocument/2006/relationships/hyperlink"/><Relationship Id="rId2623" Target="https://twitter.com/nath_malicet" TargetMode="External" Type="http://schemas.openxmlformats.org/officeDocument/2006/relationships/hyperlink"/><Relationship Id="rId2624" Target="https://twitter.com/stephane_ne" TargetMode="External" Type="http://schemas.openxmlformats.org/officeDocument/2006/relationships/hyperlink"/><Relationship Id="rId2625" Target="https://twitter.com/lusinedigitale" TargetMode="External" Type="http://schemas.openxmlformats.org/officeDocument/2006/relationships/hyperlink"/><Relationship Id="rId2626" Target="https://twitter.com/ahugla" TargetMode="External" Type="http://schemas.openxmlformats.org/officeDocument/2006/relationships/hyperlink"/><Relationship Id="rId2627" Target="https://twitter.com/ipgarde" TargetMode="External" Type="http://schemas.openxmlformats.org/officeDocument/2006/relationships/hyperlink"/><Relationship Id="rId2628" Target="https://twitter.com/sonia_perso" TargetMode="External" Type="http://schemas.openxmlformats.org/officeDocument/2006/relationships/hyperlink"/><Relationship Id="rId2629" Target="https://twitter.com/jmdarrigol" TargetMode="External" Type="http://schemas.openxmlformats.org/officeDocument/2006/relationships/hyperlink"/><Relationship Id="rId263" Target="https://t.co/Gqwg8IxZWS" TargetMode="External" Type="http://schemas.openxmlformats.org/officeDocument/2006/relationships/hyperlink"/><Relationship Id="rId2630" Target="https://twitter.com/proofp" TargetMode="External" Type="http://schemas.openxmlformats.org/officeDocument/2006/relationships/hyperlink"/><Relationship Id="rId2631" Target="https://twitter.com/lguezo" TargetMode="External" Type="http://schemas.openxmlformats.org/officeDocument/2006/relationships/hyperlink"/><Relationship Id="rId2632" Target="https://twitter.com/krimmourad" TargetMode="External" Type="http://schemas.openxmlformats.org/officeDocument/2006/relationships/hyperlink"/><Relationship Id="rId2633" Target="https://twitter.com/netwrix" TargetMode="External" Type="http://schemas.openxmlformats.org/officeDocument/2006/relationships/hyperlink"/><Relationship Id="rId2634" Target="https://twitter.com/leafaure_" TargetMode="External" Type="http://schemas.openxmlformats.org/officeDocument/2006/relationships/hyperlink"/><Relationship Id="rId2635" Target="https://twitter.com/jusnumerium" TargetMode="External" Type="http://schemas.openxmlformats.org/officeDocument/2006/relationships/hyperlink"/><Relationship Id="rId2636" Target="https://twitter.com/le_fig" TargetMode="External" Type="http://schemas.openxmlformats.org/officeDocument/2006/relationships/hyperlink"/><Relationship Id="rId2637" Target="https://twitter.com/stprevost" TargetMode="External" Type="http://schemas.openxmlformats.org/officeDocument/2006/relationships/hyperlink"/><Relationship Id="rId2638" Target="https://twitter.com/ecommercemag_fr" TargetMode="External" Type="http://schemas.openxmlformats.org/officeDocument/2006/relationships/hyperlink"/><Relationship Id="rId2639" Target="https://twitter.com/hj751" TargetMode="External" Type="http://schemas.openxmlformats.org/officeDocument/2006/relationships/hyperlink"/><Relationship Id="rId264" Target="https://t.co/WIbj2TiszB" TargetMode="External" Type="http://schemas.openxmlformats.org/officeDocument/2006/relationships/hyperlink"/><Relationship Id="rId2640" Target="https://twitter.com/cesin_france" TargetMode="External" Type="http://schemas.openxmlformats.org/officeDocument/2006/relationships/hyperlink"/><Relationship Id="rId2641" Target="https://twitter.com/fredopeaud" TargetMode="External" Type="http://schemas.openxmlformats.org/officeDocument/2006/relationships/hyperlink"/><Relationship Id="rId2642" Target="https://twitter.com/archimagredac" TargetMode="External" Type="http://schemas.openxmlformats.org/officeDocument/2006/relationships/hyperlink"/><Relationship Id="rId2643" Target="https://twitter.com/innosecgr" TargetMode="External" Type="http://schemas.openxmlformats.org/officeDocument/2006/relationships/hyperlink"/><Relationship Id="rId2644" Target="https://twitter.com/huyghefb" TargetMode="External" Type="http://schemas.openxmlformats.org/officeDocument/2006/relationships/hyperlink"/><Relationship Id="rId2645" Target="https://twitter.com/lsamain" TargetMode="External" Type="http://schemas.openxmlformats.org/officeDocument/2006/relationships/hyperlink"/><Relationship Id="rId2646" Target="https://twitter.com/les_assises" TargetMode="External" Type="http://schemas.openxmlformats.org/officeDocument/2006/relationships/hyperlink"/><Relationship Id="rId2647" Target="https://twitter.com/pierres_it" TargetMode="External" Type="http://schemas.openxmlformats.org/officeDocument/2006/relationships/hyperlink"/><Relationship Id="rId2648" Target="https://twitter.com/magikitkat1" TargetMode="External" Type="http://schemas.openxmlformats.org/officeDocument/2006/relationships/hyperlink"/><Relationship Id="rId2649" Target="https://twitter.com/fcorrard" TargetMode="External" Type="http://schemas.openxmlformats.org/officeDocument/2006/relationships/hyperlink"/><Relationship Id="rId265" Target="https://t.co/Tba2MdDy8k" TargetMode="External" Type="http://schemas.openxmlformats.org/officeDocument/2006/relationships/hyperlink"/><Relationship Id="rId2650" Target="https://twitter.com/jlaribaud" TargetMode="External" Type="http://schemas.openxmlformats.org/officeDocument/2006/relationships/hyperlink"/><Relationship Id="rId2651" Target="https://twitter.com/mondeinformatiq" TargetMode="External" Type="http://schemas.openxmlformats.org/officeDocument/2006/relationships/hyperlink"/><Relationship Id="rId2652" Target="https://twitter.com/nivasintes" TargetMode="External" Type="http://schemas.openxmlformats.org/officeDocument/2006/relationships/hyperlink"/><Relationship Id="rId2653" Target="https://twitter.com/ingras01" TargetMode="External" Type="http://schemas.openxmlformats.org/officeDocument/2006/relationships/hyperlink"/><Relationship Id="rId2654" Target="https://twitter.com/docapost" TargetMode="External" Type="http://schemas.openxmlformats.org/officeDocument/2006/relationships/hyperlink"/><Relationship Id="rId2655" Target="https://twitter.com/eurekavox" TargetMode="External" Type="http://schemas.openxmlformats.org/officeDocument/2006/relationships/hyperlink"/><Relationship Id="rId2656" Target="https://twitter.com/tardiffviolet" TargetMode="External" Type="http://schemas.openxmlformats.org/officeDocument/2006/relationships/hyperlink"/><Relationship Id="rId2657" Target="https://twitter.com/shevabam" TargetMode="External" Type="http://schemas.openxmlformats.org/officeDocument/2006/relationships/hyperlink"/><Relationship Id="rId2658" Target="https://twitter.com/fsamsarah" TargetMode="External" Type="http://schemas.openxmlformats.org/officeDocument/2006/relationships/hyperlink"/><Relationship Id="rId2659" Target="https://twitter.com/lavenir_net" TargetMode="External" Type="http://schemas.openxmlformats.org/officeDocument/2006/relationships/hyperlink"/><Relationship Id="rId266" Target="https://t.co/u1uhPYnc5T" TargetMode="External" Type="http://schemas.openxmlformats.org/officeDocument/2006/relationships/hyperlink"/><Relationship Id="rId2660" Target="https://twitter.com/storiesout" TargetMode="External" Type="http://schemas.openxmlformats.org/officeDocument/2006/relationships/hyperlink"/><Relationship Id="rId2661" Target="https://twitter.com/bwasexo" TargetMode="External" Type="http://schemas.openxmlformats.org/officeDocument/2006/relationships/hyperlink"/><Relationship Id="rId2662" Target="https://twitter.com/africacybermag" TargetMode="External" Type="http://schemas.openxmlformats.org/officeDocument/2006/relationships/hyperlink"/><Relationship Id="rId2663" Target="https://twitter.com/arcad_software" TargetMode="External" Type="http://schemas.openxmlformats.org/officeDocument/2006/relationships/hyperlink"/><Relationship Id="rId2664" Target="https://twitter.com/ltregoures" TargetMode="External" Type="http://schemas.openxmlformats.org/officeDocument/2006/relationships/hyperlink"/><Relationship Id="rId2665" Target="https://twitter.com/ylou_" TargetMode="External" Type="http://schemas.openxmlformats.org/officeDocument/2006/relationships/hyperlink"/><Relationship Id="rId2666" Target="https://twitter.com/numik47" TargetMode="External" Type="http://schemas.openxmlformats.org/officeDocument/2006/relationships/hyperlink"/><Relationship Id="rId2667" Target="https://twitter.com/archoad" TargetMode="External" Type="http://schemas.openxmlformats.org/officeDocument/2006/relationships/hyperlink"/><Relationship Id="rId2668" Target="https://twitter.com/jblefevre60" TargetMode="External" Type="http://schemas.openxmlformats.org/officeDocument/2006/relationships/hyperlink"/><Relationship Id="rId2669" Target="https://twitter.com/olivierhassid" TargetMode="External" Type="http://schemas.openxmlformats.org/officeDocument/2006/relationships/hyperlink"/><Relationship Id="rId267" Target="https://t.co/rsDFKB9731" TargetMode="External" Type="http://schemas.openxmlformats.org/officeDocument/2006/relationships/hyperlink"/><Relationship Id="rId2670" Target="https://twitter.com/dinabassiri" TargetMode="External" Type="http://schemas.openxmlformats.org/officeDocument/2006/relationships/hyperlink"/><Relationship Id="rId2671" Target="https://twitter.com/michaelbellon" TargetMode="External" Type="http://schemas.openxmlformats.org/officeDocument/2006/relationships/hyperlink"/><Relationship Id="rId2672" Target="https://twitter.com/jbourdelin" TargetMode="External" Type="http://schemas.openxmlformats.org/officeDocument/2006/relationships/hyperlink"/><Relationship Id="rId2673" Target="https://twitter.com/surrocahenri" TargetMode="External" Type="http://schemas.openxmlformats.org/officeDocument/2006/relationships/hyperlink"/><Relationship Id="rId2674" Target="https://twitter.com/rafbe" TargetMode="External" Type="http://schemas.openxmlformats.org/officeDocument/2006/relationships/hyperlink"/><Relationship Id="rId2675" Target="https://twitter.com/sylv1langlois" TargetMode="External" Type="http://schemas.openxmlformats.org/officeDocument/2006/relationships/hyperlink"/><Relationship Id="rId2676" Target="https://twitter.com/transcripsi" TargetMode="External" Type="http://schemas.openxmlformats.org/officeDocument/2006/relationships/hyperlink"/><Relationship Id="rId2677" Target="https://twitter.com/fchasteland" TargetMode="External" Type="http://schemas.openxmlformats.org/officeDocument/2006/relationships/hyperlink"/><Relationship Id="rId2678" Target="https://twitter.com/rldi_lamy" TargetMode="External" Type="http://schemas.openxmlformats.org/officeDocument/2006/relationships/hyperlink"/><Relationship Id="rId2679" Target="https://twitter.com/pac1515" TargetMode="External" Type="http://schemas.openxmlformats.org/officeDocument/2006/relationships/hyperlink"/><Relationship Id="rId268" Target="https://t.co/np6DR1R9Jk" TargetMode="External" Type="http://schemas.openxmlformats.org/officeDocument/2006/relationships/hyperlink"/><Relationship Id="rId2680" Target="https://twitter.com/manuelmoragues" TargetMode="External" Type="http://schemas.openxmlformats.org/officeDocument/2006/relationships/hyperlink"/><Relationship Id="rId2681" Target="https://twitter.com/radiflowsec" TargetMode="External" Type="http://schemas.openxmlformats.org/officeDocument/2006/relationships/hyperlink"/><Relationship Id="rId2682" Target="https://twitter.com/mjhn0711" TargetMode="External" Type="http://schemas.openxmlformats.org/officeDocument/2006/relationships/hyperlink"/><Relationship Id="rId2683" Target="https://twitter.com/wandabarquin" TargetMode="External" Type="http://schemas.openxmlformats.org/officeDocument/2006/relationships/hyperlink"/><Relationship Id="rId2684" Target="https://twitter.com/seurin_patrice" TargetMode="External" Type="http://schemas.openxmlformats.org/officeDocument/2006/relationships/hyperlink"/><Relationship Id="rId2685" Target="https://twitter.com/jerome_herbinet" TargetMode="External" Type="http://schemas.openxmlformats.org/officeDocument/2006/relationships/hyperlink"/><Relationship Id="rId2686" Target="https://twitter.com/expertime" TargetMode="External" Type="http://schemas.openxmlformats.org/officeDocument/2006/relationships/hyperlink"/><Relationship Id="rId2687" Target="https://twitter.com/arfecformation" TargetMode="External" Type="http://schemas.openxmlformats.org/officeDocument/2006/relationships/hyperlink"/><Relationship Id="rId2688" Target="https://twitter.com/cnccformation" TargetMode="External" Type="http://schemas.openxmlformats.org/officeDocument/2006/relationships/hyperlink"/><Relationship Id="rId2689" Target="https://twitter.com/tristana_illes" TargetMode="External" Type="http://schemas.openxmlformats.org/officeDocument/2006/relationships/hyperlink"/><Relationship Id="rId269" Target="https://t.co/5VBYWH70ru" TargetMode="External" Type="http://schemas.openxmlformats.org/officeDocument/2006/relationships/hyperlink"/><Relationship Id="rId2690" Target="https://twitter.com/cea_list" TargetMode="External" Type="http://schemas.openxmlformats.org/officeDocument/2006/relationships/hyperlink"/><Relationship Id="rId2691" Target="https://twitter.com/littlesysterapp" TargetMode="External" Type="http://schemas.openxmlformats.org/officeDocument/2006/relationships/hyperlink"/><Relationship Id="rId2692" Target="https://twitter.com/acseldigital" TargetMode="External" Type="http://schemas.openxmlformats.org/officeDocument/2006/relationships/hyperlink"/><Relationship Id="rId2693" Target="https://twitter.com/matthieumorang1" TargetMode="External" Type="http://schemas.openxmlformats.org/officeDocument/2006/relationships/hyperlink"/><Relationship Id="rId2694" Target="https://twitter.com/hebersenegal" TargetMode="External" Type="http://schemas.openxmlformats.org/officeDocument/2006/relationships/hyperlink"/><Relationship Id="rId2695" Target="https://twitter.com/iamabot53933004" TargetMode="External" Type="http://schemas.openxmlformats.org/officeDocument/2006/relationships/hyperlink"/><Relationship Id="rId2696" Target="https://twitter.com/abhibisht89" TargetMode="External" Type="http://schemas.openxmlformats.org/officeDocument/2006/relationships/hyperlink"/><Relationship Id="rId2697" Target="https://twitter.com/radwarefr" TargetMode="External" Type="http://schemas.openxmlformats.org/officeDocument/2006/relationships/hyperlink"/><Relationship Id="rId2698" Target="https://twitter.com/redactendances" TargetMode="External" Type="http://schemas.openxmlformats.org/officeDocument/2006/relationships/hyperlink"/><Relationship Id="rId2699" Target="https://twitter.com/microsoft" TargetMode="External" Type="http://schemas.openxmlformats.org/officeDocument/2006/relationships/hyperlink"/><Relationship Id="rId27" Target="https://t.co/CNYK3VLfWa" TargetMode="External" Type="http://schemas.openxmlformats.org/officeDocument/2006/relationships/hyperlink"/><Relationship Id="rId270" Target="http://t.co/bznwkCo1sR" TargetMode="External" Type="http://schemas.openxmlformats.org/officeDocument/2006/relationships/hyperlink"/><Relationship Id="rId2700" Target="https://twitter.com/jdequebec" TargetMode="External" Type="http://schemas.openxmlformats.org/officeDocument/2006/relationships/hyperlink"/><Relationship Id="rId2701" Target="https://twitter.com/apsici" TargetMode="External" Type="http://schemas.openxmlformats.org/officeDocument/2006/relationships/hyperlink"/><Relationship Id="rId2702" Target="https://twitter.com/juanizza" TargetMode="External" Type="http://schemas.openxmlformats.org/officeDocument/2006/relationships/hyperlink"/><Relationship Id="rId2703" Target="https://twitter.com/actualites_nrv" TargetMode="External" Type="http://schemas.openxmlformats.org/officeDocument/2006/relationships/hyperlink"/><Relationship Id="rId2704" Target="https://twitter.com/__ftk" TargetMode="External" Type="http://schemas.openxmlformats.org/officeDocument/2006/relationships/hyperlink"/><Relationship Id="rId2705" Target="https://twitter.com/harvesterify" TargetMode="External" Type="http://schemas.openxmlformats.org/officeDocument/2006/relationships/hyperlink"/><Relationship Id="rId2706" Target="https://twitter.com/cbultel_ecole" TargetMode="External" Type="http://schemas.openxmlformats.org/officeDocument/2006/relationships/hyperlink"/><Relationship Id="rId2707" Target="https://twitter.com/vincentbach_" TargetMode="External" Type="http://schemas.openxmlformats.org/officeDocument/2006/relationships/hyperlink"/><Relationship Id="rId2708" Target="https://twitter.com/veridik_off" TargetMode="External" Type="http://schemas.openxmlformats.org/officeDocument/2006/relationships/hyperlink"/><Relationship Id="rId2709" Target="https://twitter.com/itw_officiel" TargetMode="External" Type="http://schemas.openxmlformats.org/officeDocument/2006/relationships/hyperlink"/><Relationship Id="rId271" Target="https://t.co/RPBeaHDPCp" TargetMode="External" Type="http://schemas.openxmlformats.org/officeDocument/2006/relationships/hyperlink"/><Relationship Id="rId2710" Target="https://twitter.com/scibot6" TargetMode="External" Type="http://schemas.openxmlformats.org/officeDocument/2006/relationships/hyperlink"/><Relationship Id="rId2711" Target="https://twitter.com/adaliddafra" TargetMode="External" Type="http://schemas.openxmlformats.org/officeDocument/2006/relationships/hyperlink"/><Relationship Id="rId2712" Target="https://twitter.com/benin_retweet" TargetMode="External" Type="http://schemas.openxmlformats.org/officeDocument/2006/relationships/hyperlink"/><Relationship Id="rId2713" Target="https://twitter.com/allezlombcit" TargetMode="External" Type="http://schemas.openxmlformats.org/officeDocument/2006/relationships/hyperlink"/><Relationship Id="rId2714" Target="https://twitter.com/egu_philippe" TargetMode="External" Type="http://schemas.openxmlformats.org/officeDocument/2006/relationships/hyperlink"/><Relationship Id="rId2715" Target="https://twitter.com/tisseringendarm" TargetMode="External" Type="http://schemas.openxmlformats.org/officeDocument/2006/relationships/hyperlink"/><Relationship Id="rId2716" Target="https://twitter.com/ppierra" TargetMode="External" Type="http://schemas.openxmlformats.org/officeDocument/2006/relationships/hyperlink"/><Relationship Id="rId2717" Target="https://twitter.com/infobrefqc" TargetMode="External" Type="http://schemas.openxmlformats.org/officeDocument/2006/relationships/hyperlink"/><Relationship Id="rId2718" Target="https://twitter.com/apbahuon" TargetMode="External" Type="http://schemas.openxmlformats.org/officeDocument/2006/relationships/hyperlink"/><Relationship Id="rId2719" Target="https://twitter.com/infraservicesfr" TargetMode="External" Type="http://schemas.openxmlformats.org/officeDocument/2006/relationships/hyperlink"/><Relationship Id="rId272" Target="https://t.co/NDJ6jnGxtu" TargetMode="External" Type="http://schemas.openxmlformats.org/officeDocument/2006/relationships/hyperlink"/><Relationship Id="rId2720" Target="https://twitter.com/bincybersafe1" TargetMode="External" Type="http://schemas.openxmlformats.org/officeDocument/2006/relationships/hyperlink"/><Relationship Id="rId2721" Target="https://twitter.com/knowbe4" TargetMode="External" Type="http://schemas.openxmlformats.org/officeDocument/2006/relationships/hyperlink"/><Relationship Id="rId2722" Target="https://twitter.com/madiopjoob" TargetMode="External" Type="http://schemas.openxmlformats.org/officeDocument/2006/relationships/hyperlink"/><Relationship Id="rId2723" Target="https://twitter.com/johanna_sabys" TargetMode="External" Type="http://schemas.openxmlformats.org/officeDocument/2006/relationships/hyperlink"/><Relationship Id="rId2724" Target="https://twitter.com/adec_corse" TargetMode="External" Type="http://schemas.openxmlformats.org/officeDocument/2006/relationships/hyperlink"/><Relationship Id="rId2725" Target="https://twitter.com/bilbon98083596" TargetMode="External" Type="http://schemas.openxmlformats.org/officeDocument/2006/relationships/hyperlink"/><Relationship Id="rId2726" Target="https://twitter.com/innopolisexpo" TargetMode="External" Type="http://schemas.openxmlformats.org/officeDocument/2006/relationships/hyperlink"/><Relationship Id="rId2727" Target="https://twitter.com/carolinedelato1" TargetMode="External" Type="http://schemas.openxmlformats.org/officeDocument/2006/relationships/hyperlink"/><Relationship Id="rId2728" Target="https://twitter.com/beyondtrust_d" TargetMode="External" Type="http://schemas.openxmlformats.org/officeDocument/2006/relationships/hyperlink"/><Relationship Id="rId2729" Target="https://twitter.com/clubfreelance" TargetMode="External" Type="http://schemas.openxmlformats.org/officeDocument/2006/relationships/hyperlink"/><Relationship Id="rId273" Target="http://t.co/uVCbCRYTfU" TargetMode="External" Type="http://schemas.openxmlformats.org/officeDocument/2006/relationships/hyperlink"/><Relationship Id="rId2730" Target="https://twitter.com/almond_consult" TargetMode="External" Type="http://schemas.openxmlformats.org/officeDocument/2006/relationships/hyperlink"/><Relationship Id="rId2731" Target="https://twitter.com/clubic" TargetMode="External" Type="http://schemas.openxmlformats.org/officeDocument/2006/relationships/hyperlink"/><Relationship Id="rId2732" Target="https://twitter.com/exn_na" TargetMode="External" Type="http://schemas.openxmlformats.org/officeDocument/2006/relationships/hyperlink"/><Relationship Id="rId2733" Target="https://twitter.com/elizabot9" TargetMode="External" Type="http://schemas.openxmlformats.org/officeDocument/2006/relationships/hyperlink"/><Relationship Id="rId2734" Target="https://twitter.com/thomas_jacobsen" TargetMode="External" Type="http://schemas.openxmlformats.org/officeDocument/2006/relationships/hyperlink"/><Relationship Id="rId2735" Target="https://twitter.com/udem_cpu" TargetMode="External" Type="http://schemas.openxmlformats.org/officeDocument/2006/relationships/hyperlink"/><Relationship Id="rId2736" Target="https://twitter.com/umontreal" TargetMode="External" Type="http://schemas.openxmlformats.org/officeDocument/2006/relationships/hyperlink"/><Relationship Id="rId2737" Target="https://twitter.com/serene_risc" TargetMode="External" Type="http://schemas.openxmlformats.org/officeDocument/2006/relationships/hyperlink"/><Relationship Id="rId2738" Target="https://twitter.com/bretagnebdi" TargetMode="External" Type="http://schemas.openxmlformats.org/officeDocument/2006/relationships/hyperlink"/><Relationship Id="rId2739" Target="https://twitter.com/eorlando83" TargetMode="External" Type="http://schemas.openxmlformats.org/officeDocument/2006/relationships/hyperlink"/><Relationship Id="rId274" Target="https://t.co/fmL2bahwqo" TargetMode="External" Type="http://schemas.openxmlformats.org/officeDocument/2006/relationships/hyperlink"/><Relationship Id="rId2740" Target="https://twitter.com/quentin_h_b" TargetMode="External" Type="http://schemas.openxmlformats.org/officeDocument/2006/relationships/hyperlink"/><Relationship Id="rId2741" Target="https://twitter.com/vandenbergheocd" TargetMode="External" Type="http://schemas.openxmlformats.org/officeDocument/2006/relationships/hyperlink"/><Relationship Id="rId2742" Target="https://twitter.com/cedric_o" TargetMode="External" Type="http://schemas.openxmlformats.org/officeDocument/2006/relationships/hyperlink"/><Relationship Id="rId2743" Target="https://twitter.com/campuscyberfr" TargetMode="External" Type="http://schemas.openxmlformats.org/officeDocument/2006/relationships/hyperlink"/><Relationship Id="rId2744" Target="https://twitter.com/cs85164491" TargetMode="External" Type="http://schemas.openxmlformats.org/officeDocument/2006/relationships/hyperlink"/><Relationship Id="rId2745" Target="https://twitter.com/cybersec221" TargetMode="External" Type="http://schemas.openxmlformats.org/officeDocument/2006/relationships/hyperlink"/><Relationship Id="rId2746" Target="https://twitter.com/blaadiallo" TargetMode="External" Type="http://schemas.openxmlformats.org/officeDocument/2006/relationships/hyperlink"/><Relationship Id="rId2747" Target="https://twitter.com/qc_sec" TargetMode="External" Type="http://schemas.openxmlformats.org/officeDocument/2006/relationships/hyperlink"/><Relationship Id="rId2748" Target="https://twitter.com/salutbonjour" TargetMode="External" Type="http://schemas.openxmlformats.org/officeDocument/2006/relationships/hyperlink"/><Relationship Id="rId2749" Target="https://twitter.com/bssi_conseil" TargetMode="External" Type="http://schemas.openxmlformats.org/officeDocument/2006/relationships/hyperlink"/><Relationship Id="rId275" Target="https://t.co/8KX9gTxiJN" TargetMode="External" Type="http://schemas.openxmlformats.org/officeDocument/2006/relationships/hyperlink"/><Relationship Id="rId2750" Target="https://twitter.com/digitaleague" TargetMode="External" Type="http://schemas.openxmlformats.org/officeDocument/2006/relationships/hyperlink"/><Relationship Id="rId2751" Target="https://twitter.com/devmy_fr" TargetMode="External" Type="http://schemas.openxmlformats.org/officeDocument/2006/relationships/hyperlink"/><Relationship Id="rId2752" Target="https://twitter.com/stedyfrance" TargetMode="External" Type="http://schemas.openxmlformats.org/officeDocument/2006/relationships/hyperlink"/><Relationship Id="rId2753" Target="https://twitter.com/guillaumpaul" TargetMode="External" Type="http://schemas.openxmlformats.org/officeDocument/2006/relationships/hyperlink"/><Relationship Id="rId2754" Target="https://twitter.com/lorrainegoumot" TargetMode="External" Type="http://schemas.openxmlformats.org/officeDocument/2006/relationships/hyperlink"/><Relationship Id="rId2755" Target="https://twitter.com/parnasse" TargetMode="External" Type="http://schemas.openxmlformats.org/officeDocument/2006/relationships/hyperlink"/><Relationship Id="rId2756" Target="https://twitter.com/bpelliercuit" TargetMode="External" Type="http://schemas.openxmlformats.org/officeDocument/2006/relationships/hyperlink"/><Relationship Id="rId2757" Target="https://twitter.com/philippe_bonnin" TargetMode="External" Type="http://schemas.openxmlformats.org/officeDocument/2006/relationships/hyperlink"/><Relationship Id="rId2758" Target="https://twitter.com/__dibah" TargetMode="External" Type="http://schemas.openxmlformats.org/officeDocument/2006/relationships/hyperlink"/><Relationship Id="rId2759" Target="https://twitter.com/jdquien" TargetMode="External" Type="http://schemas.openxmlformats.org/officeDocument/2006/relationships/hyperlink"/><Relationship Id="rId276" Target="https://t.co/LSKO3pxtVt" TargetMode="External" Type="http://schemas.openxmlformats.org/officeDocument/2006/relationships/hyperlink"/><Relationship Id="rId2760" Target="https://twitter.com/inwebotech" TargetMode="External" Type="http://schemas.openxmlformats.org/officeDocument/2006/relationships/hyperlink"/><Relationship Id="rId2761" Target="https://twitter.com/poleai" TargetMode="External" Type="http://schemas.openxmlformats.org/officeDocument/2006/relationships/hyperlink"/><Relationship Id="rId2762" Target="https://twitter.com/fbi" TargetMode="External" Type="http://schemas.openxmlformats.org/officeDocument/2006/relationships/hyperlink"/><Relationship Id="rId2763" Target="https://twitter.com/stormshield" TargetMode="External" Type="http://schemas.openxmlformats.org/officeDocument/2006/relationships/hyperlink"/><Relationship Id="rId2764" Target="https://twitter.com/reseausatt" TargetMode="External" Type="http://schemas.openxmlformats.org/officeDocument/2006/relationships/hyperlink"/><Relationship Id="rId2765" Target="https://twitter.com/ouestvalo" TargetMode="External" Type="http://schemas.openxmlformats.org/officeDocument/2006/relationships/hyperlink"/><Relationship Id="rId2766" Target="https://twitter.com/mathildemuratt" TargetMode="External" Type="http://schemas.openxmlformats.org/officeDocument/2006/relationships/hyperlink"/><Relationship Id="rId2767" Target="https://twitter.com/actuiafr" TargetMode="External" Type="http://schemas.openxmlformats.org/officeDocument/2006/relationships/hyperlink"/><Relationship Id="rId2768" Target="https://twitter.com/manika_consult" TargetMode="External" Type="http://schemas.openxmlformats.org/officeDocument/2006/relationships/hyperlink"/><Relationship Id="rId2769" Target="https://twitter.com/riskntic" TargetMode="External" Type="http://schemas.openxmlformats.org/officeDocument/2006/relationships/hyperlink"/><Relationship Id="rId277" Target="https://t.co/szWw1EIX48" TargetMode="External" Type="http://schemas.openxmlformats.org/officeDocument/2006/relationships/hyperlink"/><Relationship Id="rId2770" Target="https://twitter.com/cyberterritoire" TargetMode="External" Type="http://schemas.openxmlformats.org/officeDocument/2006/relationships/hyperlink"/><Relationship Id="rId2771" Target="https://twitter.com/proxi_numerique" TargetMode="External" Type="http://schemas.openxmlformats.org/officeDocument/2006/relationships/hyperlink"/><Relationship Id="rId2772" Target="https://twitter.com/modisfrance" TargetMode="External" Type="http://schemas.openxmlformats.org/officeDocument/2006/relationships/hyperlink"/><Relationship Id="rId2773" Target="https://twitter.com/datalegaldrive" TargetMode="External" Type="http://schemas.openxmlformats.org/officeDocument/2006/relationships/hyperlink"/><Relationship Id="rId2774" Target="https://twitter.com/amossys_labs" TargetMode="External" Type="http://schemas.openxmlformats.org/officeDocument/2006/relationships/hyperlink"/><Relationship Id="rId2775" Target="https://twitter.com/amossys" TargetMode="External" Type="http://schemas.openxmlformats.org/officeDocument/2006/relationships/hyperlink"/><Relationship Id="rId2776" Target="https://twitter.com/_funbot" TargetMode="External" Type="http://schemas.openxmlformats.org/officeDocument/2006/relationships/hyperlink"/><Relationship Id="rId2777" Target="https://twitter.com/phifla65" TargetMode="External" Type="http://schemas.openxmlformats.org/officeDocument/2006/relationships/hyperlink"/><Relationship Id="rId2778" Target="https://twitter.com/varonisfr" TargetMode="External" Type="http://schemas.openxmlformats.org/officeDocument/2006/relationships/hyperlink"/><Relationship Id="rId2779" Target="https://twitter.com/itego8" TargetMode="External" Type="http://schemas.openxmlformats.org/officeDocument/2006/relationships/hyperlink"/><Relationship Id="rId278" Target="https://t.co/xB7wtYyVU3" TargetMode="External" Type="http://schemas.openxmlformats.org/officeDocument/2006/relationships/hyperlink"/><Relationship Id="rId2780" Target="https://twitter.com/uttroyes" TargetMode="External" Type="http://schemas.openxmlformats.org/officeDocument/2006/relationships/hyperlink"/><Relationship Id="rId2781" Target="https://twitter.com/grandenov" TargetMode="External" Type="http://schemas.openxmlformats.org/officeDocument/2006/relationships/hyperlink"/><Relationship Id="rId2782" Target="https://twitter.com/garancemathias" TargetMode="External" Type="http://schemas.openxmlformats.org/officeDocument/2006/relationships/hyperlink"/><Relationship Id="rId2783" Target="https://twitter.com/rocsy01" TargetMode="External" Type="http://schemas.openxmlformats.org/officeDocument/2006/relationships/hyperlink"/><Relationship Id="rId2784" Target="https://twitter.com/chu_montpellier" TargetMode="External" Type="http://schemas.openxmlformats.org/officeDocument/2006/relationships/hyperlink"/><Relationship Id="rId2785" Target="https://twitter.com/crip_asso" TargetMode="External" Type="http://schemas.openxmlformats.org/officeDocument/2006/relationships/hyperlink"/><Relationship Id="rId2786" Target="https://twitter.com/vafc76" TargetMode="External" Type="http://schemas.openxmlformats.org/officeDocument/2006/relationships/hyperlink"/><Relationship Id="rId2787" Target="https://twitter.com/gendarmerie_076" TargetMode="External" Type="http://schemas.openxmlformats.org/officeDocument/2006/relationships/hyperlink"/><Relationship Id="rId2788" Target="https://twitter.com/michlebourgeoi2" TargetMode="External" Type="http://schemas.openxmlformats.org/officeDocument/2006/relationships/hyperlink"/><Relationship Id="rId2789" Target="https://twitter.com/digitalxc" TargetMode="External" Type="http://schemas.openxmlformats.org/officeDocument/2006/relationships/hyperlink"/><Relationship Id="rId279" Target="http://t.co/85MfHsProU" TargetMode="External" Type="http://schemas.openxmlformats.org/officeDocument/2006/relationships/hyperlink"/><Relationship Id="rId2790" Target="https://twitter.com/guim" TargetMode="External" Type="http://schemas.openxmlformats.org/officeDocument/2006/relationships/hyperlink"/><Relationship Id="rId2791" Target="https://twitter.com/olivier" TargetMode="External" Type="http://schemas.openxmlformats.org/officeDocument/2006/relationships/hyperlink"/><Relationship Id="rId2792" Target="https://twitter.com/botosynthesis" TargetMode="External" Type="http://schemas.openxmlformats.org/officeDocument/2006/relationships/hyperlink"/><Relationship Id="rId2793" Target="https://twitter.com/rlerignier" TargetMode="External" Type="http://schemas.openxmlformats.org/officeDocument/2006/relationships/hyperlink"/><Relationship Id="rId2794" Target="https://twitter.com/fourmeux" TargetMode="External" Type="http://schemas.openxmlformats.org/officeDocument/2006/relationships/hyperlink"/><Relationship Id="rId2795" Target="https://twitter.com/metal_pou" TargetMode="External" Type="http://schemas.openxmlformats.org/officeDocument/2006/relationships/hyperlink"/><Relationship Id="rId2796" Target="https://twitter.com/fsecurite78" TargetMode="External" Type="http://schemas.openxmlformats.org/officeDocument/2006/relationships/hyperlink"/><Relationship Id="rId2797" Target="https://twitter.com/fx_vincent" TargetMode="External" Type="http://schemas.openxmlformats.org/officeDocument/2006/relationships/hyperlink"/><Relationship Id="rId2798" Target="https://twitter.com/kidaas" TargetMode="External" Type="http://schemas.openxmlformats.org/officeDocument/2006/relationships/hyperlink"/><Relationship Id="rId2799" Target="https://twitter.com/phone12s_i" TargetMode="External" Type="http://schemas.openxmlformats.org/officeDocument/2006/relationships/hyperlink"/><Relationship Id="rId28" Target="https://t.co/bOKQGZS8ni" TargetMode="External" Type="http://schemas.openxmlformats.org/officeDocument/2006/relationships/hyperlink"/><Relationship Id="rId280" Target="https://t.co/hc2lrC4fUy" TargetMode="External" Type="http://schemas.openxmlformats.org/officeDocument/2006/relationships/hyperlink"/><Relationship Id="rId2800" Target="https://twitter.com/papediaw" TargetMode="External" Type="http://schemas.openxmlformats.org/officeDocument/2006/relationships/hyperlink"/><Relationship Id="rId2801" Target="https://twitter.com/laloidesours" TargetMode="External" Type="http://schemas.openxmlformats.org/officeDocument/2006/relationships/hyperlink"/><Relationship Id="rId2802" Target="https://twitter.com/_redfrog" TargetMode="External" Type="http://schemas.openxmlformats.org/officeDocument/2006/relationships/hyperlink"/><Relationship Id="rId2803" Target="https://twitter.com/cefcys_officiel" TargetMode="External" Type="http://schemas.openxmlformats.org/officeDocument/2006/relationships/hyperlink"/><Relationship Id="rId2804" Target="https://twitter.com/fintechna" TargetMode="External" Type="http://schemas.openxmlformats.org/officeDocument/2006/relationships/hyperlink"/><Relationship Id="rId2805" Target="https://twitter.com/emmanuellehoche" TargetMode="External" Type="http://schemas.openxmlformats.org/officeDocument/2006/relationships/hyperlink"/><Relationship Id="rId2806" Target="https://twitter.com/secdevb" TargetMode="External" Type="http://schemas.openxmlformats.org/officeDocument/2006/relationships/hyperlink"/><Relationship Id="rId2807" Target="https://twitter.com/undernews_fr" TargetMode="External" Type="http://schemas.openxmlformats.org/officeDocument/2006/relationships/hyperlink"/><Relationship Id="rId2808" Target="https://twitter.com/blglaw" TargetMode="External" Type="http://schemas.openxmlformats.org/officeDocument/2006/relationships/hyperlink"/><Relationship Id="rId2809" Target="https://twitter.com/prometheus_bot" TargetMode="External" Type="http://schemas.openxmlformats.org/officeDocument/2006/relationships/hyperlink"/><Relationship Id="rId281" Target="https://t.co/6lmgSrqeIj" TargetMode="External" Type="http://schemas.openxmlformats.org/officeDocument/2006/relationships/hyperlink"/><Relationship Id="rId2810" Target="https://twitter.com/godfrey_g_" TargetMode="External" Type="http://schemas.openxmlformats.org/officeDocument/2006/relationships/hyperlink"/><Relationship Id="rId2811" Target="https://twitter.com/ipsteel" TargetMode="External" Type="http://schemas.openxmlformats.org/officeDocument/2006/relationships/hyperlink"/><Relationship Id="rId2812" Target="https://twitter.com/uvugroup" TargetMode="External" Type="http://schemas.openxmlformats.org/officeDocument/2006/relationships/hyperlink"/><Relationship Id="rId2813" Target="https://twitter.com/crazyaboutcloud" TargetMode="External" Type="http://schemas.openxmlformats.org/officeDocument/2006/relationships/hyperlink"/><Relationship Id="rId2814" Target="https://twitter.com/kiroloszakher" TargetMode="External" Type="http://schemas.openxmlformats.org/officeDocument/2006/relationships/hyperlink"/><Relationship Id="rId2815" Target="https://twitter.com/deboissy_sylvie" TargetMode="External" Type="http://schemas.openxmlformats.org/officeDocument/2006/relationships/hyperlink"/><Relationship Id="rId2816" Target="https://twitter.com/egea_blog" TargetMode="External" Type="http://schemas.openxmlformats.org/officeDocument/2006/relationships/hyperlink"/><Relationship Id="rId2817" Target="https://twitter.com/fccagou" TargetMode="External" Type="http://schemas.openxmlformats.org/officeDocument/2006/relationships/hyperlink"/><Relationship Id="rId2818" Target="https://twitter.com/yosoyavemaia" TargetMode="External" Type="http://schemas.openxmlformats.org/officeDocument/2006/relationships/hyperlink"/><Relationship Id="rId2819" Target="https://twitter.com/mcken" TargetMode="External" Type="http://schemas.openxmlformats.org/officeDocument/2006/relationships/hyperlink"/><Relationship Id="rId282" Target="https://t.co/V93O0pqKhY" TargetMode="External" Type="http://schemas.openxmlformats.org/officeDocument/2006/relationships/hyperlink"/><Relationship Id="rId2820" Target="https://twitter.com/estelle_cheval" TargetMode="External" Type="http://schemas.openxmlformats.org/officeDocument/2006/relationships/hyperlink"/><Relationship Id="rId2821" Target="https://twitter.com/lovetru92414944" TargetMode="External" Type="http://schemas.openxmlformats.org/officeDocument/2006/relationships/hyperlink"/><Relationship Id="rId2822" Target="https://twitter.com/tylerjeanpierr7" TargetMode="External" Type="http://schemas.openxmlformats.org/officeDocument/2006/relationships/hyperlink"/><Relationship Id="rId2823" Target="https://twitter.com/jmarzola1" TargetMode="External" Type="http://schemas.openxmlformats.org/officeDocument/2006/relationships/hyperlink"/><Relationship Id="rId2824" Target="https://twitter.com/andremarcq" TargetMode="External" Type="http://schemas.openxmlformats.org/officeDocument/2006/relationships/hyperlink"/><Relationship Id="rId2825" Target="https://twitter.com/ramanoub" TargetMode="External" Type="http://schemas.openxmlformats.org/officeDocument/2006/relationships/hyperlink"/><Relationship Id="rId2826" Target="https://twitter.com/titi_socrate" TargetMode="External" Type="http://schemas.openxmlformats.org/officeDocument/2006/relationships/hyperlink"/><Relationship Id="rId2827" Target="https://twitter.com/lefevreg" TargetMode="External" Type="http://schemas.openxmlformats.org/officeDocument/2006/relationships/hyperlink"/><Relationship Id="rId2828" Target="https://twitter.com/numericatous" TargetMode="External" Type="http://schemas.openxmlformats.org/officeDocument/2006/relationships/hyperlink"/><Relationship Id="rId2829" Target="https://twitter.com/andre0ani" TargetMode="External" Type="http://schemas.openxmlformats.org/officeDocument/2006/relationships/hyperlink"/><Relationship Id="rId283" Target="https://t.co/MCxKNqx1jw" TargetMode="External" Type="http://schemas.openxmlformats.org/officeDocument/2006/relationships/hyperlink"/><Relationship Id="rId2830" Target="https://twitter.com/beviereboyer" TargetMode="External" Type="http://schemas.openxmlformats.org/officeDocument/2006/relationships/hyperlink"/><Relationship Id="rId2831" Target="https://twitter.com/iamfresnel" TargetMode="External" Type="http://schemas.openxmlformats.org/officeDocument/2006/relationships/hyperlink"/><Relationship Id="rId2832" Target="https://twitter.com/ericbarenzung" TargetMode="External" Type="http://schemas.openxmlformats.org/officeDocument/2006/relationships/hyperlink"/><Relationship Id="rId2833" Target="https://twitter.com/shirste06" TargetMode="External" Type="http://schemas.openxmlformats.org/officeDocument/2006/relationships/hyperlink"/><Relationship Id="rId2834" Target="https://twitter.com/haadi313" TargetMode="External" Type="http://schemas.openxmlformats.org/officeDocument/2006/relationships/hyperlink"/><Relationship Id="rId2835" Target="https://twitter.com/nxoexperts" TargetMode="External" Type="http://schemas.openxmlformats.org/officeDocument/2006/relationships/hyperlink"/><Relationship Id="rId2836" Target="https://twitter.com/koenigstephane" TargetMode="External" Type="http://schemas.openxmlformats.org/officeDocument/2006/relationships/hyperlink"/><Relationship Id="rId2837" Target="https://twitter.com/minmorfr" TargetMode="External" Type="http://schemas.openxmlformats.org/officeDocument/2006/relationships/hyperlink"/><Relationship Id="rId2838" Target="https://twitter.com/frederi69172648" TargetMode="External" Type="http://schemas.openxmlformats.org/officeDocument/2006/relationships/hyperlink"/><Relationship Id="rId2839" Target="https://twitter.com/backthebluefr" TargetMode="External" Type="http://schemas.openxmlformats.org/officeDocument/2006/relationships/hyperlink"/><Relationship Id="rId284" Target="https://t.co/rZgShV8e8o" TargetMode="External" Type="http://schemas.openxmlformats.org/officeDocument/2006/relationships/hyperlink"/><Relationship Id="rId2840" Target="https://twitter.com/merlingeek1" TargetMode="External" Type="http://schemas.openxmlformats.org/officeDocument/2006/relationships/hyperlink"/><Relationship Id="rId2841" Target="https://twitter.com/jeannelorrayn" TargetMode="External" Type="http://schemas.openxmlformats.org/officeDocument/2006/relationships/hyperlink"/><Relationship Id="rId2842" Target="https://twitter.com/erictixador" TargetMode="External" Type="http://schemas.openxmlformats.org/officeDocument/2006/relationships/hyperlink"/><Relationship Id="rId2843" Target="https://twitter.com/tech38731" TargetMode="External" Type="http://schemas.openxmlformats.org/officeDocument/2006/relationships/hyperlink"/><Relationship Id="rId2844" Target="https://twitter.com/thomassimon471" TargetMode="External" Type="http://schemas.openxmlformats.org/officeDocument/2006/relationships/hyperlink"/><Relationship Id="rId2845" Target="https://twitter.com/appthisway" TargetMode="External" Type="http://schemas.openxmlformats.org/officeDocument/2006/relationships/hyperlink"/><Relationship Id="rId2846" Target="https://twitter.com/peg21240" TargetMode="External" Type="http://schemas.openxmlformats.org/officeDocument/2006/relationships/hyperlink"/><Relationship Id="rId2847" Target="https://twitter.com/guypgoldstein" TargetMode="External" Type="http://schemas.openxmlformats.org/officeDocument/2006/relationships/hyperlink"/><Relationship Id="rId2848" Target="https://twitter.com/ronandbernard" TargetMode="External" Type="http://schemas.openxmlformats.org/officeDocument/2006/relationships/hyperlink"/><Relationship Id="rId2849" Target="https://twitter.com/isabellemalher4" TargetMode="External" Type="http://schemas.openxmlformats.org/officeDocument/2006/relationships/hyperlink"/><Relationship Id="rId285" Target="https://t.co/0dfRCIxFRw" TargetMode="External" Type="http://schemas.openxmlformats.org/officeDocument/2006/relationships/hyperlink"/><Relationship Id="rId2850" Target="https://twitter.com/audreyleroy19" TargetMode="External" Type="http://schemas.openxmlformats.org/officeDocument/2006/relationships/hyperlink"/><Relationship Id="rId2851" Target="https://twitter.com/techninjaglobal" TargetMode="External" Type="http://schemas.openxmlformats.org/officeDocument/2006/relationships/hyperlink"/><Relationship Id="rId2852" Target="https://twitter.com/ninalora87" TargetMode="External" Type="http://schemas.openxmlformats.org/officeDocument/2006/relationships/hyperlink"/><Relationship Id="rId2853" Target="https://twitter.com/esante_gouv_fr" TargetMode="External" Type="http://schemas.openxmlformats.org/officeDocument/2006/relationships/hyperlink"/><Relationship Id="rId2854" Target="https://twitter.com/diez_95" TargetMode="External" Type="http://schemas.openxmlformats.org/officeDocument/2006/relationships/hyperlink"/><Relationship Id="rId2855" Target="https://twitter.com/chboursin" TargetMode="External" Type="http://schemas.openxmlformats.org/officeDocument/2006/relationships/hyperlink"/><Relationship Id="rId2856" Target="https://twitter.com/kevinpolizzi" TargetMode="External" Type="http://schemas.openxmlformats.org/officeDocument/2006/relationships/hyperlink"/><Relationship Id="rId2857" Target="https://twitter.com/fred_clemente" TargetMode="External" Type="http://schemas.openxmlformats.org/officeDocument/2006/relationships/hyperlink"/><Relationship Id="rId2858" Target="https://twitter.com/modisrecrutefr" TargetMode="External" Type="http://schemas.openxmlformats.org/officeDocument/2006/relationships/hyperlink"/><Relationship Id="rId2859" Target="https://twitter.com/damien_jugie" TargetMode="External" Type="http://schemas.openxmlformats.org/officeDocument/2006/relationships/hyperlink"/><Relationship Id="rId286" Target="https://t.co/EylkxvyN6u" TargetMode="External" Type="http://schemas.openxmlformats.org/officeDocument/2006/relationships/hyperlink"/><Relationship Id="rId2860" Target="https://twitter.com/chidambara09" TargetMode="External" Type="http://schemas.openxmlformats.org/officeDocument/2006/relationships/hyperlink"/><Relationship Id="rId2861" Target="https://twitter.com/ti" TargetMode="External" Type="http://schemas.openxmlformats.org/officeDocument/2006/relationships/hyperlink"/><Relationship Id="rId2862" Target="https://twitter.com/jerome_ntech" TargetMode="External" Type="http://schemas.openxmlformats.org/officeDocument/2006/relationships/hyperlink"/><Relationship Id="rId2863" Target="https://twitter.com/verinite" TargetMode="External" Type="http://schemas.openxmlformats.org/officeDocument/2006/relationships/hyperlink"/><Relationship Id="rId2864" Target="https://twitter.com/prevention_web" TargetMode="External" Type="http://schemas.openxmlformats.org/officeDocument/2006/relationships/hyperlink"/><Relationship Id="rId2865" Target="https://twitter.com/webbienat" TargetMode="External" Type="http://schemas.openxmlformats.org/officeDocument/2006/relationships/hyperlink"/><Relationship Id="rId2866" Target="https://twitter.com/mlepargneux" TargetMode="External" Type="http://schemas.openxmlformats.org/officeDocument/2006/relationships/hyperlink"/><Relationship Id="rId2867" Target="https://twitter.com/tetunicois" TargetMode="External" Type="http://schemas.openxmlformats.org/officeDocument/2006/relationships/hyperlink"/><Relationship Id="rId2868" Target="https://twitter.com/colleccitoyen06" TargetMode="External" Type="http://schemas.openxmlformats.org/officeDocument/2006/relationships/hyperlink"/><Relationship Id="rId2869" Target="https://twitter.com/nocodepediaa" TargetMode="External" Type="http://schemas.openxmlformats.org/officeDocument/2006/relationships/hyperlink"/><Relationship Id="rId287" Target="https://t.co/qJMsYk6Ros" TargetMode="External" Type="http://schemas.openxmlformats.org/officeDocument/2006/relationships/hyperlink"/><Relationship Id="rId2870" Target="https://twitter.com/jeandoobs" TargetMode="External" Type="http://schemas.openxmlformats.org/officeDocument/2006/relationships/hyperlink"/><Relationship Id="rId2871" Target="https://twitter.com/beefyspace" TargetMode="External" Type="http://schemas.openxmlformats.org/officeDocument/2006/relationships/hyperlink"/><Relationship Id="rId2872" Target="https://twitter.com/gbhackers_news" TargetMode="External" Type="http://schemas.openxmlformats.org/officeDocument/2006/relationships/hyperlink"/><Relationship Id="rId2873" Target="https://twitter.com/csoonline" TargetMode="External" Type="http://schemas.openxmlformats.org/officeDocument/2006/relationships/hyperlink"/><Relationship Id="rId2874" Target="https://twitter.com/securityxtv" TargetMode="External" Type="http://schemas.openxmlformats.org/officeDocument/2006/relationships/hyperlink"/><Relationship Id="rId2875" Target="https://twitter.com/cybsecbot" TargetMode="External" Type="http://schemas.openxmlformats.org/officeDocument/2006/relationships/hyperlink"/><Relationship Id="rId2876" Target="https://twitter.com/troph_licornes" TargetMode="External" Type="http://schemas.openxmlformats.org/officeDocument/2006/relationships/hyperlink"/><Relationship Id="rId2877" Target="https://twitter.com/lesechos" TargetMode="External" Type="http://schemas.openxmlformats.org/officeDocument/2006/relationships/hyperlink"/><Relationship Id="rId2878" Target="https://twitter.com/laveilletechno" TargetMode="External" Type="http://schemas.openxmlformats.org/officeDocument/2006/relationships/hyperlink"/><Relationship Id="rId2879" Target="https://twitter.com/gabrielfoffano" TargetMode="External" Type="http://schemas.openxmlformats.org/officeDocument/2006/relationships/hyperlink"/><Relationship Id="rId288" Target="http://t.co/uUTPOneXha" TargetMode="External" Type="http://schemas.openxmlformats.org/officeDocument/2006/relationships/hyperlink"/><Relationship Id="rId2880" Target="https://twitter.com/emmanuelbethoux" TargetMode="External" Type="http://schemas.openxmlformats.org/officeDocument/2006/relationships/hyperlink"/><Relationship Id="rId2881" Target="https://twitter.com/medfangar" TargetMode="External" Type="http://schemas.openxmlformats.org/officeDocument/2006/relationships/hyperlink"/><Relationship Id="rId2882" Target="https://twitter.com/p_lartigue" TargetMode="External" Type="http://schemas.openxmlformats.org/officeDocument/2006/relationships/hyperlink"/><Relationship Id="rId2883" Target="https://twitter.com/iotcert" TargetMode="External" Type="http://schemas.openxmlformats.org/officeDocument/2006/relationships/hyperlink"/><Relationship Id="rId2884" Target="https://twitter.com/_barbhack_" TargetMode="External" Type="http://schemas.openxmlformats.org/officeDocument/2006/relationships/hyperlink"/><Relationship Id="rId2885" Target="https://twitter.com/atos_security" TargetMode="External" Type="http://schemas.openxmlformats.org/officeDocument/2006/relationships/hyperlink"/><Relationship Id="rId2886" Target="https://twitter.com/startupideabot" TargetMode="External" Type="http://schemas.openxmlformats.org/officeDocument/2006/relationships/hyperlink"/><Relationship Id="rId2887" Target="https://twitter.com/negonetech" TargetMode="External" Type="http://schemas.openxmlformats.org/officeDocument/2006/relationships/hyperlink"/><Relationship Id="rId2888" Target="https://twitter.com/afternic" TargetMode="External" Type="http://schemas.openxmlformats.org/officeDocument/2006/relationships/hyperlink"/><Relationship Id="rId2889" Target="https://twitter.com/undeveloped" TargetMode="External" Type="http://schemas.openxmlformats.org/officeDocument/2006/relationships/hyperlink"/><Relationship Id="rId289" Target="https://t.co/poNdk59Ixt" TargetMode="External" Type="http://schemas.openxmlformats.org/officeDocument/2006/relationships/hyperlink"/><Relationship Id="rId2890" Target="https://twitter.com/sedo" TargetMode="External" Type="http://schemas.openxmlformats.org/officeDocument/2006/relationships/hyperlink"/><Relationship Id="rId2891" Target="https://twitter.com/crsi_paris" TargetMode="External" Type="http://schemas.openxmlformats.org/officeDocument/2006/relationships/hyperlink"/><Relationship Id="rId2892" Target="https://twitter.com/gdprai" TargetMode="External" Type="http://schemas.openxmlformats.org/officeDocument/2006/relationships/hyperlink"/><Relationship Id="rId2893" Target="https://twitter.com/cyberscoopnews" TargetMode="External" Type="http://schemas.openxmlformats.org/officeDocument/2006/relationships/hyperlink"/><Relationship Id="rId2894" Target="https://twitter.com/europol" TargetMode="External" Type="http://schemas.openxmlformats.org/officeDocument/2006/relationships/hyperlink"/><Relationship Id="rId2895" Target="https://twitter.com/chomel78066335" TargetMode="External" Type="http://schemas.openxmlformats.org/officeDocument/2006/relationships/hyperlink"/><Relationship Id="rId2896" Target="https://twitter.com/watadenergy" TargetMode="External" Type="http://schemas.openxmlformats.org/officeDocument/2006/relationships/hyperlink"/><Relationship Id="rId2897" Target="https://twitter.com/saad_al_fozan" TargetMode="External" Type="http://schemas.openxmlformats.org/officeDocument/2006/relationships/hyperlink"/><Relationship Id="rId2898" Target="https://twitter.com/p_effantin" TargetMode="External" Type="http://schemas.openxmlformats.org/officeDocument/2006/relationships/hyperlink"/><Relationship Id="rId2899" Target="https://twitter.com/coesteve1" TargetMode="External" Type="http://schemas.openxmlformats.org/officeDocument/2006/relationships/hyperlink"/><Relationship Id="rId29" Target="https://t.co/NPhYGoY0ZN" TargetMode="External" Type="http://schemas.openxmlformats.org/officeDocument/2006/relationships/hyperlink"/><Relationship Id="rId290" Target="https://t.co/DGZ8frt8di" TargetMode="External" Type="http://schemas.openxmlformats.org/officeDocument/2006/relationships/hyperlink"/><Relationship Id="rId2900" Target="https://twitter.com/vernierb" TargetMode="External" Type="http://schemas.openxmlformats.org/officeDocument/2006/relationships/hyperlink"/><Relationship Id="rId2901" Target="https://twitter.com/mahuasflorence" TargetMode="External" Type="http://schemas.openxmlformats.org/officeDocument/2006/relationships/hyperlink"/><Relationship Id="rId2902" Target="https://twitter.com/phantom_finance" TargetMode="External" Type="http://schemas.openxmlformats.org/officeDocument/2006/relationships/hyperlink"/><Relationship Id="rId2903" Target="https://twitter.com/amanciojsilvjr" TargetMode="External" Type="http://schemas.openxmlformats.org/officeDocument/2006/relationships/hyperlink"/><Relationship Id="rId2904" Target="https://twitter.com/partiliberal" TargetMode="External" Type="http://schemas.openxmlformats.org/officeDocument/2006/relationships/hyperlink"/><Relationship Id="rId2905" Target="https://twitter.com/sylvestrecedric" TargetMode="External" Type="http://schemas.openxmlformats.org/officeDocument/2006/relationships/hyperlink"/><Relationship Id="rId2906" Target="https://twitter.com/olvid" TargetMode="External" Type="http://schemas.openxmlformats.org/officeDocument/2006/relationships/hyperlink"/><Relationship Id="rId2907" Target="https://twitter.com/thomasbaigneres" TargetMode="External" Type="http://schemas.openxmlformats.org/officeDocument/2006/relationships/hyperlink"/><Relationship Id="rId2908" Target="https://twitter.com/cyber_duedil" TargetMode="External" Type="http://schemas.openxmlformats.org/officeDocument/2006/relationships/hyperlink"/><Relationship Id="rId2909" Target="https://twitter.com/olvid_io" TargetMode="External" Type="http://schemas.openxmlformats.org/officeDocument/2006/relationships/hyperlink"/><Relationship Id="rId291" Target="https://t.co/d5SfkPFnjd" TargetMode="External" Type="http://schemas.openxmlformats.org/officeDocument/2006/relationships/hyperlink"/><Relationship Id="rId2910" Target="https://twitter.com/argevise" TargetMode="External" Type="http://schemas.openxmlformats.org/officeDocument/2006/relationships/hyperlink"/><Relationship Id="rId2911" Target="https://twitter.com/gregoirebarbey" TargetMode="External" Type="http://schemas.openxmlformats.org/officeDocument/2006/relationships/hyperlink"/><Relationship Id="rId2912" Target="https://twitter.com/heidi_news" TargetMode="External" Type="http://schemas.openxmlformats.org/officeDocument/2006/relationships/hyperlink"/><Relationship Id="rId2913" Target="https://twitter.com/mplus93705382" TargetMode="External" Type="http://schemas.openxmlformats.org/officeDocument/2006/relationships/hyperlink"/><Relationship Id="rId2914" Target="https://twitter.com/parenthesemag" TargetMode="External" Type="http://schemas.openxmlformats.org/officeDocument/2006/relationships/hyperlink"/><Relationship Id="rId2915" Target="https://twitter.com/filippimichel" TargetMode="External" Type="http://schemas.openxmlformats.org/officeDocument/2006/relationships/hyperlink"/><Relationship Id="rId2916" Target="https://twitter.com/adjanijimmy" TargetMode="External" Type="http://schemas.openxmlformats.org/officeDocument/2006/relationships/hyperlink"/><Relationship Id="rId2917" Target="https://twitter.com/paulbardin14" TargetMode="External" Type="http://schemas.openxmlformats.org/officeDocument/2006/relationships/hyperlink"/><Relationship Id="rId2918" Target="https://twitter.com/s4msecurity" TargetMode="External" Type="http://schemas.openxmlformats.org/officeDocument/2006/relationships/hyperlink"/><Relationship Id="rId2919" Target="https://twitter.com/patricelopez83" TargetMode="External" Type="http://schemas.openxmlformats.org/officeDocument/2006/relationships/hyperlink"/><Relationship Id="rId292" Target="https://t.co/ZtCFbKfeZH" TargetMode="External" Type="http://schemas.openxmlformats.org/officeDocument/2006/relationships/hyperlink"/><Relationship Id="rId2920" Target="https://twitter.com/auth0" TargetMode="External" Type="http://schemas.openxmlformats.org/officeDocument/2006/relationships/hyperlink"/><Relationship Id="rId2921" Target="https://twitter.com/github" TargetMode="External" Type="http://schemas.openxmlformats.org/officeDocument/2006/relationships/hyperlink"/><Relationship Id="rId2922" Target="https://twitter.com/nourrycd" TargetMode="External" Type="http://schemas.openxmlformats.org/officeDocument/2006/relationships/hyperlink"/><Relationship Id="rId2923" Target="https://twitter.com/mediafrance24" TargetMode="External" Type="http://schemas.openxmlformats.org/officeDocument/2006/relationships/hyperlink"/><Relationship Id="rId2924" Target="https://twitter.com/nolnolnol" TargetMode="External" Type="http://schemas.openxmlformats.org/officeDocument/2006/relationships/hyperlink"/><Relationship Id="rId2925" Target="https://twitter.com/elraf67" TargetMode="External" Type="http://schemas.openxmlformats.org/officeDocument/2006/relationships/hyperlink"/><Relationship Id="rId2926" Target="https://twitter.com/blessedkfm" TargetMode="External" Type="http://schemas.openxmlformats.org/officeDocument/2006/relationships/hyperlink"/><Relationship Id="rId2927" Target="https://twitter.com/hernangraffe" TargetMode="External" Type="http://schemas.openxmlformats.org/officeDocument/2006/relationships/hyperlink"/><Relationship Id="rId2928" Target="https://twitter.com/puthonm" TargetMode="External" Type="http://schemas.openxmlformats.org/officeDocument/2006/relationships/hyperlink"/><Relationship Id="rId2929" Target="https://twitter.com/just1nedoc" TargetMode="External" Type="http://schemas.openxmlformats.org/officeDocument/2006/relationships/hyperlink"/><Relationship Id="rId293" Target="https://t.co/fXfU46O7mj" TargetMode="External" Type="http://schemas.openxmlformats.org/officeDocument/2006/relationships/hyperlink"/><Relationship Id="rId2930" Target="https://twitter.com/mediaeduca" TargetMode="External" Type="http://schemas.openxmlformats.org/officeDocument/2006/relationships/hyperlink"/><Relationship Id="rId2931" Target="https://twitter.com/robmay70" TargetMode="External" Type="http://schemas.openxmlformats.org/officeDocument/2006/relationships/hyperlink"/><Relationship Id="rId2932" Target="https://twitter.com/womencodersbot" TargetMode="External" Type="http://schemas.openxmlformats.org/officeDocument/2006/relationships/hyperlink"/><Relationship Id="rId2933" Target="https://twitter.com/_arifchaudhary" TargetMode="External" Type="http://schemas.openxmlformats.org/officeDocument/2006/relationships/hyperlink"/><Relationship Id="rId2934" Target="https://twitter.com/javageekbot" TargetMode="External" Type="http://schemas.openxmlformats.org/officeDocument/2006/relationships/hyperlink"/><Relationship Id="rId2935" Target="https://twitter.com/thesecretjunio1" TargetMode="External" Type="http://schemas.openxmlformats.org/officeDocument/2006/relationships/hyperlink"/><Relationship Id="rId2936" Target="https://twitter.com/sandstormdev" TargetMode="External" Type="http://schemas.openxmlformats.org/officeDocument/2006/relationships/hyperlink"/><Relationship Id="rId2937" Target="https://twitter.com/pythonexpertbot" TargetMode="External" Type="http://schemas.openxmlformats.org/officeDocument/2006/relationships/hyperlink"/><Relationship Id="rId2938" Target="https://twitter.com/javascriptd" TargetMode="External" Type="http://schemas.openxmlformats.org/officeDocument/2006/relationships/hyperlink"/><Relationship Id="rId2939" Target="https://twitter.com/100daysof2020" TargetMode="External" Type="http://schemas.openxmlformats.org/officeDocument/2006/relationships/hyperlink"/><Relationship Id="rId294" Target="https://t.co/2rouTjN9Wd" TargetMode="External" Type="http://schemas.openxmlformats.org/officeDocument/2006/relationships/hyperlink"/><Relationship Id="rId2940" Target="https://twitter.com/thedarkdweller" TargetMode="External" Type="http://schemas.openxmlformats.org/officeDocument/2006/relationships/hyperlink"/><Relationship Id="rId2941" Target="https://twitter.com/jeancayeux" TargetMode="External" Type="http://schemas.openxmlformats.org/officeDocument/2006/relationships/hyperlink"/><Relationship Id="rId2942" Target="https://twitter.com/modjenn" TargetMode="External" Type="http://schemas.openxmlformats.org/officeDocument/2006/relationships/hyperlink"/><Relationship Id="rId2943" Target="https://twitter.com/kalistyan" TargetMode="External" Type="http://schemas.openxmlformats.org/officeDocument/2006/relationships/hyperlink"/><Relationship Id="rId2944" Target="https://twitter.com/69_sben" TargetMode="External" Type="http://schemas.openxmlformats.org/officeDocument/2006/relationships/hyperlink"/><Relationship Id="rId2945" Target="https://twitter.com/marketinglea" TargetMode="External" Type="http://schemas.openxmlformats.org/officeDocument/2006/relationships/hyperlink"/><Relationship Id="rId2946" Target="https://twitter.com/juaye" TargetMode="External" Type="http://schemas.openxmlformats.org/officeDocument/2006/relationships/hyperlink"/><Relationship Id="rId2947" Target="https://twitter.com/arianebeldi" TargetMode="External" Type="http://schemas.openxmlformats.org/officeDocument/2006/relationships/hyperlink"/><Relationship Id="rId2948" Target="https://twitter.com/partipiratevaud" TargetMode="External" Type="http://schemas.openxmlformats.org/officeDocument/2006/relationships/hyperlink"/><Relationship Id="rId2949" Target="https://twitter.com/simplecorrect" TargetMode="External" Type="http://schemas.openxmlformats.org/officeDocument/2006/relationships/hyperlink"/><Relationship Id="rId295" Target="http://t.co/pMrWfQhL6w" TargetMode="External" Type="http://schemas.openxmlformats.org/officeDocument/2006/relationships/hyperlink"/><Relationship Id="rId2950" Target="https://twitter.com/apgallego" TargetMode="External" Type="http://schemas.openxmlformats.org/officeDocument/2006/relationships/hyperlink"/><Relationship Id="rId2951" Target="https://twitter.com/lexpress" TargetMode="External" Type="http://schemas.openxmlformats.org/officeDocument/2006/relationships/hyperlink"/><Relationship Id="rId2952" Target="https://twitter.com/virgincapo" TargetMode="External" Type="http://schemas.openxmlformats.org/officeDocument/2006/relationships/hyperlink"/><Relationship Id="rId2953" Target="https://twitter.com/fabienval" TargetMode="External" Type="http://schemas.openxmlformats.org/officeDocument/2006/relationships/hyperlink"/><Relationship Id="rId2954" Target="https://twitter.com/naimabiri" TargetMode="External" Type="http://schemas.openxmlformats.org/officeDocument/2006/relationships/hyperlink"/><Relationship Id="rId2955" Target="https://twitter.com/intrinsec" TargetMode="External" Type="http://schemas.openxmlformats.org/officeDocument/2006/relationships/hyperlink"/><Relationship Id="rId2956" Target="https://twitter.com/certxmco" TargetMode="External" Type="http://schemas.openxmlformats.org/officeDocument/2006/relationships/hyperlink"/><Relationship Id="rId2957" Target="https://twitter.com/ncsc" TargetMode="External" Type="http://schemas.openxmlformats.org/officeDocument/2006/relationships/hyperlink"/><Relationship Id="rId2958" Target="https://twitter.com/bbddpp" TargetMode="External" Type="http://schemas.openxmlformats.org/officeDocument/2006/relationships/hyperlink"/><Relationship Id="rId2959" Target="https://twitter.com/gendarmeriepjgn" TargetMode="External" Type="http://schemas.openxmlformats.org/officeDocument/2006/relationships/hyperlink"/><Relationship Id="rId296" Target="http://t.co/9Qvh9mpi" TargetMode="External" Type="http://schemas.openxmlformats.org/officeDocument/2006/relationships/hyperlink"/><Relationship Id="rId2960" Target="https://twitter.com/flschu" TargetMode="External" Type="http://schemas.openxmlformats.org/officeDocument/2006/relationships/hyperlink"/><Relationship Id="rId2961" Target="https://twitter.com/lagazettefr" TargetMode="External" Type="http://schemas.openxmlformats.org/officeDocument/2006/relationships/hyperlink"/><Relationship Id="rId2962" Target="https://twitter.com/froehlichert" TargetMode="External" Type="http://schemas.openxmlformats.org/officeDocument/2006/relationships/hyperlink"/><Relationship Id="rId2963" Target="https://twitter.com/juliennocetti" TargetMode="External" Type="http://schemas.openxmlformats.org/officeDocument/2006/relationships/hyperlink"/><Relationship Id="rId2964" Target="https://twitter.com/lo974" TargetMode="External" Type="http://schemas.openxmlformats.org/officeDocument/2006/relationships/hyperlink"/><Relationship Id="rId2965" Target="https://twitter.com/derwasserspeier" TargetMode="External" Type="http://schemas.openxmlformats.org/officeDocument/2006/relationships/hyperlink"/><Relationship Id="rId2966" Target="https://twitter.com/paperjam_lu" TargetMode="External" Type="http://schemas.openxmlformats.org/officeDocument/2006/relationships/hyperlink"/><Relationship Id="rId2967" Target="https://twitter.com/bfuzeau" TargetMode="External" Type="http://schemas.openxmlformats.org/officeDocument/2006/relationships/hyperlink"/><Relationship Id="rId2968" Target="https://twitter.com/emsarcellesl" TargetMode="External" Type="http://schemas.openxmlformats.org/officeDocument/2006/relationships/hyperlink"/><Relationship Id="rId2969" Target="https://twitter.com/aubade85emilie" TargetMode="External" Type="http://schemas.openxmlformats.org/officeDocument/2006/relationships/hyperlink"/><Relationship Id="rId297" Target="https://t.co/jyVNZ6C1ZE" TargetMode="External" Type="http://schemas.openxmlformats.org/officeDocument/2006/relationships/hyperlink"/><Relationship Id="rId2970" Target="https://twitter.com/amatoraphael" TargetMode="External" Type="http://schemas.openxmlformats.org/officeDocument/2006/relationships/hyperlink"/><Relationship Id="rId2971" Target="https://twitter.com/danybrisson" TargetMode="External" Type="http://schemas.openxmlformats.org/officeDocument/2006/relationships/hyperlink"/><Relationship Id="rId2972" Target="https://twitter.com/24heuresch" TargetMode="External" Type="http://schemas.openxmlformats.org/officeDocument/2006/relationships/hyperlink"/><Relationship Id="rId2973" Target="https://twitter.com/flawdm" TargetMode="External" Type="http://schemas.openxmlformats.org/officeDocument/2006/relationships/hyperlink"/><Relationship Id="rId2974" Target="https://twitter.com/stephaniearboit" TargetMode="External" Type="http://schemas.openxmlformats.org/officeDocument/2006/relationships/hyperlink"/><Relationship Id="rId2975" Target="https://twitter.com/step" TargetMode="External" Type="http://schemas.openxmlformats.org/officeDocument/2006/relationships/hyperlink"/><Relationship Id="rId2976" Target="https://twitter.com/helena_paiks" TargetMode="External" Type="http://schemas.openxmlformats.org/officeDocument/2006/relationships/hyperlink"/><Relationship Id="rId2977" Target="https://twitter.com/coder_487" TargetMode="External" Type="http://schemas.openxmlformats.org/officeDocument/2006/relationships/hyperlink"/><Relationship Id="rId2978" Target="https://twitter.com/edisonjsapps" TargetMode="External" Type="http://schemas.openxmlformats.org/officeDocument/2006/relationships/hyperlink"/><Relationship Id="rId2979" Target="https://twitter.com/cont_learn" TargetMode="External" Type="http://schemas.openxmlformats.org/officeDocument/2006/relationships/hyperlink"/><Relationship Id="rId298" Target="https://t.co/PBkN8jGOCX" TargetMode="External" Type="http://schemas.openxmlformats.org/officeDocument/2006/relationships/hyperlink"/><Relationship Id="rId2980" Target="https://twitter.com/thecuriousluke" TargetMode="External" Type="http://schemas.openxmlformats.org/officeDocument/2006/relationships/hyperlink"/><Relationship Id="rId2981" Target="https://twitter.com/fredgouth" TargetMode="External" Type="http://schemas.openxmlformats.org/officeDocument/2006/relationships/hyperlink"/><Relationship Id="rId2982" Target="https://twitter.com/gendarmerie_078" TargetMode="External" Type="http://schemas.openxmlformats.org/officeDocument/2006/relationships/hyperlink"/><Relationship Id="rId2983" Target="https://twitter.com/pgerard4" TargetMode="External" Type="http://schemas.openxmlformats.org/officeDocument/2006/relationships/hyperlink"/><Relationship Id="rId2984" Target="https://twitter.com/numrdv" TargetMode="External" Type="http://schemas.openxmlformats.org/officeDocument/2006/relationships/hyperlink"/><Relationship Id="rId2985" Target="https://twitter.com/globalsign_fr" TargetMode="External" Type="http://schemas.openxmlformats.org/officeDocument/2006/relationships/hyperlink"/><Relationship Id="rId2986" Target="https://twitter.com/com_tele_net" TargetMode="External" Type="http://schemas.openxmlformats.org/officeDocument/2006/relationships/hyperlink"/><Relationship Id="rId2987" Target="https://twitter.com/globbsecurityfr" TargetMode="External" Type="http://schemas.openxmlformats.org/officeDocument/2006/relationships/hyperlink"/><Relationship Id="rId2988" Target="https://twitter.com/marclachapelle" TargetMode="External" Type="http://schemas.openxmlformats.org/officeDocument/2006/relationships/hyperlink"/><Relationship Id="rId2989" Target="https://twitter.com/atomas72" TargetMode="External" Type="http://schemas.openxmlformats.org/officeDocument/2006/relationships/hyperlink"/><Relationship Id="rId299" Target="https://t.co/zKsULCQbWH" TargetMode="External" Type="http://schemas.openxmlformats.org/officeDocument/2006/relationships/hyperlink"/><Relationship Id="rId2990" Target="https://twitter.com/hackfest_ca" TargetMode="External" Type="http://schemas.openxmlformats.org/officeDocument/2006/relationships/hyperlink"/><Relationship Id="rId2991" Target="https://twitter.com/acetum" TargetMode="External" Type="http://schemas.openxmlformats.org/officeDocument/2006/relationships/hyperlink"/><Relationship Id="rId2992" Target="https://twitter.com/dave_berg1" TargetMode="External" Type="http://schemas.openxmlformats.org/officeDocument/2006/relationships/hyperlink"/><Relationship Id="rId2993" Target="https://twitter.com/ropigo16" TargetMode="External" Type="http://schemas.openxmlformats.org/officeDocument/2006/relationships/hyperlink"/><Relationship Id="rId2994" Target="https://twitter.com/supben1981" TargetMode="External" Type="http://schemas.openxmlformats.org/officeDocument/2006/relationships/hyperlink"/><Relationship Id="rId2995" Target="https://twitter.com/ubinox84" TargetMode="External" Type="http://schemas.openxmlformats.org/officeDocument/2006/relationships/hyperlink"/><Relationship Id="rId2996" Target="https://twitter.com/pascalemasson" TargetMode="External" Type="http://schemas.openxmlformats.org/officeDocument/2006/relationships/hyperlink"/><Relationship Id="rId2997" Target="https://twitter.com/linformatique" TargetMode="External" Type="http://schemas.openxmlformats.org/officeDocument/2006/relationships/hyperlink"/><Relationship Id="rId2998" Target="https://twitter.com/csa_dvillamizar" TargetMode="External" Type="http://schemas.openxmlformats.org/officeDocument/2006/relationships/hyperlink"/><Relationship Id="rId2999" Target="https://twitter.com/devlabs_" TargetMode="External" Type="http://schemas.openxmlformats.org/officeDocument/2006/relationships/hyperlink"/><Relationship Id="rId3" Target="https://t.co/z0TZxPd66o" TargetMode="External" Type="http://schemas.openxmlformats.org/officeDocument/2006/relationships/hyperlink"/><Relationship Id="rId30" Target="https://t.co/pU9Zi8tuv2" TargetMode="External" Type="http://schemas.openxmlformats.org/officeDocument/2006/relationships/hyperlink"/><Relationship Id="rId300" Target="http://t.co/mFyihTt7RP" TargetMode="External" Type="http://schemas.openxmlformats.org/officeDocument/2006/relationships/hyperlink"/><Relationship Id="rId3000" Target="https://twitter.com/mathew_osa" TargetMode="External" Type="http://schemas.openxmlformats.org/officeDocument/2006/relationships/hyperlink"/><Relationship Id="rId3001" Target="https://twitter.com/jfsebastian146" TargetMode="External" Type="http://schemas.openxmlformats.org/officeDocument/2006/relationships/hyperlink"/><Relationship Id="rId3002" Target="https://twitter.com/botcybersec" TargetMode="External" Type="http://schemas.openxmlformats.org/officeDocument/2006/relationships/hyperlink"/><Relationship Id="rId3003" Target="https://twitter.com/stevematindi" TargetMode="External" Type="http://schemas.openxmlformats.org/officeDocument/2006/relationships/hyperlink"/><Relationship Id="rId3004" Target="https://twitter.com/comidoc" TargetMode="External" Type="http://schemas.openxmlformats.org/officeDocument/2006/relationships/hyperlink"/><Relationship Id="rId3005" Target="https://twitter.com/cnet" TargetMode="External" Type="http://schemas.openxmlformats.org/officeDocument/2006/relationships/hyperlink"/><Relationship Id="rId3006" Target="https://twitter.com/tmobile" TargetMode="External" Type="http://schemas.openxmlformats.org/officeDocument/2006/relationships/hyperlink"/><Relationship Id="rId3007" Target="https://twitter.com/forbes" TargetMode="External" Type="http://schemas.openxmlformats.org/officeDocument/2006/relationships/hyperlink"/><Relationship Id="rId3008" Target="https://twitter.com/reuters" TargetMode="External" Type="http://schemas.openxmlformats.org/officeDocument/2006/relationships/hyperlink"/><Relationship Id="rId3009" Target="https://twitter.com/dussolalexis" TargetMode="External" Type="http://schemas.openxmlformats.org/officeDocument/2006/relationships/hyperlink"/><Relationship Id="rId301" Target="https://t.co/kzhfJLExBa" TargetMode="External" Type="http://schemas.openxmlformats.org/officeDocument/2006/relationships/hyperlink"/><Relationship Id="rId3010" Target="https://twitter.com/eficiens_cdj" TargetMode="External" Type="http://schemas.openxmlformats.org/officeDocument/2006/relationships/hyperlink"/><Relationship Id="rId3011" Target="https://twitter.com/ceidig_fr" TargetMode="External" Type="http://schemas.openxmlformats.org/officeDocument/2006/relationships/hyperlink"/><Relationship Id="rId3012" Target="https://twitter.com/cpmenationale" TargetMode="External" Type="http://schemas.openxmlformats.org/officeDocument/2006/relationships/hyperlink"/><Relationship Id="rId3013" Target="https://twitter.com/parlonsrh" TargetMode="External" Type="http://schemas.openxmlformats.org/officeDocument/2006/relationships/hyperlink"/><Relationship Id="rId3014" Target="https://twitter.com/montelspascal" TargetMode="External" Type="http://schemas.openxmlformats.org/officeDocument/2006/relationships/hyperlink"/><Relationship Id="rId3015" Target="https://twitter.com/adngold" TargetMode="External" Type="http://schemas.openxmlformats.org/officeDocument/2006/relationships/hyperlink"/><Relationship Id="rId3016" Target="https://twitter.com/formationcisco" TargetMode="External" Type="http://schemas.openxmlformats.org/officeDocument/2006/relationships/hyperlink"/><Relationship Id="rId3017" Target="https://twitter.com/isabellepiel29" TargetMode="External" Type="http://schemas.openxmlformats.org/officeDocument/2006/relationships/hyperlink"/><Relationship Id="rId3018" Target="https://twitter.com/arnaultchatel" TargetMode="External" Type="http://schemas.openxmlformats.org/officeDocument/2006/relationships/hyperlink"/><Relationship Id="rId3019" Target="https://twitter.com/benrudaz" TargetMode="External" Type="http://schemas.openxmlformats.org/officeDocument/2006/relationships/hyperlink"/><Relationship Id="rId302" Target="https://t.co/A20f1wbi7f" TargetMode="External" Type="http://schemas.openxmlformats.org/officeDocument/2006/relationships/hyperlink"/><Relationship Id="rId3020" Target="https://twitter.com/vertslausannois" TargetMode="External" Type="http://schemas.openxmlformats.org/officeDocument/2006/relationships/hyperlink"/><Relationship Id="rId3021" Target="https://twitter.com/iliaspanchard" TargetMode="External" Type="http://schemas.openxmlformats.org/officeDocument/2006/relationships/hyperlink"/><Relationship Id="rId3022" Target="https://twitter.com/soprasteriasecu" TargetMode="External" Type="http://schemas.openxmlformats.org/officeDocument/2006/relationships/hyperlink"/><Relationship Id="rId3023" Target="https://twitter.com/soprasteria_fr" TargetMode="External" Type="http://schemas.openxmlformats.org/officeDocument/2006/relationships/hyperlink"/><Relationship Id="rId3024" Target="https://twitter.com/lawign" TargetMode="External" Type="http://schemas.openxmlformats.org/officeDocument/2006/relationships/hyperlink"/><Relationship Id="rId3025" Target="https://twitter.com/alfahimaya" TargetMode="External" Type="http://schemas.openxmlformats.org/officeDocument/2006/relationships/hyperlink"/><Relationship Id="rId3026" Target="https://twitter.com/sbskalan" TargetMode="External" Type="http://schemas.openxmlformats.org/officeDocument/2006/relationships/hyperlink"/><Relationship Id="rId3027" Target="https://twitter.com/ablogui" TargetMode="External" Type="http://schemas.openxmlformats.org/officeDocument/2006/relationships/hyperlink"/><Relationship Id="rId3028" Target="https://twitter.com/djeanprost" TargetMode="External" Type="http://schemas.openxmlformats.org/officeDocument/2006/relationships/hyperlink"/><Relationship Id="rId3029" Target="https://twitter.com/threatpost" TargetMode="External" Type="http://schemas.openxmlformats.org/officeDocument/2006/relationships/hyperlink"/><Relationship Id="rId303" Target="http://t.co/3A0jFUFj" TargetMode="External" Type="http://schemas.openxmlformats.org/officeDocument/2006/relationships/hyperlink"/><Relationship Id="rId3030" Target="https://twitter.com/latribune" TargetMode="External" Type="http://schemas.openxmlformats.org/officeDocument/2006/relationships/hyperlink"/><Relationship Id="rId3031" Target="https://twitter.com/val_cappelli" TargetMode="External" Type="http://schemas.openxmlformats.org/officeDocument/2006/relationships/hyperlink"/><Relationship Id="rId3032" Target="https://twitter.com/niortnumeric" TargetMode="External" Type="http://schemas.openxmlformats.org/officeDocument/2006/relationships/hyperlink"/><Relationship Id="rId3033" Target="https://twitter.com/bpifrance" TargetMode="External" Type="http://schemas.openxmlformats.org/officeDocument/2006/relationships/hyperlink"/><Relationship Id="rId3034" Target="https://twitter.com/dangelstory" TargetMode="External" Type="http://schemas.openxmlformats.org/officeDocument/2006/relationships/hyperlink"/><Relationship Id="rId3035" Target="https://twitter.com/basset_pro" TargetMode="External" Type="http://schemas.openxmlformats.org/officeDocument/2006/relationships/hyperlink"/><Relationship Id="rId3036" Target="https://twitter.com/cnrs_centre_est" TargetMode="External" Type="http://schemas.openxmlformats.org/officeDocument/2006/relationships/hyperlink"/><Relationship Id="rId3037" Target="https://twitter.com/lue_digitrust" TargetMode="External" Type="http://schemas.openxmlformats.org/officeDocument/2006/relationships/hyperlink"/><Relationship Id="rId3038" Target="https://twitter.com/labo_loria" TargetMode="External" Type="http://schemas.openxmlformats.org/officeDocument/2006/relationships/hyperlink"/><Relationship Id="rId3039" Target="https://twitter.com/beta_economics" TargetMode="External" Type="http://schemas.openxmlformats.org/officeDocument/2006/relationships/hyperlink"/><Relationship Id="rId304" Target="https://t.co/lUQ0y3E0ru" TargetMode="External" Type="http://schemas.openxmlformats.org/officeDocument/2006/relationships/hyperlink"/><Relationship Id="rId3040" Target="https://twitter.com/lararouyres" TargetMode="External" Type="http://schemas.openxmlformats.org/officeDocument/2006/relationships/hyperlink"/><Relationship Id="rId3041" Target="https://twitter.com/gbillois" TargetMode="External" Type="http://schemas.openxmlformats.org/officeDocument/2006/relationships/hyperlink"/><Relationship Id="rId3042" Target="https://twitter.com/hiscoxsmallbiz" TargetMode="External" Type="http://schemas.openxmlformats.org/officeDocument/2006/relationships/hyperlink"/><Relationship Id="rId3043" Target="https://twitter.com/s" TargetMode="External" Type="http://schemas.openxmlformats.org/officeDocument/2006/relationships/hyperlink"/><Relationship Id="rId3044" Target="https://twitter.com/vertsvd" TargetMode="External" Type="http://schemas.openxmlformats.org/officeDocument/2006/relationships/hyperlink"/><Relationship Id="rId3045" Target="https://twitter.com/mel_economie" TargetMode="External" Type="http://schemas.openxmlformats.org/officeDocument/2006/relationships/hyperlink"/><Relationship Id="rId3046" Target="https://twitter.com/maryselille" TargetMode="External" Type="http://schemas.openxmlformats.org/officeDocument/2006/relationships/hyperlink"/><Relationship Id="rId3047" Target="https://twitter.com/abbakanfrance" TargetMode="External" Type="http://schemas.openxmlformats.org/officeDocument/2006/relationships/hyperlink"/><Relationship Id="rId3048" Target="https://twitter.com/bitdefender" TargetMode="External" Type="http://schemas.openxmlformats.org/officeDocument/2006/relationships/hyperlink"/><Relationship Id="rId3049" Target="https://twitter.com/skyboxsecurity" TargetMode="External" Type="http://schemas.openxmlformats.org/officeDocument/2006/relationships/hyperlink"/><Relationship Id="rId305" Target="https://t.co/zXRgQYnEMg" TargetMode="External" Type="http://schemas.openxmlformats.org/officeDocument/2006/relationships/hyperlink"/><Relationship Id="rId3050" Target="https://twitter.com/kaspersky" TargetMode="External" Type="http://schemas.openxmlformats.org/officeDocument/2006/relationships/hyperlink"/><Relationship Id="rId3051" Target="https://twitter.com/jmgrimaldi" TargetMode="External" Type="http://schemas.openxmlformats.org/officeDocument/2006/relationships/hyperlink"/><Relationship Id="rId3052" Target="https://twitter.com/awinnovate" TargetMode="External" Type="http://schemas.openxmlformats.org/officeDocument/2006/relationships/hyperlink"/><Relationship Id="rId3053" Target="https://twitter.com/franckohrel" TargetMode="External" Type="http://schemas.openxmlformats.org/officeDocument/2006/relationships/hyperlink"/><Relationship Id="rId3054" Target="https://twitter.com/hubofml" TargetMode="External" Type="http://schemas.openxmlformats.org/officeDocument/2006/relationships/hyperlink"/><Relationship Id="rId3055" Target="https://twitter.com/mentalurbain" TargetMode="External" Type="http://schemas.openxmlformats.org/officeDocument/2006/relationships/hyperlink"/><Relationship Id="rId3056" Target="https://twitter.com/kalemachris" TargetMode="External" Type="http://schemas.openxmlformats.org/officeDocument/2006/relationships/hyperlink"/><Relationship Id="rId3057" Target="https://twitter.com/zdnet" TargetMode="External" Type="http://schemas.openxmlformats.org/officeDocument/2006/relationships/hyperlink"/><Relationship Id="rId3058" Target="https://twitter.com/nathcybsec" TargetMode="External" Type="http://schemas.openxmlformats.org/officeDocument/2006/relationships/hyperlink"/><Relationship Id="rId3059" Target="https://twitter.com/entrepreneur" TargetMode="External" Type="http://schemas.openxmlformats.org/officeDocument/2006/relationships/hyperlink"/><Relationship Id="rId306" Target="https://t.co/aIattjYizP" TargetMode="External" Type="http://schemas.openxmlformats.org/officeDocument/2006/relationships/hyperlink"/><Relationship Id="rId3060" Target="https://twitter.com/indiatimes" TargetMode="External" Type="http://schemas.openxmlformats.org/officeDocument/2006/relationships/hyperlink"/><Relationship Id="rId3061" Target="https://twitter.com/anneberguerand" TargetMode="External" Type="http://schemas.openxmlformats.org/officeDocument/2006/relationships/hyperlink"/><Relationship Id="rId3062" Target="https://twitter.com/cybersec_feeds" TargetMode="External" Type="http://schemas.openxmlformats.org/officeDocument/2006/relationships/hyperlink"/><Relationship Id="rId3063" Target="https://twitter.com/bluemegateam" TargetMode="External" Type="http://schemas.openxmlformats.org/officeDocument/2006/relationships/hyperlink"/><Relationship Id="rId3064" Target="https://twitter.com/iamkrishnamali" TargetMode="External" Type="http://schemas.openxmlformats.org/officeDocument/2006/relationships/hyperlink"/><Relationship Id="rId3065" Target="https://twitter.com/soteria_lab" TargetMode="External" Type="http://schemas.openxmlformats.org/officeDocument/2006/relationships/hyperlink"/><Relationship Id="rId3066" Target="https://twitter.com/a_tenhaeff" TargetMode="External" Type="http://schemas.openxmlformats.org/officeDocument/2006/relationships/hyperlink"/><Relationship Id="rId3067" Target="https://twitter.com/newsoft" TargetMode="External" Type="http://schemas.openxmlformats.org/officeDocument/2006/relationships/hyperlink"/><Relationship Id="rId3068" Target="https://twitter.com/videolan" TargetMode="External" Type="http://schemas.openxmlformats.org/officeDocument/2006/relationships/hyperlink"/><Relationship Id="rId3069" Target="https://twitter.com/nolimitsecu" TargetMode="External" Type="http://schemas.openxmlformats.org/officeDocument/2006/relationships/hyperlink"/><Relationship Id="rId307" Target="https://t.co/xkd116jRbi" TargetMode="External" Type="http://schemas.openxmlformats.org/officeDocument/2006/relationships/hyperlink"/><Relationship Id="rId3070" Target="https://twitter.com/sandrine_pertin" TargetMode="External" Type="http://schemas.openxmlformats.org/officeDocument/2006/relationships/hyperlink"/><Relationship Id="rId3071" Target="https://twitter.com/eficiens" TargetMode="External" Type="http://schemas.openxmlformats.org/officeDocument/2006/relationships/hyperlink"/><Relationship Id="rId3072" Target="https://twitter.com/_magali_noe" TargetMode="External" Type="http://schemas.openxmlformats.org/officeDocument/2006/relationships/hyperlink"/><Relationship Id="rId3073" Target="https://twitter.com/bolyons29" TargetMode="External" Type="http://schemas.openxmlformats.org/officeDocument/2006/relationships/hyperlink"/><Relationship Id="rId3074" Target="https://twitter.com/benoitmarionpro" TargetMode="External" Type="http://schemas.openxmlformats.org/officeDocument/2006/relationships/hyperlink"/><Relationship Id="rId3075" Target="https://twitter.com/flesueur" TargetMode="External" Type="http://schemas.openxmlformats.org/officeDocument/2006/relationships/hyperlink"/><Relationship Id="rId3076" Target="https://twitter.com/in_machina_sana" TargetMode="External" Type="http://schemas.openxmlformats.org/officeDocument/2006/relationships/hyperlink"/><Relationship Id="rId3077" Target="https://twitter.com/redazitouni" TargetMode="External" Type="http://schemas.openxmlformats.org/officeDocument/2006/relationships/hyperlink"/><Relationship Id="rId3078" Target="https://twitter.com/joanfoulex" TargetMode="External" Type="http://schemas.openxmlformats.org/officeDocument/2006/relationships/hyperlink"/><Relationship Id="rId3079" Target="https://twitter.com/alceesfr" TargetMode="External" Type="http://schemas.openxmlformats.org/officeDocument/2006/relationships/hyperlink"/><Relationship Id="rId308" Target="https://t.co/TVcGjb4mO4" TargetMode="External" Type="http://schemas.openxmlformats.org/officeDocument/2006/relationships/hyperlink"/><Relationship Id="rId3080" Target="https://twitter.com/cbrocas" TargetMode="External" Type="http://schemas.openxmlformats.org/officeDocument/2006/relationships/hyperlink"/><Relationship Id="rId3081" Target="https://twitter.com/hchambo" TargetMode="External" Type="http://schemas.openxmlformats.org/officeDocument/2006/relationships/hyperlink"/><Relationship Id="rId3082" Target="https://twitter.com/pcrehange" TargetMode="External" Type="http://schemas.openxmlformats.org/officeDocument/2006/relationships/hyperlink"/><Relationship Id="rId3083" Target="https://twitter.com/sifaris_france" TargetMode="External" Type="http://schemas.openxmlformats.org/officeDocument/2006/relationships/hyperlink"/><Relationship Id="rId3084" Target="https://twitter.com/orsys" TargetMode="External" Type="http://schemas.openxmlformats.org/officeDocument/2006/relationships/hyperlink"/><Relationship Id="rId3085" Target="https://twitter.com/chanperco" TargetMode="External" Type="http://schemas.openxmlformats.org/officeDocument/2006/relationships/hyperlink"/><Relationship Id="rId3086" Target="https://twitter.com/michaeltalk2me" TargetMode="External" Type="http://schemas.openxmlformats.org/officeDocument/2006/relationships/hyperlink"/><Relationship Id="rId3087" Target="https://twitter.com/synetis" TargetMode="External" Type="http://schemas.openxmlformats.org/officeDocument/2006/relationships/hyperlink"/><Relationship Id="rId3088" Target="https://twitter.com/daraedler" TargetMode="External" Type="http://schemas.openxmlformats.org/officeDocument/2006/relationships/hyperlink"/><Relationship Id="rId3089" Target="https://twitter.com/siecledigital" TargetMode="External" Type="http://schemas.openxmlformats.org/officeDocument/2006/relationships/hyperlink"/><Relationship Id="rId309" Target="https://t.co/pmV1mM2TUu" TargetMode="External" Type="http://schemas.openxmlformats.org/officeDocument/2006/relationships/hyperlink"/><Relationship Id="rId3090" Target="https://twitter.com/potus" TargetMode="External" Type="http://schemas.openxmlformats.org/officeDocument/2006/relationships/hyperlink"/><Relationship Id="rId3091" Target="https://twitter.com/3itcom" TargetMode="External" Type="http://schemas.openxmlformats.org/officeDocument/2006/relationships/hyperlink"/><Relationship Id="rId3092" Target="https://twitter.com/innovalead" TargetMode="External" Type="http://schemas.openxmlformats.org/officeDocument/2006/relationships/hyperlink"/><Relationship Id="rId3093" Target="https://twitter.com/hostine10" TargetMode="External" Type="http://schemas.openxmlformats.org/officeDocument/2006/relationships/hyperlink"/><Relationship Id="rId3094" Target="https://twitter.com/manuelortiz95" TargetMode="External" Type="http://schemas.openxmlformats.org/officeDocument/2006/relationships/hyperlink"/><Relationship Id="rId3095" Target="https://twitter.com/eucyberweek" TargetMode="External" Type="http://schemas.openxmlformats.org/officeDocument/2006/relationships/hyperlink"/><Relationship Id="rId3096" Target="https://twitter.com/didiertestot" TargetMode="External" Type="http://schemas.openxmlformats.org/officeDocument/2006/relationships/hyperlink"/><Relationship Id="rId3097" Target="https://twitter.com/jplarger" TargetMode="External" Type="http://schemas.openxmlformats.org/officeDocument/2006/relationships/hyperlink"/><Relationship Id="rId3098" Target="https://twitter.com/it" TargetMode="External" Type="http://schemas.openxmlformats.org/officeDocument/2006/relationships/hyperlink"/><Relationship Id="rId3099" Target="https://twitter.com/flavienauffret" TargetMode="External" Type="http://schemas.openxmlformats.org/officeDocument/2006/relationships/hyperlink"/><Relationship Id="rId31" Target="https://t.co/smjUSbpNtB" TargetMode="External" Type="http://schemas.openxmlformats.org/officeDocument/2006/relationships/hyperlink"/><Relationship Id="rId310" Target="https://t.co/vr3QVXJBaM" TargetMode="External" Type="http://schemas.openxmlformats.org/officeDocument/2006/relationships/hyperlink"/><Relationship Id="rId3100" Target="https://twitter.com/laurentgia" TargetMode="External" Type="http://schemas.openxmlformats.org/officeDocument/2006/relationships/hyperlink"/><Relationship Id="rId3101" Target="https://twitter.com/userhq__" TargetMode="External" Type="http://schemas.openxmlformats.org/officeDocument/2006/relationships/hyperlink"/><Relationship Id="rId3102" Target="https://twitter.com/apixit_france" TargetMode="External" Type="http://schemas.openxmlformats.org/officeDocument/2006/relationships/hyperlink"/><Relationship Id="rId3103" Target="https://twitter.com/zdnetfr" TargetMode="External" Type="http://schemas.openxmlformats.org/officeDocument/2006/relationships/hyperlink"/><Relationship Id="rId3104" Target="https://twitter.com/lucasgrumiaux" TargetMode="External" Type="http://schemas.openxmlformats.org/officeDocument/2006/relationships/hyperlink"/><Relationship Id="rId3105" Target="https://twitter.com/interdatagpe" TargetMode="External" Type="http://schemas.openxmlformats.org/officeDocument/2006/relationships/hyperlink"/><Relationship Id="rId3106" Target="https://twitter.com/club" TargetMode="External" Type="http://schemas.openxmlformats.org/officeDocument/2006/relationships/hyperlink"/><Relationship Id="rId3107" Target="https://twitter.com/fsecure" TargetMode="External" Type="http://schemas.openxmlformats.org/officeDocument/2006/relationships/hyperlink"/><Relationship Id="rId3108" Target="https://twitter.com/wasabi_cloud" TargetMode="External" Type="http://schemas.openxmlformats.org/officeDocument/2006/relationships/hyperlink"/><Relationship Id="rId3109" Target="https://twitter.com/wasabi_david" TargetMode="External" Type="http://schemas.openxmlformats.org/officeDocument/2006/relationships/hyperlink"/><Relationship Id="rId311" Target="https://t.co/TGJroHol2l" TargetMode="External" Type="http://schemas.openxmlformats.org/officeDocument/2006/relationships/hyperlink"/><Relationship Id="rId3110" Target="https://twitter.com/jeromeoxileo" TargetMode="External" Type="http://schemas.openxmlformats.org/officeDocument/2006/relationships/hyperlink"/><Relationship Id="rId3111" Target="https://twitter.com/arnaud_marti" TargetMode="External" Type="http://schemas.openxmlformats.org/officeDocument/2006/relationships/hyperlink"/><Relationship Id="rId3112" Target="https://twitter.com/squadtw" TargetMode="External" Type="http://schemas.openxmlformats.org/officeDocument/2006/relationships/hyperlink"/><Relationship Id="rId3113" Target="https://twitter.com/fsorel" TargetMode="External" Type="http://schemas.openxmlformats.org/officeDocument/2006/relationships/hyperlink"/><Relationship Id="rId3114" Target="https://twitter.com/secureic" TargetMode="External" Type="http://schemas.openxmlformats.org/officeDocument/2006/relationships/hyperlink"/><Relationship Id="rId3115" Target="https://twitter.com/severinepicault" TargetMode="External" Type="http://schemas.openxmlformats.org/officeDocument/2006/relationships/hyperlink"/><Relationship Id="rId3116" Target="https://twitter.com/globalntt_fr" TargetMode="External" Type="http://schemas.openxmlformats.org/officeDocument/2006/relationships/hyperlink"/><Relationship Id="rId3117" Target="https://twitter.com/pypopihn" TargetMode="External" Type="http://schemas.openxmlformats.org/officeDocument/2006/relationships/hyperlink"/><Relationship Id="rId3118" Target="https://twitter.com/advansgroup" TargetMode="External" Type="http://schemas.openxmlformats.org/officeDocument/2006/relationships/hyperlink"/><Relationship Id="rId3119" Target="https://twitter.com/cci28" TargetMode="External" Type="http://schemas.openxmlformats.org/officeDocument/2006/relationships/hyperlink"/><Relationship Id="rId312" Target="https://t.co/BFQ3Gr69xN" TargetMode="External" Type="http://schemas.openxmlformats.org/officeDocument/2006/relationships/hyperlink"/><Relationship Id="rId3120" Target="https://twitter.com/pascal_carrere" TargetMode="External" Type="http://schemas.openxmlformats.org/officeDocument/2006/relationships/hyperlink"/><Relationship Id="rId3121" Target="https://twitter.com/esbd_fr" TargetMode="External" Type="http://schemas.openxmlformats.org/officeDocument/2006/relationships/hyperlink"/><Relationship Id="rId3122" Target="https://twitter.com/paul78627073" TargetMode="External" Type="http://schemas.openxmlformats.org/officeDocument/2006/relationships/hyperlink"/><Relationship Id="rId3123" Target="https://twitter.com/espaceit" TargetMode="External" Type="http://schemas.openxmlformats.org/officeDocument/2006/relationships/hyperlink"/><Relationship Id="rId3124" Target="https://twitter.com/stewofficiel" TargetMode="External" Type="http://schemas.openxmlformats.org/officeDocument/2006/relationships/hyperlink"/><Relationship Id="rId3125" Target="https://twitter.com/annececilepetit" TargetMode="External" Type="http://schemas.openxmlformats.org/officeDocument/2006/relationships/hyperlink"/><Relationship Id="rId3126" Target="https://twitter.com/maelsama27" TargetMode="External" Type="http://schemas.openxmlformats.org/officeDocument/2006/relationships/hyperlink"/><Relationship Id="rId3127" Target="https://twitter.com/reussirenfr" TargetMode="External" Type="http://schemas.openxmlformats.org/officeDocument/2006/relationships/hyperlink"/><Relationship Id="rId3128" Target="https://twitter.com/cnp_assurances" TargetMode="External" Type="http://schemas.openxmlformats.org/officeDocument/2006/relationships/hyperlink"/><Relationship Id="rId3129" Target="https://twitter.com/f_innov" TargetMode="External" Type="http://schemas.openxmlformats.org/officeDocument/2006/relationships/hyperlink"/><Relationship Id="rId313" Target="https://t.co/VOSmQ8BNdC" TargetMode="External" Type="http://schemas.openxmlformats.org/officeDocument/2006/relationships/hyperlink"/><Relationship Id="rId3130" Target="https://twitter.com/sofiyan_ifren" TargetMode="External" Type="http://schemas.openxmlformats.org/officeDocument/2006/relationships/hyperlink"/><Relationship Id="rId3131" Target="https://twitter.com/wakedxy1" TargetMode="External" Type="http://schemas.openxmlformats.org/officeDocument/2006/relationships/hyperlink"/><Relationship Id="rId3132" Target="https://twitter.com/ssuitesoftware" TargetMode="External" Type="http://schemas.openxmlformats.org/officeDocument/2006/relationships/hyperlink"/><Relationship Id="rId3133" Target="https://twitter.com/globalid3d" TargetMode="External" Type="http://schemas.openxmlformats.org/officeDocument/2006/relationships/hyperlink"/><Relationship Id="rId3134" Target="https://twitter.com/benoitlessard" TargetMode="External" Type="http://schemas.openxmlformats.org/officeDocument/2006/relationships/hyperlink"/><Relationship Id="rId3135" Target="https://twitter.com/fedjf" TargetMode="External" Type="http://schemas.openxmlformats.org/officeDocument/2006/relationships/hyperlink"/><Relationship Id="rId3136" Target="https://twitter.com/geoffroyrdb" TargetMode="External" Type="http://schemas.openxmlformats.org/officeDocument/2006/relationships/hyperlink"/><Relationship Id="rId3137" Target="https://twitter.com/gavaudanj" TargetMode="External" Type="http://schemas.openxmlformats.org/officeDocument/2006/relationships/hyperlink"/><Relationship Id="rId3138" Target="https://twitter.com/cnbarreaux" TargetMode="External" Type="http://schemas.openxmlformats.org/officeDocument/2006/relationships/hyperlink"/><Relationship Id="rId3139" Target="https://twitter.com/globalhrtalents" TargetMode="External" Type="http://schemas.openxmlformats.org/officeDocument/2006/relationships/hyperlink"/><Relationship Id="rId314" Target="http://t.co/N8viPaOcB8" TargetMode="External" Type="http://schemas.openxmlformats.org/officeDocument/2006/relationships/hyperlink"/><Relationship Id="rId3140" Target="https://twitter.com/ecoreseau" TargetMode="External" Type="http://schemas.openxmlformats.org/officeDocument/2006/relationships/hyperlink"/><Relationship Id="rId3141" Target="https://twitter.com/thegreenbow" TargetMode="External" Type="http://schemas.openxmlformats.org/officeDocument/2006/relationships/hyperlink"/><Relationship Id="rId3142" Target="https://twitter.com/galg_fr" TargetMode="External" Type="http://schemas.openxmlformats.org/officeDocument/2006/relationships/hyperlink"/><Relationship Id="rId3143" Target="https://twitter.com/majorcorp_" TargetMode="External" Type="http://schemas.openxmlformats.org/officeDocument/2006/relationships/hyperlink"/><Relationship Id="rId3144" Target="https://twitter.com/lematinch" TargetMode="External" Type="http://schemas.openxmlformats.org/officeDocument/2006/relationships/hyperlink"/><Relationship Id="rId3145" Target="https://twitter.com/atheocommunity" TargetMode="External" Type="http://schemas.openxmlformats.org/officeDocument/2006/relationships/hyperlink"/><Relationship Id="rId3146" Target="https://twitter.com/channelnewsfr" TargetMode="External" Type="http://schemas.openxmlformats.org/officeDocument/2006/relationships/hyperlink"/><Relationship Id="rId3147" Target="https://twitter.com/yasminedouadi" TargetMode="External" Type="http://schemas.openxmlformats.org/officeDocument/2006/relationships/hyperlink"/><Relationship Id="rId3148" Target="https://twitter.com/talcunningham" TargetMode="External" Type="http://schemas.openxmlformats.org/officeDocument/2006/relationships/hyperlink"/><Relationship Id="rId3149" Target="https://twitter.com/lebigdata_fr" TargetMode="External" Type="http://schemas.openxmlformats.org/officeDocument/2006/relationships/hyperlink"/><Relationship Id="rId315" Target="https://t.co/PdBDmJ2JhG" TargetMode="External" Type="http://schemas.openxmlformats.org/officeDocument/2006/relationships/hyperlink"/><Relationship Id="rId3150" Target="https://twitter.com/digit_office" TargetMode="External" Type="http://schemas.openxmlformats.org/officeDocument/2006/relationships/hyperlink"/><Relationship Id="rId3151" Target="https://twitter.com/infos_defense" TargetMode="External" Type="http://schemas.openxmlformats.org/officeDocument/2006/relationships/hyperlink"/><Relationship Id="rId3152" Target="https://twitter.com/oxiboxfr" TargetMode="External" Type="http://schemas.openxmlformats.org/officeDocument/2006/relationships/hyperlink"/><Relationship Id="rId3153" Target="https://twitter.com/groupe_onx" TargetMode="External" Type="http://schemas.openxmlformats.org/officeDocument/2006/relationships/hyperlink"/><Relationship Id="rId3154" Target="https://twitter.com/investperso" TargetMode="External" Type="http://schemas.openxmlformats.org/officeDocument/2006/relationships/hyperlink"/><Relationship Id="rId3155" Target="https://twitter.com/ccinordisere" TargetMode="External" Type="http://schemas.openxmlformats.org/officeDocument/2006/relationships/hyperlink"/><Relationship Id="rId3156" Target="https://twitter.com/ericcambolieu" TargetMode="External" Type="http://schemas.openxmlformats.org/officeDocument/2006/relationships/hyperlink"/><Relationship Id="rId3157" Target="https://twitter.com/phdieudonne" TargetMode="External" Type="http://schemas.openxmlformats.org/officeDocument/2006/relationships/hyperlink"/><Relationship Id="rId3158" Target="https://twitter.com/eurotechconseil" TargetMode="External" Type="http://schemas.openxmlformats.org/officeDocument/2006/relationships/hyperlink"/><Relationship Id="rId3159" Target="https://twitter.com/de_bevec" TargetMode="External" Type="http://schemas.openxmlformats.org/officeDocument/2006/relationships/hyperlink"/><Relationship Id="rId316" Target="https://t.co/KuguctxaMT" TargetMode="External" Type="http://schemas.openxmlformats.org/officeDocument/2006/relationships/hyperlink"/><Relationship Id="rId3160" Target="https://twitter.com/itso" TargetMode="External" Type="http://schemas.openxmlformats.org/officeDocument/2006/relationships/hyperlink"/><Relationship Id="rId3161" Target="https://twitter.com/rampar_fr" TargetMode="External" Type="http://schemas.openxmlformats.org/officeDocument/2006/relationships/hyperlink"/><Relationship Id="rId3162" Target="https://twitter.com/knolinfos" TargetMode="External" Type="http://schemas.openxmlformats.org/officeDocument/2006/relationships/hyperlink"/><Relationship Id="rId3163" Target="https://twitter.com/aucae1" TargetMode="External" Type="http://schemas.openxmlformats.org/officeDocument/2006/relationships/hyperlink"/><Relationship Id="rId3164" Target="https://twitter.com/sdellea" TargetMode="External" Type="http://schemas.openxmlformats.org/officeDocument/2006/relationships/hyperlink"/><Relationship Id="rId3165" Target="https://twitter.com/diprima_a" TargetMode="External" Type="http://schemas.openxmlformats.org/officeDocument/2006/relationships/hyperlink"/><Relationship Id="rId3166" Target="https://twitter.com/francktimbert" TargetMode="External" Type="http://schemas.openxmlformats.org/officeDocument/2006/relationships/hyperlink"/><Relationship Id="rId3167" Target="https://twitter.com/eni_kao" TargetMode="External" Type="http://schemas.openxmlformats.org/officeDocument/2006/relationships/hyperlink"/><Relationship Id="rId3168" Target="https://twitter.com/kevinnoascone" TargetMode="External" Type="http://schemas.openxmlformats.org/officeDocument/2006/relationships/hyperlink"/><Relationship Id="rId3169" Target="https://twitter.com/highnewsfrance" TargetMode="External" Type="http://schemas.openxmlformats.org/officeDocument/2006/relationships/hyperlink"/><Relationship Id="rId317" Target="https://t.co/vEp0b2bqEP" TargetMode="External" Type="http://schemas.openxmlformats.org/officeDocument/2006/relationships/hyperlink"/><Relationship Id="rId3170" Target="https://twitter.com/websmartcode" TargetMode="External" Type="http://schemas.openxmlformats.org/officeDocument/2006/relationships/hyperlink"/><Relationship Id="rId3171" Target="https://twitter.com/vigilance_fr" TargetMode="External" Type="http://schemas.openxmlformats.org/officeDocument/2006/relationships/hyperlink"/><Relationship Id="rId3172" Target="https://twitter.com/minddata1" TargetMode="External" Type="http://schemas.openxmlformats.org/officeDocument/2006/relationships/hyperlink"/><Relationship Id="rId3173" Target="https://twitter.com/grandsmeaulnes" TargetMode="External" Type="http://schemas.openxmlformats.org/officeDocument/2006/relationships/hyperlink"/><Relationship Id="rId3174" Target="https://twitter.com/diiagecucdb" TargetMode="External" Type="http://schemas.openxmlformats.org/officeDocument/2006/relationships/hyperlink"/><Relationship Id="rId3175" Target="https://twitter.com/cio_france" TargetMode="External" Type="http://schemas.openxmlformats.org/officeDocument/2006/relationships/hyperlink"/><Relationship Id="rId3176" Target="https://twitter.com/sabekoumaima" TargetMode="External" Type="http://schemas.openxmlformats.org/officeDocument/2006/relationships/hyperlink"/><Relationship Id="rId3177" Target="https://twitter.com/securitevflit" TargetMode="External" Type="http://schemas.openxmlformats.org/officeDocument/2006/relationships/hyperlink"/><Relationship Id="rId3178" Target="https://twitter.com/catherinemoal" TargetMode="External" Type="http://schemas.openxmlformats.org/officeDocument/2006/relationships/hyperlink"/><Relationship Id="rId3179" Target="https://twitter.com/it_numeric" TargetMode="External" Type="http://schemas.openxmlformats.org/officeDocument/2006/relationships/hyperlink"/><Relationship Id="rId318" Target="https://t.co/e0Hd5pel6g" TargetMode="External" Type="http://schemas.openxmlformats.org/officeDocument/2006/relationships/hyperlink"/><Relationship Id="rId3180" Target="https://twitter.com/firefox_fr" TargetMode="External" Type="http://schemas.openxmlformats.org/officeDocument/2006/relationships/hyperlink"/><Relationship Id="rId3181" Target="https://twitter.com/mac4ever" TargetMode="External" Type="http://schemas.openxmlformats.org/officeDocument/2006/relationships/hyperlink"/><Relationship Id="rId3182" Target="https://twitter.com/enjoydigitall" TargetMode="External" Type="http://schemas.openxmlformats.org/officeDocument/2006/relationships/hyperlink"/><Relationship Id="rId3183" Target="https://twitter.com/bunkerity" TargetMode="External" Type="http://schemas.openxmlformats.org/officeDocument/2006/relationships/hyperlink"/><Relationship Id="rId3184" Target="https://twitter.com/tactis_group" TargetMode="External" Type="http://schemas.openxmlformats.org/officeDocument/2006/relationships/hyperlink"/><Relationship Id="rId3185" Target="https://twitter.com/herve_schauer" TargetMode="External" Type="http://schemas.openxmlformats.org/officeDocument/2006/relationships/hyperlink"/><Relationship Id="rId3186" Target="https://twitter.com/ozssisudest" TargetMode="External" Type="http://schemas.openxmlformats.org/officeDocument/2006/relationships/hyperlink"/><Relationship Id="rId3187" Target="https://twitter.com/larochellenum" TargetMode="External" Type="http://schemas.openxmlformats.org/officeDocument/2006/relationships/hyperlink"/><Relationship Id="rId3188" Target="https://twitter.com/bboostcon" TargetMode="External" Type="http://schemas.openxmlformats.org/officeDocument/2006/relationships/hyperlink"/><Relationship Id="rId3189" Target="https://twitter.com/knocknockfr" TargetMode="External" Type="http://schemas.openxmlformats.org/officeDocument/2006/relationships/hyperlink"/><Relationship Id="rId319" Target="https://t.co/inpXXdSPOA" TargetMode="External" Type="http://schemas.openxmlformats.org/officeDocument/2006/relationships/hyperlink"/><Relationship Id="rId3190" Target="https://twitter.com/unitec_bdx" TargetMode="External" Type="http://schemas.openxmlformats.org/officeDocument/2006/relationships/hyperlink"/><Relationship Id="rId3191" Target="https://twitter.com/ciberobs" TargetMode="External" Type="http://schemas.openxmlformats.org/officeDocument/2006/relationships/hyperlink"/><Relationship Id="rId3192" Target="https://twitter.com/chanfimao" TargetMode="External" Type="http://schemas.openxmlformats.org/officeDocument/2006/relationships/hyperlink"/><Relationship Id="rId3193" Target="https://twitter.com/discovertech3" TargetMode="External" Type="http://schemas.openxmlformats.org/officeDocument/2006/relationships/hyperlink"/><Relationship Id="rId3194" Target="https://twitter.com/jpgaulier" TargetMode="External" Type="http://schemas.openxmlformats.org/officeDocument/2006/relationships/hyperlink"/><Relationship Id="rId3195" Target="https://twitter.com/sebastienlett" TargetMode="External" Type="http://schemas.openxmlformats.org/officeDocument/2006/relationships/hyperlink"/><Relationship Id="rId3196" Target="https://twitter.com/sciences_avenir" TargetMode="External" Type="http://schemas.openxmlformats.org/officeDocument/2006/relationships/hyperlink"/><Relationship Id="rId3197" Target="https://twitter.com/htpros" TargetMode="External" Type="http://schemas.openxmlformats.org/officeDocument/2006/relationships/hyperlink"/><Relationship Id="rId3198" Target="https://twitter.com/thedomainbot" TargetMode="External" Type="http://schemas.openxmlformats.org/officeDocument/2006/relationships/hyperlink"/><Relationship Id="rId3199" Target="../printerSettings/printerSettings2.bin" Type="http://schemas.openxmlformats.org/officeDocument/2006/relationships/printerSettings"/><Relationship Id="rId32" Target="https://t.co/69dpA0OgDZ" TargetMode="External" Type="http://schemas.openxmlformats.org/officeDocument/2006/relationships/hyperlink"/><Relationship Id="rId320" Target="http://t.co/6l1jYVcuTf" TargetMode="External" Type="http://schemas.openxmlformats.org/officeDocument/2006/relationships/hyperlink"/><Relationship Id="rId3200" Target="../drawings/vmlDrawing2.vml" Type="http://schemas.openxmlformats.org/officeDocument/2006/relationships/vmlDrawing"/><Relationship Id="rId3201" Target="../tables/table2.xml" Type="http://schemas.openxmlformats.org/officeDocument/2006/relationships/table"/><Relationship Id="rId3202" Target="../comments2.xml" Type="http://schemas.openxmlformats.org/officeDocument/2006/relationships/comments"/><Relationship Id="rId321" Target="https://t.co/zxfbugM9Pc" TargetMode="External" Type="http://schemas.openxmlformats.org/officeDocument/2006/relationships/hyperlink"/><Relationship Id="rId322" Target="https://t.co/j9Soy8YqNR" TargetMode="External" Type="http://schemas.openxmlformats.org/officeDocument/2006/relationships/hyperlink"/><Relationship Id="rId323" Target="https://t.co/3rUaAhAk7W" TargetMode="External" Type="http://schemas.openxmlformats.org/officeDocument/2006/relationships/hyperlink"/><Relationship Id="rId324" Target="https://t.co/JnM27TqTMA" TargetMode="External" Type="http://schemas.openxmlformats.org/officeDocument/2006/relationships/hyperlink"/><Relationship Id="rId325" Target="https://t.co/oqQslQdUwH" TargetMode="External" Type="http://schemas.openxmlformats.org/officeDocument/2006/relationships/hyperlink"/><Relationship Id="rId326" Target="https://t.co/sv75YsgxBu" TargetMode="External" Type="http://schemas.openxmlformats.org/officeDocument/2006/relationships/hyperlink"/><Relationship Id="rId327" Target="https://t.co/HyipoEnUB0" TargetMode="External" Type="http://schemas.openxmlformats.org/officeDocument/2006/relationships/hyperlink"/><Relationship Id="rId328" Target="https://t.co/zqbZGcGoxM" TargetMode="External" Type="http://schemas.openxmlformats.org/officeDocument/2006/relationships/hyperlink"/><Relationship Id="rId329" Target="https://t.co/VyM2Qm4bdv" TargetMode="External" Type="http://schemas.openxmlformats.org/officeDocument/2006/relationships/hyperlink"/><Relationship Id="rId33" Target="http://t.co/mePwWnxNZU" TargetMode="External" Type="http://schemas.openxmlformats.org/officeDocument/2006/relationships/hyperlink"/><Relationship Id="rId330" Target="https://t.co/hC8n3t4uQM" TargetMode="External" Type="http://schemas.openxmlformats.org/officeDocument/2006/relationships/hyperlink"/><Relationship Id="rId331" Target="http://t.co/Jd0deDjCK9" TargetMode="External" Type="http://schemas.openxmlformats.org/officeDocument/2006/relationships/hyperlink"/><Relationship Id="rId332" Target="https://t.co/3gG68vGZzD" TargetMode="External" Type="http://schemas.openxmlformats.org/officeDocument/2006/relationships/hyperlink"/><Relationship Id="rId333" Target="https://t.co/70D2HlpERd" TargetMode="External" Type="http://schemas.openxmlformats.org/officeDocument/2006/relationships/hyperlink"/><Relationship Id="rId334" Target="https://t.co/Z7gkKchNKu" TargetMode="External" Type="http://schemas.openxmlformats.org/officeDocument/2006/relationships/hyperlink"/><Relationship Id="rId335" Target="https://t.co/KcmYYNluZb" TargetMode="External" Type="http://schemas.openxmlformats.org/officeDocument/2006/relationships/hyperlink"/><Relationship Id="rId336" Target="https://t.co/jlhSbeiyiF" TargetMode="External" Type="http://schemas.openxmlformats.org/officeDocument/2006/relationships/hyperlink"/><Relationship Id="rId337" Target="https://t.co/VMqsuXfbeV" TargetMode="External" Type="http://schemas.openxmlformats.org/officeDocument/2006/relationships/hyperlink"/><Relationship Id="rId338" Target="https://t.co/zdaXY9VQTT" TargetMode="External" Type="http://schemas.openxmlformats.org/officeDocument/2006/relationships/hyperlink"/><Relationship Id="rId339" Target="https://t.co/XTxsDTlLOF" TargetMode="External" Type="http://schemas.openxmlformats.org/officeDocument/2006/relationships/hyperlink"/><Relationship Id="rId34" Target="https://t.co/kPO1OF5jxM" TargetMode="External" Type="http://schemas.openxmlformats.org/officeDocument/2006/relationships/hyperlink"/><Relationship Id="rId340" Target="https://t.co/edWuZqOaVU" TargetMode="External" Type="http://schemas.openxmlformats.org/officeDocument/2006/relationships/hyperlink"/><Relationship Id="rId341" Target="http://t.co/fAYHvcY6G2" TargetMode="External" Type="http://schemas.openxmlformats.org/officeDocument/2006/relationships/hyperlink"/><Relationship Id="rId342" Target="https://t.co/AIvzO1jgIY" TargetMode="External" Type="http://schemas.openxmlformats.org/officeDocument/2006/relationships/hyperlink"/><Relationship Id="rId343" Target="https://t.co/j7qtZdMHaA" TargetMode="External" Type="http://schemas.openxmlformats.org/officeDocument/2006/relationships/hyperlink"/><Relationship Id="rId344" Target="http://t.co/tS2izUCjJD" TargetMode="External" Type="http://schemas.openxmlformats.org/officeDocument/2006/relationships/hyperlink"/><Relationship Id="rId345" Target="https://t.co/fV7a6qUHw4" TargetMode="External" Type="http://schemas.openxmlformats.org/officeDocument/2006/relationships/hyperlink"/><Relationship Id="rId346" Target="https://t.co/45bRH9tpS7" TargetMode="External" Type="http://schemas.openxmlformats.org/officeDocument/2006/relationships/hyperlink"/><Relationship Id="rId347" Target="http://t.co/2cZJPJQj5f" TargetMode="External" Type="http://schemas.openxmlformats.org/officeDocument/2006/relationships/hyperlink"/><Relationship Id="rId348" Target="https://t.co/MNTPM6fhj1" TargetMode="External" Type="http://schemas.openxmlformats.org/officeDocument/2006/relationships/hyperlink"/><Relationship Id="rId349" Target="https://t.co/Dj9tIapXeo" TargetMode="External" Type="http://schemas.openxmlformats.org/officeDocument/2006/relationships/hyperlink"/><Relationship Id="rId35" Target="https://t.co/VR6OmkKmYA" TargetMode="External" Type="http://schemas.openxmlformats.org/officeDocument/2006/relationships/hyperlink"/><Relationship Id="rId350" Target="https://t.co/Pi1u6Vp1lc" TargetMode="External" Type="http://schemas.openxmlformats.org/officeDocument/2006/relationships/hyperlink"/><Relationship Id="rId351" Target="https://t.co/cErLzTOkGz" TargetMode="External" Type="http://schemas.openxmlformats.org/officeDocument/2006/relationships/hyperlink"/><Relationship Id="rId352" Target="https://t.co/73Bk95WSLU" TargetMode="External" Type="http://schemas.openxmlformats.org/officeDocument/2006/relationships/hyperlink"/><Relationship Id="rId353" Target="https://t.co/MYWWvFyd1x" TargetMode="External" Type="http://schemas.openxmlformats.org/officeDocument/2006/relationships/hyperlink"/><Relationship Id="rId354" Target="https://t.co/5iGtjQMzYe" TargetMode="External" Type="http://schemas.openxmlformats.org/officeDocument/2006/relationships/hyperlink"/><Relationship Id="rId355" Target="https://t.co/NSnMnhkdAe" TargetMode="External" Type="http://schemas.openxmlformats.org/officeDocument/2006/relationships/hyperlink"/><Relationship Id="rId356" Target="https://t.co/pTJ67iHbrq" TargetMode="External" Type="http://schemas.openxmlformats.org/officeDocument/2006/relationships/hyperlink"/><Relationship Id="rId357" Target="https://t.co/EstTvrt6QD" TargetMode="External" Type="http://schemas.openxmlformats.org/officeDocument/2006/relationships/hyperlink"/><Relationship Id="rId358" Target="https://t.co/sIGCJJSORH" TargetMode="External" Type="http://schemas.openxmlformats.org/officeDocument/2006/relationships/hyperlink"/><Relationship Id="rId359" Target="https://t.co/Ea93nOSD47" TargetMode="External" Type="http://schemas.openxmlformats.org/officeDocument/2006/relationships/hyperlink"/><Relationship Id="rId36" Target="https://t.co/t3rNu4m2QQ" TargetMode="External" Type="http://schemas.openxmlformats.org/officeDocument/2006/relationships/hyperlink"/><Relationship Id="rId360" Target="https://t.co/4ldoDExJM0" TargetMode="External" Type="http://schemas.openxmlformats.org/officeDocument/2006/relationships/hyperlink"/><Relationship Id="rId361" Target="https://t.co/q8KgWwwPm5" TargetMode="External" Type="http://schemas.openxmlformats.org/officeDocument/2006/relationships/hyperlink"/><Relationship Id="rId362" Target="http://t.co/JGhmFsFpeL" TargetMode="External" Type="http://schemas.openxmlformats.org/officeDocument/2006/relationships/hyperlink"/><Relationship Id="rId363" Target="https://t.co/IoesfnWwjl" TargetMode="External" Type="http://schemas.openxmlformats.org/officeDocument/2006/relationships/hyperlink"/><Relationship Id="rId364" Target="https://t.co/yRx1uxTby1" TargetMode="External" Type="http://schemas.openxmlformats.org/officeDocument/2006/relationships/hyperlink"/><Relationship Id="rId365" Target="https://t.co/nTgOLBPRzO" TargetMode="External" Type="http://schemas.openxmlformats.org/officeDocument/2006/relationships/hyperlink"/><Relationship Id="rId366" Target="https://t.co/yuhTqgN4FL" TargetMode="External" Type="http://schemas.openxmlformats.org/officeDocument/2006/relationships/hyperlink"/><Relationship Id="rId367" Target="https://t.co/CgvVL4yjKw" TargetMode="External" Type="http://schemas.openxmlformats.org/officeDocument/2006/relationships/hyperlink"/><Relationship Id="rId368" Target="https://t.co/ryFnMFyAc9" TargetMode="External" Type="http://schemas.openxmlformats.org/officeDocument/2006/relationships/hyperlink"/><Relationship Id="rId369" Target="https://t.co/DgPhzixSib" TargetMode="External" Type="http://schemas.openxmlformats.org/officeDocument/2006/relationships/hyperlink"/><Relationship Id="rId37" Target="https://t.co/jQj5GDlHxO" TargetMode="External" Type="http://schemas.openxmlformats.org/officeDocument/2006/relationships/hyperlink"/><Relationship Id="rId370" Target="https://t.co/UqI5Q5S4a7" TargetMode="External" Type="http://schemas.openxmlformats.org/officeDocument/2006/relationships/hyperlink"/><Relationship Id="rId371" Target="https://t.co/Si0a1WxdyG" TargetMode="External" Type="http://schemas.openxmlformats.org/officeDocument/2006/relationships/hyperlink"/><Relationship Id="rId372" Target="https://t.co/ViQXcGCbxQ" TargetMode="External" Type="http://schemas.openxmlformats.org/officeDocument/2006/relationships/hyperlink"/><Relationship Id="rId373" Target="https://t.co/4XyTJgZbIT" TargetMode="External" Type="http://schemas.openxmlformats.org/officeDocument/2006/relationships/hyperlink"/><Relationship Id="rId374" Target="https://t.co/OPtCrXn7ep" TargetMode="External" Type="http://schemas.openxmlformats.org/officeDocument/2006/relationships/hyperlink"/><Relationship Id="rId375" Target="https://t.co/vPMQ6XQ9Br" TargetMode="External" Type="http://schemas.openxmlformats.org/officeDocument/2006/relationships/hyperlink"/><Relationship Id="rId376" Target="https://t.co/skzwAPJhzN" TargetMode="External" Type="http://schemas.openxmlformats.org/officeDocument/2006/relationships/hyperlink"/><Relationship Id="rId377" Target="https://t.co/b15UBSVCJ8" TargetMode="External" Type="http://schemas.openxmlformats.org/officeDocument/2006/relationships/hyperlink"/><Relationship Id="rId378" Target="https://t.co/e4e7HMELHV" TargetMode="External" Type="http://schemas.openxmlformats.org/officeDocument/2006/relationships/hyperlink"/><Relationship Id="rId379" Target="https://t.co/NWS8L2r6Qd" TargetMode="External" Type="http://schemas.openxmlformats.org/officeDocument/2006/relationships/hyperlink"/><Relationship Id="rId38" Target="https://t.co/rUQKMb4mJ1" TargetMode="External" Type="http://schemas.openxmlformats.org/officeDocument/2006/relationships/hyperlink"/><Relationship Id="rId380" Target="http://t.co/DxDozGUGwe" TargetMode="External" Type="http://schemas.openxmlformats.org/officeDocument/2006/relationships/hyperlink"/><Relationship Id="rId381" Target="https://t.co/IkvAl5iWzA" TargetMode="External" Type="http://schemas.openxmlformats.org/officeDocument/2006/relationships/hyperlink"/><Relationship Id="rId382" Target="https://t.co/6FDw2jAvlG" TargetMode="External" Type="http://schemas.openxmlformats.org/officeDocument/2006/relationships/hyperlink"/><Relationship Id="rId383" Target="https://t.co/1rDUb6IxrT" TargetMode="External" Type="http://schemas.openxmlformats.org/officeDocument/2006/relationships/hyperlink"/><Relationship Id="rId384" Target="http://t.co/dbcGjCPZSh" TargetMode="External" Type="http://schemas.openxmlformats.org/officeDocument/2006/relationships/hyperlink"/><Relationship Id="rId385" Target="https://t.co/A1vUIY3tJ6" TargetMode="External" Type="http://schemas.openxmlformats.org/officeDocument/2006/relationships/hyperlink"/><Relationship Id="rId386" Target="https://t.co/xCAAMojQ2R" TargetMode="External" Type="http://schemas.openxmlformats.org/officeDocument/2006/relationships/hyperlink"/><Relationship Id="rId387" Target="https://t.co/wDO57j8hQT" TargetMode="External" Type="http://schemas.openxmlformats.org/officeDocument/2006/relationships/hyperlink"/><Relationship Id="rId388" Target="https://t.co/C3kAlI5eii" TargetMode="External" Type="http://schemas.openxmlformats.org/officeDocument/2006/relationships/hyperlink"/><Relationship Id="rId389" Target="https://t.co/JKKXRf2WrB" TargetMode="External" Type="http://schemas.openxmlformats.org/officeDocument/2006/relationships/hyperlink"/><Relationship Id="rId39" Target="https://t.co/T4VY3JLU8E" TargetMode="External" Type="http://schemas.openxmlformats.org/officeDocument/2006/relationships/hyperlink"/><Relationship Id="rId390" Target="https://t.co/XqWCvaYmAI" TargetMode="External" Type="http://schemas.openxmlformats.org/officeDocument/2006/relationships/hyperlink"/><Relationship Id="rId391" Target="https://t.co/XVhP1YME2l" TargetMode="External" Type="http://schemas.openxmlformats.org/officeDocument/2006/relationships/hyperlink"/><Relationship Id="rId392" Target="https://t.co/xruPzQgNiK" TargetMode="External" Type="http://schemas.openxmlformats.org/officeDocument/2006/relationships/hyperlink"/><Relationship Id="rId393" Target="http://t.co/yRpMbVNqh8" TargetMode="External" Type="http://schemas.openxmlformats.org/officeDocument/2006/relationships/hyperlink"/><Relationship Id="rId394" Target="https://t.co/AiR4Qu5U6c" TargetMode="External" Type="http://schemas.openxmlformats.org/officeDocument/2006/relationships/hyperlink"/><Relationship Id="rId395" Target="http://t.co/DQ9mmhvROv" TargetMode="External" Type="http://schemas.openxmlformats.org/officeDocument/2006/relationships/hyperlink"/><Relationship Id="rId396" Target="https://t.co/SK9YTTa3k9" TargetMode="External" Type="http://schemas.openxmlformats.org/officeDocument/2006/relationships/hyperlink"/><Relationship Id="rId397" Target="https://t.co/iyqJejRbxC" TargetMode="External" Type="http://schemas.openxmlformats.org/officeDocument/2006/relationships/hyperlink"/><Relationship Id="rId398" Target="https://t.co/autoQUkFic" TargetMode="External" Type="http://schemas.openxmlformats.org/officeDocument/2006/relationships/hyperlink"/><Relationship Id="rId399" Target="https://t.co/R4elerHuOa" TargetMode="External" Type="http://schemas.openxmlformats.org/officeDocument/2006/relationships/hyperlink"/><Relationship Id="rId4" Target="http://t.co/ZS87hcrv1Y" TargetMode="External" Type="http://schemas.openxmlformats.org/officeDocument/2006/relationships/hyperlink"/><Relationship Id="rId40" Target="http://t.co/ayG86QcgBf" TargetMode="External" Type="http://schemas.openxmlformats.org/officeDocument/2006/relationships/hyperlink"/><Relationship Id="rId400" Target="https://t.co/dfUXgvweoM" TargetMode="External" Type="http://schemas.openxmlformats.org/officeDocument/2006/relationships/hyperlink"/><Relationship Id="rId401" Target="https://t.co/7WSyXUc4KQ" TargetMode="External" Type="http://schemas.openxmlformats.org/officeDocument/2006/relationships/hyperlink"/><Relationship Id="rId402" Target="https://t.co/rM7ZDeKVXJ" TargetMode="External" Type="http://schemas.openxmlformats.org/officeDocument/2006/relationships/hyperlink"/><Relationship Id="rId403" Target="http://t.co/HSDYlIcl8h" TargetMode="External" Type="http://schemas.openxmlformats.org/officeDocument/2006/relationships/hyperlink"/><Relationship Id="rId404" Target="https://t.co/VlM0TD77st" TargetMode="External" Type="http://schemas.openxmlformats.org/officeDocument/2006/relationships/hyperlink"/><Relationship Id="rId405" Target="https://t.co/mZUpLSxeSw" TargetMode="External" Type="http://schemas.openxmlformats.org/officeDocument/2006/relationships/hyperlink"/><Relationship Id="rId406" Target="https://t.co/ksMNibqB3R" TargetMode="External" Type="http://schemas.openxmlformats.org/officeDocument/2006/relationships/hyperlink"/><Relationship Id="rId407" Target="https://t.co/KdHksgxUgT" TargetMode="External" Type="http://schemas.openxmlformats.org/officeDocument/2006/relationships/hyperlink"/><Relationship Id="rId408" Target="https://t.co/LdedFchVBE" TargetMode="External" Type="http://schemas.openxmlformats.org/officeDocument/2006/relationships/hyperlink"/><Relationship Id="rId409" Target="http://t.co/pzRtHiF5Be" TargetMode="External" Type="http://schemas.openxmlformats.org/officeDocument/2006/relationships/hyperlink"/><Relationship Id="rId41" Target="https://t.co/k7wTHKzFES" TargetMode="External" Type="http://schemas.openxmlformats.org/officeDocument/2006/relationships/hyperlink"/><Relationship Id="rId410" Target="https://t.co/JgTXSj3IVR" TargetMode="External" Type="http://schemas.openxmlformats.org/officeDocument/2006/relationships/hyperlink"/><Relationship Id="rId411" Target="https://t.co/hrUEIlas5O" TargetMode="External" Type="http://schemas.openxmlformats.org/officeDocument/2006/relationships/hyperlink"/><Relationship Id="rId412" Target="https://t.co/Bpd1vqO5Ux" TargetMode="External" Type="http://schemas.openxmlformats.org/officeDocument/2006/relationships/hyperlink"/><Relationship Id="rId413" Target="http://t.co/MBXmabH6vg" TargetMode="External" Type="http://schemas.openxmlformats.org/officeDocument/2006/relationships/hyperlink"/><Relationship Id="rId414" Target="https://t.co/X9U1o2rWOD" TargetMode="External" Type="http://schemas.openxmlformats.org/officeDocument/2006/relationships/hyperlink"/><Relationship Id="rId415" Target="https://t.co/WrVBrI2ZDb" TargetMode="External" Type="http://schemas.openxmlformats.org/officeDocument/2006/relationships/hyperlink"/><Relationship Id="rId416" Target="http://t.co/9bfqGh0mjh" TargetMode="External" Type="http://schemas.openxmlformats.org/officeDocument/2006/relationships/hyperlink"/><Relationship Id="rId417" Target="https://t.co/FY7k119wHR" TargetMode="External" Type="http://schemas.openxmlformats.org/officeDocument/2006/relationships/hyperlink"/><Relationship Id="rId418" Target="https://t.co/EX9tSeNctL" TargetMode="External" Type="http://schemas.openxmlformats.org/officeDocument/2006/relationships/hyperlink"/><Relationship Id="rId419" Target="https://t.co/SCIbYUrEgf" TargetMode="External" Type="http://schemas.openxmlformats.org/officeDocument/2006/relationships/hyperlink"/><Relationship Id="rId42" Target="https://t.co/E28Sz3zzZx" TargetMode="External" Type="http://schemas.openxmlformats.org/officeDocument/2006/relationships/hyperlink"/><Relationship Id="rId420" Target="http://t.co/T5NZoBtjBH" TargetMode="External" Type="http://schemas.openxmlformats.org/officeDocument/2006/relationships/hyperlink"/><Relationship Id="rId421" Target="http://t.co/N4kv3ERw5Q" TargetMode="External" Type="http://schemas.openxmlformats.org/officeDocument/2006/relationships/hyperlink"/><Relationship Id="rId422" Target="https://t.co/GJ9ela0yVu" TargetMode="External" Type="http://schemas.openxmlformats.org/officeDocument/2006/relationships/hyperlink"/><Relationship Id="rId423" Target="https://t.co/JFzraJmxoW" TargetMode="External" Type="http://schemas.openxmlformats.org/officeDocument/2006/relationships/hyperlink"/><Relationship Id="rId424" Target="https://t.co/r8CEnRPcTW" TargetMode="External" Type="http://schemas.openxmlformats.org/officeDocument/2006/relationships/hyperlink"/><Relationship Id="rId425" Target="http://t.co/9GH4C1DrcS" TargetMode="External" Type="http://schemas.openxmlformats.org/officeDocument/2006/relationships/hyperlink"/><Relationship Id="rId426" Target="https://t.co/WOcHbD1Rrp" TargetMode="External" Type="http://schemas.openxmlformats.org/officeDocument/2006/relationships/hyperlink"/><Relationship Id="rId427" Target="https://t.co/SWNGWRy1mf" TargetMode="External" Type="http://schemas.openxmlformats.org/officeDocument/2006/relationships/hyperlink"/><Relationship Id="rId428" Target="https://t.co/kRaXP6HZlN" TargetMode="External" Type="http://schemas.openxmlformats.org/officeDocument/2006/relationships/hyperlink"/><Relationship Id="rId429" Target="http://t.co/zUxqGR1xXN" TargetMode="External" Type="http://schemas.openxmlformats.org/officeDocument/2006/relationships/hyperlink"/><Relationship Id="rId43" Target="https://t.co/SVuwr16K9p" TargetMode="External" Type="http://schemas.openxmlformats.org/officeDocument/2006/relationships/hyperlink"/><Relationship Id="rId430" Target="https://t.co/ra3NfhSkq8" TargetMode="External" Type="http://schemas.openxmlformats.org/officeDocument/2006/relationships/hyperlink"/><Relationship Id="rId431" Target="http://t.co/ZcXVEv0T4F" TargetMode="External" Type="http://schemas.openxmlformats.org/officeDocument/2006/relationships/hyperlink"/><Relationship Id="rId432" Target="http://t.co/K9HKkHSOwc" TargetMode="External" Type="http://schemas.openxmlformats.org/officeDocument/2006/relationships/hyperlink"/><Relationship Id="rId433" Target="https://t.co/ehm3ALvOBj" TargetMode="External" Type="http://schemas.openxmlformats.org/officeDocument/2006/relationships/hyperlink"/><Relationship Id="rId434" Target="http://t.co/M7aNVr2nXH" TargetMode="External" Type="http://schemas.openxmlformats.org/officeDocument/2006/relationships/hyperlink"/><Relationship Id="rId435" Target="https://t.co/D45dRPO3KK" TargetMode="External" Type="http://schemas.openxmlformats.org/officeDocument/2006/relationships/hyperlink"/><Relationship Id="rId436" Target="https://t.co/2vpEjHwVh3" TargetMode="External" Type="http://schemas.openxmlformats.org/officeDocument/2006/relationships/hyperlink"/><Relationship Id="rId437" Target="https://t.co/q6j8SSWLBO" TargetMode="External" Type="http://schemas.openxmlformats.org/officeDocument/2006/relationships/hyperlink"/><Relationship Id="rId438" Target="https://t.co/z8ZJZjjATx" TargetMode="External" Type="http://schemas.openxmlformats.org/officeDocument/2006/relationships/hyperlink"/><Relationship Id="rId439" Target="https://t.co/tr02bPsv81" TargetMode="External" Type="http://schemas.openxmlformats.org/officeDocument/2006/relationships/hyperlink"/><Relationship Id="rId44" Target="https://t.co/MAjvAez2pi" TargetMode="External" Type="http://schemas.openxmlformats.org/officeDocument/2006/relationships/hyperlink"/><Relationship Id="rId440" Target="https://t.co/LMqhQk1Cjy" TargetMode="External" Type="http://schemas.openxmlformats.org/officeDocument/2006/relationships/hyperlink"/><Relationship Id="rId441" Target="http://t.co/x2Op7qJfOG" TargetMode="External" Type="http://schemas.openxmlformats.org/officeDocument/2006/relationships/hyperlink"/><Relationship Id="rId442" Target="https://t.co/Zh5uQeFLnM" TargetMode="External" Type="http://schemas.openxmlformats.org/officeDocument/2006/relationships/hyperlink"/><Relationship Id="rId443" Target="https://t.co/5NHYUR3Ybd" TargetMode="External" Type="http://schemas.openxmlformats.org/officeDocument/2006/relationships/hyperlink"/><Relationship Id="rId444" Target="https://t.co/Vjy1YoUJ1C" TargetMode="External" Type="http://schemas.openxmlformats.org/officeDocument/2006/relationships/hyperlink"/><Relationship Id="rId445" Target="https://t.co/d2StR5ue3P" TargetMode="External" Type="http://schemas.openxmlformats.org/officeDocument/2006/relationships/hyperlink"/><Relationship Id="rId446" Target="http://t.co/haTiDqeG16" TargetMode="External" Type="http://schemas.openxmlformats.org/officeDocument/2006/relationships/hyperlink"/><Relationship Id="rId447" Target="https://t.co/trt8YTuK3K" TargetMode="External" Type="http://schemas.openxmlformats.org/officeDocument/2006/relationships/hyperlink"/><Relationship Id="rId448" Target="https://t.co/3Ktexaaeru" TargetMode="External" Type="http://schemas.openxmlformats.org/officeDocument/2006/relationships/hyperlink"/><Relationship Id="rId449" Target="https://t.co/orVatKpVoG" TargetMode="External" Type="http://schemas.openxmlformats.org/officeDocument/2006/relationships/hyperlink"/><Relationship Id="rId45" Target="https://t.co/LDG7V5cq78" TargetMode="External" Type="http://schemas.openxmlformats.org/officeDocument/2006/relationships/hyperlink"/><Relationship Id="rId450" Target="https://t.co/7Aq4lhdfUQ" TargetMode="External" Type="http://schemas.openxmlformats.org/officeDocument/2006/relationships/hyperlink"/><Relationship Id="rId451" Target="https://t.co/HRPr0VYPkC" TargetMode="External" Type="http://schemas.openxmlformats.org/officeDocument/2006/relationships/hyperlink"/><Relationship Id="rId452" Target="https://t.co/W57AvmHfne" TargetMode="External" Type="http://schemas.openxmlformats.org/officeDocument/2006/relationships/hyperlink"/><Relationship Id="rId453" Target="https://t.co/917NADwq5v" TargetMode="External" Type="http://schemas.openxmlformats.org/officeDocument/2006/relationships/hyperlink"/><Relationship Id="rId454" Target="https://t.co/E2RhHyCW94" TargetMode="External" Type="http://schemas.openxmlformats.org/officeDocument/2006/relationships/hyperlink"/><Relationship Id="rId455" Target="https://t.co/2GDqBOC1b4" TargetMode="External" Type="http://schemas.openxmlformats.org/officeDocument/2006/relationships/hyperlink"/><Relationship Id="rId456" Target="https://t.co/csYVPDae7N" TargetMode="External" Type="http://schemas.openxmlformats.org/officeDocument/2006/relationships/hyperlink"/><Relationship Id="rId457" Target="https://t.co/Vz6tXUZt4i" TargetMode="External" Type="http://schemas.openxmlformats.org/officeDocument/2006/relationships/hyperlink"/><Relationship Id="rId458" Target="https://t.co/uYCAezZHAp" TargetMode="External" Type="http://schemas.openxmlformats.org/officeDocument/2006/relationships/hyperlink"/><Relationship Id="rId459" Target="https://t.co/GhphijaVk2" TargetMode="External" Type="http://schemas.openxmlformats.org/officeDocument/2006/relationships/hyperlink"/><Relationship Id="rId46" Target="https://t.co/kE3g06wwbm" TargetMode="External" Type="http://schemas.openxmlformats.org/officeDocument/2006/relationships/hyperlink"/><Relationship Id="rId460" Target="http://t.co/FDJtjnGREA" TargetMode="External" Type="http://schemas.openxmlformats.org/officeDocument/2006/relationships/hyperlink"/><Relationship Id="rId461" Target="https://t.co/bKBtZeAFrh" TargetMode="External" Type="http://schemas.openxmlformats.org/officeDocument/2006/relationships/hyperlink"/><Relationship Id="rId462" Target="https://t.co/9MRbpdCoKi" TargetMode="External" Type="http://schemas.openxmlformats.org/officeDocument/2006/relationships/hyperlink"/><Relationship Id="rId463" Target="https://t.co/s1Omhg35KS" TargetMode="External" Type="http://schemas.openxmlformats.org/officeDocument/2006/relationships/hyperlink"/><Relationship Id="rId464" Target="https://t.co/gzzdaEJcuN" TargetMode="External" Type="http://schemas.openxmlformats.org/officeDocument/2006/relationships/hyperlink"/><Relationship Id="rId465" Target="https://t.co/lLSMd13kCI" TargetMode="External" Type="http://schemas.openxmlformats.org/officeDocument/2006/relationships/hyperlink"/><Relationship Id="rId466" Target="https://t.co/x2MEIlLtJZ" TargetMode="External" Type="http://schemas.openxmlformats.org/officeDocument/2006/relationships/hyperlink"/><Relationship Id="rId467" Target="https://t.co/hCLx1N1FxY" TargetMode="External" Type="http://schemas.openxmlformats.org/officeDocument/2006/relationships/hyperlink"/><Relationship Id="rId468" Target="https://t.co/3SsK3VZMgs" TargetMode="External" Type="http://schemas.openxmlformats.org/officeDocument/2006/relationships/hyperlink"/><Relationship Id="rId469" Target="https://t.co/pEPfqmgW3u" TargetMode="External" Type="http://schemas.openxmlformats.org/officeDocument/2006/relationships/hyperlink"/><Relationship Id="rId47" Target="https://t.co/RVhkXr38K6" TargetMode="External" Type="http://schemas.openxmlformats.org/officeDocument/2006/relationships/hyperlink"/><Relationship Id="rId470" Target="https://t.co/OTEI876gx7" TargetMode="External" Type="http://schemas.openxmlformats.org/officeDocument/2006/relationships/hyperlink"/><Relationship Id="rId471" Target="https://t.co/YwKApiqzPv" TargetMode="External" Type="http://schemas.openxmlformats.org/officeDocument/2006/relationships/hyperlink"/><Relationship Id="rId472" Target="https://t.co/xHP7Z7IPZU" TargetMode="External" Type="http://schemas.openxmlformats.org/officeDocument/2006/relationships/hyperlink"/><Relationship Id="rId473" Target="https://t.co/Z8swAOysSA" TargetMode="External" Type="http://schemas.openxmlformats.org/officeDocument/2006/relationships/hyperlink"/><Relationship Id="rId474" Target="https://t.co/RgKep41WNu" TargetMode="External" Type="http://schemas.openxmlformats.org/officeDocument/2006/relationships/hyperlink"/><Relationship Id="rId475" Target="https://t.co/jYx115uNQJ" TargetMode="External" Type="http://schemas.openxmlformats.org/officeDocument/2006/relationships/hyperlink"/><Relationship Id="rId476" Target="http://t.co/rGAIR7sNm4" TargetMode="External" Type="http://schemas.openxmlformats.org/officeDocument/2006/relationships/hyperlink"/><Relationship Id="rId477" Target="https://t.co/KyvYOGISYa" TargetMode="External" Type="http://schemas.openxmlformats.org/officeDocument/2006/relationships/hyperlink"/><Relationship Id="rId478" Target="https://t.co/LrR31DprPj" TargetMode="External" Type="http://schemas.openxmlformats.org/officeDocument/2006/relationships/hyperlink"/><Relationship Id="rId479" Target="https://t.co/lNuMPsLoju" TargetMode="External" Type="http://schemas.openxmlformats.org/officeDocument/2006/relationships/hyperlink"/><Relationship Id="rId48" Target="https://t.co/YWVGDyoten" TargetMode="External" Type="http://schemas.openxmlformats.org/officeDocument/2006/relationships/hyperlink"/><Relationship Id="rId480" Target="https://t.co/3wE6c0C9DU" TargetMode="External" Type="http://schemas.openxmlformats.org/officeDocument/2006/relationships/hyperlink"/><Relationship Id="rId481" Target="https://t.co/Ab26ma9tyd" TargetMode="External" Type="http://schemas.openxmlformats.org/officeDocument/2006/relationships/hyperlink"/><Relationship Id="rId482" Target="https://t.co/Rydbpskxmt" TargetMode="External" Type="http://schemas.openxmlformats.org/officeDocument/2006/relationships/hyperlink"/><Relationship Id="rId483" Target="https://t.co/zWsJHwv8kH" TargetMode="External" Type="http://schemas.openxmlformats.org/officeDocument/2006/relationships/hyperlink"/><Relationship Id="rId484" Target="http://t.co/4YpgakCWa4" TargetMode="External" Type="http://schemas.openxmlformats.org/officeDocument/2006/relationships/hyperlink"/><Relationship Id="rId485" Target="https://t.co/NOpcIbxDhZ" TargetMode="External" Type="http://schemas.openxmlformats.org/officeDocument/2006/relationships/hyperlink"/><Relationship Id="rId486" Target="https://t.co/2GLCX7pwq9" TargetMode="External" Type="http://schemas.openxmlformats.org/officeDocument/2006/relationships/hyperlink"/><Relationship Id="rId487" Target="https://t.co/KE0E517CLs" TargetMode="External" Type="http://schemas.openxmlformats.org/officeDocument/2006/relationships/hyperlink"/><Relationship Id="rId488" Target="http://t.co/ddVR0Kmgbz" TargetMode="External" Type="http://schemas.openxmlformats.org/officeDocument/2006/relationships/hyperlink"/><Relationship Id="rId489" Target="http://t.co/6g2naqUJaI" TargetMode="External" Type="http://schemas.openxmlformats.org/officeDocument/2006/relationships/hyperlink"/><Relationship Id="rId49" Target="https://t.co/9Uvbt8cbC9" TargetMode="External" Type="http://schemas.openxmlformats.org/officeDocument/2006/relationships/hyperlink"/><Relationship Id="rId490" Target="http://t.co/4zSBDnck1I" TargetMode="External" Type="http://schemas.openxmlformats.org/officeDocument/2006/relationships/hyperlink"/><Relationship Id="rId491" Target="https://t.co/E63VHftsFY" TargetMode="External" Type="http://schemas.openxmlformats.org/officeDocument/2006/relationships/hyperlink"/><Relationship Id="rId492" Target="https://t.co/QXdu9lvPLo" TargetMode="External" Type="http://schemas.openxmlformats.org/officeDocument/2006/relationships/hyperlink"/><Relationship Id="rId493" Target="https://t.co/t7h0BN6mdN" TargetMode="External" Type="http://schemas.openxmlformats.org/officeDocument/2006/relationships/hyperlink"/><Relationship Id="rId494" Target="https://t.co/hT5GqPwR0k" TargetMode="External" Type="http://schemas.openxmlformats.org/officeDocument/2006/relationships/hyperlink"/><Relationship Id="rId495" Target="https://t.co/UbPfwuH6bZ" TargetMode="External" Type="http://schemas.openxmlformats.org/officeDocument/2006/relationships/hyperlink"/><Relationship Id="rId496" Target="https://t.co/ldOOwsH02A" TargetMode="External" Type="http://schemas.openxmlformats.org/officeDocument/2006/relationships/hyperlink"/><Relationship Id="rId497" Target="https://t.co/PwDxKRHHbM" TargetMode="External" Type="http://schemas.openxmlformats.org/officeDocument/2006/relationships/hyperlink"/><Relationship Id="rId498" Target="https://t.co/3k0Sw8qiMR" TargetMode="External" Type="http://schemas.openxmlformats.org/officeDocument/2006/relationships/hyperlink"/><Relationship Id="rId499" Target="https://t.co/Yal7nC0Fwn" TargetMode="External" Type="http://schemas.openxmlformats.org/officeDocument/2006/relationships/hyperlink"/><Relationship Id="rId5" Target="https://t.co/8d26t0rIMn" TargetMode="External" Type="http://schemas.openxmlformats.org/officeDocument/2006/relationships/hyperlink"/><Relationship Id="rId50" Target="https://t.co/MjyTrwApvT" TargetMode="External" Type="http://schemas.openxmlformats.org/officeDocument/2006/relationships/hyperlink"/><Relationship Id="rId500" Target="https://t.co/FsKZjsOUMV" TargetMode="External" Type="http://schemas.openxmlformats.org/officeDocument/2006/relationships/hyperlink"/><Relationship Id="rId501" Target="https://t.co/hCidXX6uNG" TargetMode="External" Type="http://schemas.openxmlformats.org/officeDocument/2006/relationships/hyperlink"/><Relationship Id="rId502" Target="https://t.co/a9LpEIOcTu" TargetMode="External" Type="http://schemas.openxmlformats.org/officeDocument/2006/relationships/hyperlink"/><Relationship Id="rId503" Target="https://t.co/5yviHLEvUo" TargetMode="External" Type="http://schemas.openxmlformats.org/officeDocument/2006/relationships/hyperlink"/><Relationship Id="rId504" Target="https://t.co/wvW9GrsymX" TargetMode="External" Type="http://schemas.openxmlformats.org/officeDocument/2006/relationships/hyperlink"/><Relationship Id="rId505" Target="https://t.co/bi2ezZJ5Rf" TargetMode="External" Type="http://schemas.openxmlformats.org/officeDocument/2006/relationships/hyperlink"/><Relationship Id="rId506" Target="https://t.co/CxlLAhXAmZ" TargetMode="External" Type="http://schemas.openxmlformats.org/officeDocument/2006/relationships/hyperlink"/><Relationship Id="rId507" Target="https://t.co/GTexUDdmWm" TargetMode="External" Type="http://schemas.openxmlformats.org/officeDocument/2006/relationships/hyperlink"/><Relationship Id="rId508" Target="https://t.co/TCmnW77L6I" TargetMode="External" Type="http://schemas.openxmlformats.org/officeDocument/2006/relationships/hyperlink"/><Relationship Id="rId509" Target="https://t.co/4PveaWvOFw" TargetMode="External" Type="http://schemas.openxmlformats.org/officeDocument/2006/relationships/hyperlink"/><Relationship Id="rId51" Target="https://t.co/GXPgHl8TIo" TargetMode="External" Type="http://schemas.openxmlformats.org/officeDocument/2006/relationships/hyperlink"/><Relationship Id="rId510" Target="https://t.co/kgqAIATK4k" TargetMode="External" Type="http://schemas.openxmlformats.org/officeDocument/2006/relationships/hyperlink"/><Relationship Id="rId511" Target="https://t.co/uvvNnaVyUi" TargetMode="External" Type="http://schemas.openxmlformats.org/officeDocument/2006/relationships/hyperlink"/><Relationship Id="rId512" Target="https://t.co/j5cAmttfk3" TargetMode="External" Type="http://schemas.openxmlformats.org/officeDocument/2006/relationships/hyperlink"/><Relationship Id="rId513" Target="https://t.co/lM2NmoSTRM" TargetMode="External" Type="http://schemas.openxmlformats.org/officeDocument/2006/relationships/hyperlink"/><Relationship Id="rId514" Target="https://t.co/R29Mupxuhy" TargetMode="External" Type="http://schemas.openxmlformats.org/officeDocument/2006/relationships/hyperlink"/><Relationship Id="rId515" Target="https://t.co/8gk3UG1YbG" TargetMode="External" Type="http://schemas.openxmlformats.org/officeDocument/2006/relationships/hyperlink"/><Relationship Id="rId516" Target="https://t.co/yqIHZBMfmV" TargetMode="External" Type="http://schemas.openxmlformats.org/officeDocument/2006/relationships/hyperlink"/><Relationship Id="rId517" Target="https://t.co/4gI77F8xL0" TargetMode="External" Type="http://schemas.openxmlformats.org/officeDocument/2006/relationships/hyperlink"/><Relationship Id="rId518" Target="https://t.co/jCDB7rfcLp" TargetMode="External" Type="http://schemas.openxmlformats.org/officeDocument/2006/relationships/hyperlink"/><Relationship Id="rId519" Target="https://t.co/JEQrhv8ozf" TargetMode="External" Type="http://schemas.openxmlformats.org/officeDocument/2006/relationships/hyperlink"/><Relationship Id="rId52" Target="https://t.co/1Lk4PFdaYe" TargetMode="External" Type="http://schemas.openxmlformats.org/officeDocument/2006/relationships/hyperlink"/><Relationship Id="rId520" Target="https://t.co/x0ecciUVk0" TargetMode="External" Type="http://schemas.openxmlformats.org/officeDocument/2006/relationships/hyperlink"/><Relationship Id="rId521" Target="https://t.co/DrpZKXjrCT" TargetMode="External" Type="http://schemas.openxmlformats.org/officeDocument/2006/relationships/hyperlink"/><Relationship Id="rId522" Target="https://t.co/dQ14b2b5Uv" TargetMode="External" Type="http://schemas.openxmlformats.org/officeDocument/2006/relationships/hyperlink"/><Relationship Id="rId523" Target="https://t.co/fHy3YSTEbD" TargetMode="External" Type="http://schemas.openxmlformats.org/officeDocument/2006/relationships/hyperlink"/><Relationship Id="rId524" Target="https://t.co/XSgrcDzolD" TargetMode="External" Type="http://schemas.openxmlformats.org/officeDocument/2006/relationships/hyperlink"/><Relationship Id="rId525" Target="https://t.co/MLkLV0SVt2" TargetMode="External" Type="http://schemas.openxmlformats.org/officeDocument/2006/relationships/hyperlink"/><Relationship Id="rId526" Target="https://t.co/VQm1znEh3O" TargetMode="External" Type="http://schemas.openxmlformats.org/officeDocument/2006/relationships/hyperlink"/><Relationship Id="rId527" Target="https://t.co/HV69dP9qkR" TargetMode="External" Type="http://schemas.openxmlformats.org/officeDocument/2006/relationships/hyperlink"/><Relationship Id="rId528" Target="https://t.co/HEyciCGVdi" TargetMode="External" Type="http://schemas.openxmlformats.org/officeDocument/2006/relationships/hyperlink"/><Relationship Id="rId529" Target="https://t.co/mSXbXuhLh0" TargetMode="External" Type="http://schemas.openxmlformats.org/officeDocument/2006/relationships/hyperlink"/><Relationship Id="rId53" Target="http://t.co/qauTLyfMz7" TargetMode="External" Type="http://schemas.openxmlformats.org/officeDocument/2006/relationships/hyperlink"/><Relationship Id="rId530" Target="https://t.co/qxsqQu75Lv" TargetMode="External" Type="http://schemas.openxmlformats.org/officeDocument/2006/relationships/hyperlink"/><Relationship Id="rId531" Target="https://t.co/uw3K9VT8Cg" TargetMode="External" Type="http://schemas.openxmlformats.org/officeDocument/2006/relationships/hyperlink"/><Relationship Id="rId532" Target="http://t.co/Y8fiGElwa6" TargetMode="External" Type="http://schemas.openxmlformats.org/officeDocument/2006/relationships/hyperlink"/><Relationship Id="rId533" Target="https://t.co/cPNKc46O6I" TargetMode="External" Type="http://schemas.openxmlformats.org/officeDocument/2006/relationships/hyperlink"/><Relationship Id="rId534" Target="https://t.co/I5wbB0H2Hx" TargetMode="External" Type="http://schemas.openxmlformats.org/officeDocument/2006/relationships/hyperlink"/><Relationship Id="rId535" Target="https://t.co/453LjFaql2" TargetMode="External" Type="http://schemas.openxmlformats.org/officeDocument/2006/relationships/hyperlink"/><Relationship Id="rId536" Target="https://t.co/FBl8fLZSt4" TargetMode="External" Type="http://schemas.openxmlformats.org/officeDocument/2006/relationships/hyperlink"/><Relationship Id="rId537" Target="https://t.co/ykBI1ndsp4" TargetMode="External" Type="http://schemas.openxmlformats.org/officeDocument/2006/relationships/hyperlink"/><Relationship Id="rId538" Target="https://t.co/yJTZODEJFW" TargetMode="External" Type="http://schemas.openxmlformats.org/officeDocument/2006/relationships/hyperlink"/><Relationship Id="rId539" Target="https://t.co/DqDzT7Pa3C" TargetMode="External" Type="http://schemas.openxmlformats.org/officeDocument/2006/relationships/hyperlink"/><Relationship Id="rId54" Target="https://t.co/Zo8Op4Lm1z" TargetMode="External" Type="http://schemas.openxmlformats.org/officeDocument/2006/relationships/hyperlink"/><Relationship Id="rId540" Target="https://t.co/OKKPXNIbB2" TargetMode="External" Type="http://schemas.openxmlformats.org/officeDocument/2006/relationships/hyperlink"/><Relationship Id="rId541" Target="http://t.co/sM38XZ90nV" TargetMode="External" Type="http://schemas.openxmlformats.org/officeDocument/2006/relationships/hyperlink"/><Relationship Id="rId542" Target="http://t.co/oBcds46qO6" TargetMode="External" Type="http://schemas.openxmlformats.org/officeDocument/2006/relationships/hyperlink"/><Relationship Id="rId543" Target="http://t.co/2wBbiZltJB" TargetMode="External" Type="http://schemas.openxmlformats.org/officeDocument/2006/relationships/hyperlink"/><Relationship Id="rId544" Target="https://t.co/ULaCsE0oj8" TargetMode="External" Type="http://schemas.openxmlformats.org/officeDocument/2006/relationships/hyperlink"/><Relationship Id="rId545" Target="https://t.co/XSgrcDzolD" TargetMode="External" Type="http://schemas.openxmlformats.org/officeDocument/2006/relationships/hyperlink"/><Relationship Id="rId546" Target="http://t.co/p8z8rOsA6j" TargetMode="External" Type="http://schemas.openxmlformats.org/officeDocument/2006/relationships/hyperlink"/><Relationship Id="rId547" Target="https://t.co/gwsP8rWuBj" TargetMode="External" Type="http://schemas.openxmlformats.org/officeDocument/2006/relationships/hyperlink"/><Relationship Id="rId548" Target="https://t.co/zyXDh6nyXZ" TargetMode="External" Type="http://schemas.openxmlformats.org/officeDocument/2006/relationships/hyperlink"/><Relationship Id="rId549" Target="https://t.co/LDYRE4749A" TargetMode="External" Type="http://schemas.openxmlformats.org/officeDocument/2006/relationships/hyperlink"/><Relationship Id="rId55" Target="https://t.co/yrPs9Npm0u" TargetMode="External" Type="http://schemas.openxmlformats.org/officeDocument/2006/relationships/hyperlink"/><Relationship Id="rId550" Target="https://t.co/AYXLnUjmKc" TargetMode="External" Type="http://schemas.openxmlformats.org/officeDocument/2006/relationships/hyperlink"/><Relationship Id="rId551" Target="https://t.co/woQ66lOyGW" TargetMode="External" Type="http://schemas.openxmlformats.org/officeDocument/2006/relationships/hyperlink"/><Relationship Id="rId552" Target="https://t.co/H2dqsAEg9q" TargetMode="External" Type="http://schemas.openxmlformats.org/officeDocument/2006/relationships/hyperlink"/><Relationship Id="rId553" Target="https://t.co/cI0bQO6L0r" TargetMode="External" Type="http://schemas.openxmlformats.org/officeDocument/2006/relationships/hyperlink"/><Relationship Id="rId554" Target="https://t.co/THecJZYwXZ" TargetMode="External" Type="http://schemas.openxmlformats.org/officeDocument/2006/relationships/hyperlink"/><Relationship Id="rId555" Target="https://t.co/cvTJZCzfUC" TargetMode="External" Type="http://schemas.openxmlformats.org/officeDocument/2006/relationships/hyperlink"/><Relationship Id="rId556" Target="https://t.co/W8NUa7vYGZ" TargetMode="External" Type="http://schemas.openxmlformats.org/officeDocument/2006/relationships/hyperlink"/><Relationship Id="rId557" Target="https://t.co/FhMaQE0mhZ" TargetMode="External" Type="http://schemas.openxmlformats.org/officeDocument/2006/relationships/hyperlink"/><Relationship Id="rId558" Target="https://t.co/NliLfI1bJG" TargetMode="External" Type="http://schemas.openxmlformats.org/officeDocument/2006/relationships/hyperlink"/><Relationship Id="rId559" Target="https://t.co/mXTsR9iYCj" TargetMode="External" Type="http://schemas.openxmlformats.org/officeDocument/2006/relationships/hyperlink"/><Relationship Id="rId56" Target="https://t.co/JzoKRrPEqt" TargetMode="External" Type="http://schemas.openxmlformats.org/officeDocument/2006/relationships/hyperlink"/><Relationship Id="rId560" Target="https://t.co/9WiE9iWe7K" TargetMode="External" Type="http://schemas.openxmlformats.org/officeDocument/2006/relationships/hyperlink"/><Relationship Id="rId561" Target="https://t.co/0Lu8li2oGd" TargetMode="External" Type="http://schemas.openxmlformats.org/officeDocument/2006/relationships/hyperlink"/><Relationship Id="rId562" Target="https://t.co/jaWwTG4Jx2" TargetMode="External" Type="http://schemas.openxmlformats.org/officeDocument/2006/relationships/hyperlink"/><Relationship Id="rId563" Target="http://t.co/2c7hejCyNl" TargetMode="External" Type="http://schemas.openxmlformats.org/officeDocument/2006/relationships/hyperlink"/><Relationship Id="rId564" Target="https://t.co/90HVlPPFHk" TargetMode="External" Type="http://schemas.openxmlformats.org/officeDocument/2006/relationships/hyperlink"/><Relationship Id="rId565" Target="https://t.co/HhsIO44OBI" TargetMode="External" Type="http://schemas.openxmlformats.org/officeDocument/2006/relationships/hyperlink"/><Relationship Id="rId566" Target="https://t.co/jxVxl4Wnut" TargetMode="External" Type="http://schemas.openxmlformats.org/officeDocument/2006/relationships/hyperlink"/><Relationship Id="rId567" Target="https://t.co/9WvwHIwOO3" TargetMode="External" Type="http://schemas.openxmlformats.org/officeDocument/2006/relationships/hyperlink"/><Relationship Id="rId568" Target="https://t.co/UC8qSin3CE" TargetMode="External" Type="http://schemas.openxmlformats.org/officeDocument/2006/relationships/hyperlink"/><Relationship Id="rId569" Target="https://t.co/I0ab1Q22LF" TargetMode="External" Type="http://schemas.openxmlformats.org/officeDocument/2006/relationships/hyperlink"/><Relationship Id="rId57" Target="https://t.co/FMPLxp1ASN" TargetMode="External" Type="http://schemas.openxmlformats.org/officeDocument/2006/relationships/hyperlink"/><Relationship Id="rId570" Target="https://t.co/hK6Mu7Wi0P" TargetMode="External" Type="http://schemas.openxmlformats.org/officeDocument/2006/relationships/hyperlink"/><Relationship Id="rId571" Target="https://t.co/kZ2zsoo54D" TargetMode="External" Type="http://schemas.openxmlformats.org/officeDocument/2006/relationships/hyperlink"/><Relationship Id="rId572" Target="https://t.co/SSImAqbJNv" TargetMode="External" Type="http://schemas.openxmlformats.org/officeDocument/2006/relationships/hyperlink"/><Relationship Id="rId573" Target="https://t.co/i2ducLJ4N6" TargetMode="External" Type="http://schemas.openxmlformats.org/officeDocument/2006/relationships/hyperlink"/><Relationship Id="rId574" Target="https://t.co/WSSAEcSydL" TargetMode="External" Type="http://schemas.openxmlformats.org/officeDocument/2006/relationships/hyperlink"/><Relationship Id="rId575" Target="https://t.co/rRLnmR2eis" TargetMode="External" Type="http://schemas.openxmlformats.org/officeDocument/2006/relationships/hyperlink"/><Relationship Id="rId576" Target="https://t.co/iOhkKhUFCI" TargetMode="External" Type="http://schemas.openxmlformats.org/officeDocument/2006/relationships/hyperlink"/><Relationship Id="rId577" Target="https://t.co/FlioOrIadZ" TargetMode="External" Type="http://schemas.openxmlformats.org/officeDocument/2006/relationships/hyperlink"/><Relationship Id="rId578" Target="http://t.co/2D2XXOS4Uf" TargetMode="External" Type="http://schemas.openxmlformats.org/officeDocument/2006/relationships/hyperlink"/><Relationship Id="rId579" Target="https://t.co/cz9ygRSXYE" TargetMode="External" Type="http://schemas.openxmlformats.org/officeDocument/2006/relationships/hyperlink"/><Relationship Id="rId58" Target="https://t.co/CQRjOdsxYd" TargetMode="External" Type="http://schemas.openxmlformats.org/officeDocument/2006/relationships/hyperlink"/><Relationship Id="rId580" Target="http://t.co/uC405aX7Xu" TargetMode="External" Type="http://schemas.openxmlformats.org/officeDocument/2006/relationships/hyperlink"/><Relationship Id="rId581" Target="https://t.co/8j5YKY1JST" TargetMode="External" Type="http://schemas.openxmlformats.org/officeDocument/2006/relationships/hyperlink"/><Relationship Id="rId582" Target="https://t.co/XilrmgGTGK" TargetMode="External" Type="http://schemas.openxmlformats.org/officeDocument/2006/relationships/hyperlink"/><Relationship Id="rId583" Target="https://t.co/UiSN102kIR" TargetMode="External" Type="http://schemas.openxmlformats.org/officeDocument/2006/relationships/hyperlink"/><Relationship Id="rId584" Target="https://t.co/uY4rZEeq2m" TargetMode="External" Type="http://schemas.openxmlformats.org/officeDocument/2006/relationships/hyperlink"/><Relationship Id="rId585" Target="https://t.co/vUUDEQR0Ky" TargetMode="External" Type="http://schemas.openxmlformats.org/officeDocument/2006/relationships/hyperlink"/><Relationship Id="rId586" Target="http://t.co/OHJJ6ycV8e" TargetMode="External" Type="http://schemas.openxmlformats.org/officeDocument/2006/relationships/hyperlink"/><Relationship Id="rId587" Target="https://t.co/JS7LEFj0Sh" TargetMode="External" Type="http://schemas.openxmlformats.org/officeDocument/2006/relationships/hyperlink"/><Relationship Id="rId588" Target="https://t.co/tA9o0QLHOk" TargetMode="External" Type="http://schemas.openxmlformats.org/officeDocument/2006/relationships/hyperlink"/><Relationship Id="rId589" Target="https://t.co/1bayth6hm5" TargetMode="External" Type="http://schemas.openxmlformats.org/officeDocument/2006/relationships/hyperlink"/><Relationship Id="rId59" Target="https://t.co/pljq5SLdfN" TargetMode="External" Type="http://schemas.openxmlformats.org/officeDocument/2006/relationships/hyperlink"/><Relationship Id="rId590" Target="https://t.co/AjJeGsYbAR" TargetMode="External" Type="http://schemas.openxmlformats.org/officeDocument/2006/relationships/hyperlink"/><Relationship Id="rId591" Target="https://t.co/bwW6QgVKC4" TargetMode="External" Type="http://schemas.openxmlformats.org/officeDocument/2006/relationships/hyperlink"/><Relationship Id="rId592" Target="https://t.co/goVl1EOGNu" TargetMode="External" Type="http://schemas.openxmlformats.org/officeDocument/2006/relationships/hyperlink"/><Relationship Id="rId593" Target="https://t.co/bwW6QgVKC4" TargetMode="External" Type="http://schemas.openxmlformats.org/officeDocument/2006/relationships/hyperlink"/><Relationship Id="rId594" Target="https://t.co/nvyfFOnVi4" TargetMode="External" Type="http://schemas.openxmlformats.org/officeDocument/2006/relationships/hyperlink"/><Relationship Id="rId595" Target="https://t.co/QmkqUc9keO" TargetMode="External" Type="http://schemas.openxmlformats.org/officeDocument/2006/relationships/hyperlink"/><Relationship Id="rId596" Target="https://t.co/tYlm4BVavT" TargetMode="External" Type="http://schemas.openxmlformats.org/officeDocument/2006/relationships/hyperlink"/><Relationship Id="rId597" Target="https://t.co/tx4f03NxoI" TargetMode="External" Type="http://schemas.openxmlformats.org/officeDocument/2006/relationships/hyperlink"/><Relationship Id="rId598" Target="http://t.co/gJ5aUlpUaF" TargetMode="External" Type="http://schemas.openxmlformats.org/officeDocument/2006/relationships/hyperlink"/><Relationship Id="rId599" Target="https://t.co/ZqudKURWWZ" TargetMode="External" Type="http://schemas.openxmlformats.org/officeDocument/2006/relationships/hyperlink"/><Relationship Id="rId6" Target="https://t.co/riSKndW2Mo" TargetMode="External" Type="http://schemas.openxmlformats.org/officeDocument/2006/relationships/hyperlink"/><Relationship Id="rId60" Target="https://t.co/HFiyc5qP4T" TargetMode="External" Type="http://schemas.openxmlformats.org/officeDocument/2006/relationships/hyperlink"/><Relationship Id="rId600" Target="https://t.co/Qx0CetBqqY" TargetMode="External" Type="http://schemas.openxmlformats.org/officeDocument/2006/relationships/hyperlink"/><Relationship Id="rId601" Target="https://t.co/9JnfRI7rzH" TargetMode="External" Type="http://schemas.openxmlformats.org/officeDocument/2006/relationships/hyperlink"/><Relationship Id="rId602" Target="https://t.co/JPWOc1iaDd" TargetMode="External" Type="http://schemas.openxmlformats.org/officeDocument/2006/relationships/hyperlink"/><Relationship Id="rId603" Target="https://t.co/4HMNFFBHJ8" TargetMode="External" Type="http://schemas.openxmlformats.org/officeDocument/2006/relationships/hyperlink"/><Relationship Id="rId604" Target="https://t.co/gRhfJM8Zxh" TargetMode="External" Type="http://schemas.openxmlformats.org/officeDocument/2006/relationships/hyperlink"/><Relationship Id="rId605" Target="https://t.co/aZx105pukt" TargetMode="External" Type="http://schemas.openxmlformats.org/officeDocument/2006/relationships/hyperlink"/><Relationship Id="rId606" Target="https://t.co/Eir3wzovDo" TargetMode="External" Type="http://schemas.openxmlformats.org/officeDocument/2006/relationships/hyperlink"/><Relationship Id="rId607" Target="https://t.co/aUPVhP2OTP" TargetMode="External" Type="http://schemas.openxmlformats.org/officeDocument/2006/relationships/hyperlink"/><Relationship Id="rId608" Target="https://t.co/WNEsMFIXFA" TargetMode="External" Type="http://schemas.openxmlformats.org/officeDocument/2006/relationships/hyperlink"/><Relationship Id="rId609" Target="https://t.co/iaPm3Xcfst" TargetMode="External" Type="http://schemas.openxmlformats.org/officeDocument/2006/relationships/hyperlink"/><Relationship Id="rId61" Target="https://t.co/qwgZUQ0DJv" TargetMode="External" Type="http://schemas.openxmlformats.org/officeDocument/2006/relationships/hyperlink"/><Relationship Id="rId610" Target="http://t.co/VHbl3rw0A5" TargetMode="External" Type="http://schemas.openxmlformats.org/officeDocument/2006/relationships/hyperlink"/><Relationship Id="rId611" Target="https://t.co/WFw9rX67nW" TargetMode="External" Type="http://schemas.openxmlformats.org/officeDocument/2006/relationships/hyperlink"/><Relationship Id="rId612" Target="https://t.co/I5WYPwDU4J" TargetMode="External" Type="http://schemas.openxmlformats.org/officeDocument/2006/relationships/hyperlink"/><Relationship Id="rId613" Target="https://t.co/SGm2p6YE0l" TargetMode="External" Type="http://schemas.openxmlformats.org/officeDocument/2006/relationships/hyperlink"/><Relationship Id="rId614" Target="https://t.co/01fc4vovyL" TargetMode="External" Type="http://schemas.openxmlformats.org/officeDocument/2006/relationships/hyperlink"/><Relationship Id="rId615" Target="https://t.co/uOuApVVbDY" TargetMode="External" Type="http://schemas.openxmlformats.org/officeDocument/2006/relationships/hyperlink"/><Relationship Id="rId616" Target="https://t.co/Dl85GhTJwO" TargetMode="External" Type="http://schemas.openxmlformats.org/officeDocument/2006/relationships/hyperlink"/><Relationship Id="rId617" Target="https://t.co/QOyGKPzkw3" TargetMode="External" Type="http://schemas.openxmlformats.org/officeDocument/2006/relationships/hyperlink"/><Relationship Id="rId618" Target="https://t.co/MvFAsRAY5Y" TargetMode="External" Type="http://schemas.openxmlformats.org/officeDocument/2006/relationships/hyperlink"/><Relationship Id="rId619" Target="https://t.co/lfIQnMdxDw" TargetMode="External" Type="http://schemas.openxmlformats.org/officeDocument/2006/relationships/hyperlink"/><Relationship Id="rId62" Target="https://t.co/BeHeBfJZcN" TargetMode="External" Type="http://schemas.openxmlformats.org/officeDocument/2006/relationships/hyperlink"/><Relationship Id="rId620" Target="http://t.co/beHL6jyG7f" TargetMode="External" Type="http://schemas.openxmlformats.org/officeDocument/2006/relationships/hyperlink"/><Relationship Id="rId621" Target="http://t.co/FOMNDappR6" TargetMode="External" Type="http://schemas.openxmlformats.org/officeDocument/2006/relationships/hyperlink"/><Relationship Id="rId622" Target="https://t.co/SdISHMs6pM" TargetMode="External" Type="http://schemas.openxmlformats.org/officeDocument/2006/relationships/hyperlink"/><Relationship Id="rId623" Target="https://t.co/3YElFLjjnL" TargetMode="External" Type="http://schemas.openxmlformats.org/officeDocument/2006/relationships/hyperlink"/><Relationship Id="rId624" Target="https://t.co/Ta7ABmaCdP" TargetMode="External" Type="http://schemas.openxmlformats.org/officeDocument/2006/relationships/hyperlink"/><Relationship Id="rId625" Target="https://t.co/X3epKB0MSL" TargetMode="External" Type="http://schemas.openxmlformats.org/officeDocument/2006/relationships/hyperlink"/><Relationship Id="rId626" Target="https://t.co/DUDtTTwoFs" TargetMode="External" Type="http://schemas.openxmlformats.org/officeDocument/2006/relationships/hyperlink"/><Relationship Id="rId627" Target="http://t.co/97wdoBBCQr" TargetMode="External" Type="http://schemas.openxmlformats.org/officeDocument/2006/relationships/hyperlink"/><Relationship Id="rId628" Target="https://t.co/QGKyyTZDV9" TargetMode="External" Type="http://schemas.openxmlformats.org/officeDocument/2006/relationships/hyperlink"/><Relationship Id="rId629" Target="https://t.co/OWkvQO6Hm2" TargetMode="External" Type="http://schemas.openxmlformats.org/officeDocument/2006/relationships/hyperlink"/><Relationship Id="rId63" Target="https://t.co/y3wBTbfqeF" TargetMode="External" Type="http://schemas.openxmlformats.org/officeDocument/2006/relationships/hyperlink"/><Relationship Id="rId630" Target="https://t.co/jy648BwNgU" TargetMode="External" Type="http://schemas.openxmlformats.org/officeDocument/2006/relationships/hyperlink"/><Relationship Id="rId631" Target="https://t.co/3nSy7Mkj9W" TargetMode="External" Type="http://schemas.openxmlformats.org/officeDocument/2006/relationships/hyperlink"/><Relationship Id="rId632" Target="https://t.co/3nSy7Mkj9W" TargetMode="External" Type="http://schemas.openxmlformats.org/officeDocument/2006/relationships/hyperlink"/><Relationship Id="rId633" Target="https://t.co/29TU72fzpw" TargetMode="External" Type="http://schemas.openxmlformats.org/officeDocument/2006/relationships/hyperlink"/><Relationship Id="rId634" Target="https://t.co/SVlMZ4l426" TargetMode="External" Type="http://schemas.openxmlformats.org/officeDocument/2006/relationships/hyperlink"/><Relationship Id="rId635" Target="https://t.co/WL1Vzp1EIz" TargetMode="External" Type="http://schemas.openxmlformats.org/officeDocument/2006/relationships/hyperlink"/><Relationship Id="rId636" Target="https://t.co/jE7hWyEQJ5" TargetMode="External" Type="http://schemas.openxmlformats.org/officeDocument/2006/relationships/hyperlink"/><Relationship Id="rId637" Target="https://t.co/L94ohY453t" TargetMode="External" Type="http://schemas.openxmlformats.org/officeDocument/2006/relationships/hyperlink"/><Relationship Id="rId638" Target="https://t.co/WKMnGpmdsE" TargetMode="External" Type="http://schemas.openxmlformats.org/officeDocument/2006/relationships/hyperlink"/><Relationship Id="rId639" Target="https://t.co/UEvCOgQr38" TargetMode="External" Type="http://schemas.openxmlformats.org/officeDocument/2006/relationships/hyperlink"/><Relationship Id="rId64" Target="https://t.co/OT6Ix2AsUf" TargetMode="External" Type="http://schemas.openxmlformats.org/officeDocument/2006/relationships/hyperlink"/><Relationship Id="rId640" Target="https://t.co/i8C8X2B0p0" TargetMode="External" Type="http://schemas.openxmlformats.org/officeDocument/2006/relationships/hyperlink"/><Relationship Id="rId641" Target="https://t.co/1h7nwT2TpK" TargetMode="External" Type="http://schemas.openxmlformats.org/officeDocument/2006/relationships/hyperlink"/><Relationship Id="rId642" Target="https://t.co/eckJGJHvma" TargetMode="External" Type="http://schemas.openxmlformats.org/officeDocument/2006/relationships/hyperlink"/><Relationship Id="rId643" Target="https://t.co/fMHuxO7bMm" TargetMode="External" Type="http://schemas.openxmlformats.org/officeDocument/2006/relationships/hyperlink"/><Relationship Id="rId644" Target="https://t.co/xGhKeR5Au0" TargetMode="External" Type="http://schemas.openxmlformats.org/officeDocument/2006/relationships/hyperlink"/><Relationship Id="rId645" Target="https://t.co/fNBL2QSCbV" TargetMode="External" Type="http://schemas.openxmlformats.org/officeDocument/2006/relationships/hyperlink"/><Relationship Id="rId646" Target="https://t.co/cpya24OrEz" TargetMode="External" Type="http://schemas.openxmlformats.org/officeDocument/2006/relationships/hyperlink"/><Relationship Id="rId647" Target="https://t.co/Hi9xmOeNdQ" TargetMode="External" Type="http://schemas.openxmlformats.org/officeDocument/2006/relationships/hyperlink"/><Relationship Id="rId648" Target="http://t.co/hR7YMaSANa" TargetMode="External" Type="http://schemas.openxmlformats.org/officeDocument/2006/relationships/hyperlink"/><Relationship Id="rId649" Target="https://t.co/BELYar6sBW" TargetMode="External" Type="http://schemas.openxmlformats.org/officeDocument/2006/relationships/hyperlink"/><Relationship Id="rId65" Target="https://t.co/VgpJWGTlrP" TargetMode="External" Type="http://schemas.openxmlformats.org/officeDocument/2006/relationships/hyperlink"/><Relationship Id="rId650" Target="https://t.co/XqkH0cC7tc" TargetMode="External" Type="http://schemas.openxmlformats.org/officeDocument/2006/relationships/hyperlink"/><Relationship Id="rId651" Target="https://t.co/cipNP9Qt5q" TargetMode="External" Type="http://schemas.openxmlformats.org/officeDocument/2006/relationships/hyperlink"/><Relationship Id="rId652" Target="https://t.co/pBz3ueDgFT" TargetMode="External" Type="http://schemas.openxmlformats.org/officeDocument/2006/relationships/hyperlink"/><Relationship Id="rId653" Target="https://t.co/yEULycMC74" TargetMode="External" Type="http://schemas.openxmlformats.org/officeDocument/2006/relationships/hyperlink"/><Relationship Id="rId654" Target="https://t.co/W70fu9ubVp" TargetMode="External" Type="http://schemas.openxmlformats.org/officeDocument/2006/relationships/hyperlink"/><Relationship Id="rId655" Target="https://t.co/U2GJ69zoPX" TargetMode="External" Type="http://schemas.openxmlformats.org/officeDocument/2006/relationships/hyperlink"/><Relationship Id="rId656" Target="https://t.co/SSA14X2cTK" TargetMode="External" Type="http://schemas.openxmlformats.org/officeDocument/2006/relationships/hyperlink"/><Relationship Id="rId657" Target="https://t.co/P0r9Ion6tr" TargetMode="External" Type="http://schemas.openxmlformats.org/officeDocument/2006/relationships/hyperlink"/><Relationship Id="rId658" Target="http://t.co/KH6EtekF5q" TargetMode="External" Type="http://schemas.openxmlformats.org/officeDocument/2006/relationships/hyperlink"/><Relationship Id="rId659" Target="http://t.co/BmHxhkm3Mh" TargetMode="External" Type="http://schemas.openxmlformats.org/officeDocument/2006/relationships/hyperlink"/><Relationship Id="rId66" Target="http://t.co/IanP3tKYgz" TargetMode="External" Type="http://schemas.openxmlformats.org/officeDocument/2006/relationships/hyperlink"/><Relationship Id="rId660" Target="https://t.co/CtiWjPL8Td" TargetMode="External" Type="http://schemas.openxmlformats.org/officeDocument/2006/relationships/hyperlink"/><Relationship Id="rId661" Target="https://t.co/s7tydISrcB" TargetMode="External" Type="http://schemas.openxmlformats.org/officeDocument/2006/relationships/hyperlink"/><Relationship Id="rId662" Target="https://t.co/OMIvAUYKbt" TargetMode="External" Type="http://schemas.openxmlformats.org/officeDocument/2006/relationships/hyperlink"/><Relationship Id="rId663" Target="https://t.co/deR17OxE8w" TargetMode="External" Type="http://schemas.openxmlformats.org/officeDocument/2006/relationships/hyperlink"/><Relationship Id="rId664" Target="https://t.co/unGCQitRzr" TargetMode="External" Type="http://schemas.openxmlformats.org/officeDocument/2006/relationships/hyperlink"/><Relationship Id="rId665" Target="https://t.co/rcJ7BrWz1z" TargetMode="External" Type="http://schemas.openxmlformats.org/officeDocument/2006/relationships/hyperlink"/><Relationship Id="rId666" Target="https://t.co/AqMGYUL5x0" TargetMode="External" Type="http://schemas.openxmlformats.org/officeDocument/2006/relationships/hyperlink"/><Relationship Id="rId667" Target="https://t.co/9f1SEqXa1v" TargetMode="External" Type="http://schemas.openxmlformats.org/officeDocument/2006/relationships/hyperlink"/><Relationship Id="rId668" Target="https://t.co/hGwB8R4hBJ" TargetMode="External" Type="http://schemas.openxmlformats.org/officeDocument/2006/relationships/hyperlink"/><Relationship Id="rId669" Target="https://t.co/8ouJqRR2nq" TargetMode="External" Type="http://schemas.openxmlformats.org/officeDocument/2006/relationships/hyperlink"/><Relationship Id="rId67" Target="https://t.co/HmPXuPUjYp" TargetMode="External" Type="http://schemas.openxmlformats.org/officeDocument/2006/relationships/hyperlink"/><Relationship Id="rId670" Target="https://t.co/xGxJ8WobI2" TargetMode="External" Type="http://schemas.openxmlformats.org/officeDocument/2006/relationships/hyperlink"/><Relationship Id="rId671" Target="https://t.co/OXi0vsFmNL" TargetMode="External" Type="http://schemas.openxmlformats.org/officeDocument/2006/relationships/hyperlink"/><Relationship Id="rId672" Target="https://t.co/nIkzVTUpJm" TargetMode="External" Type="http://schemas.openxmlformats.org/officeDocument/2006/relationships/hyperlink"/><Relationship Id="rId673" Target="https://t.co/Pytyuyrpgq" TargetMode="External" Type="http://schemas.openxmlformats.org/officeDocument/2006/relationships/hyperlink"/><Relationship Id="rId674" Target="https://t.co/InccCOp5ZU" TargetMode="External" Type="http://schemas.openxmlformats.org/officeDocument/2006/relationships/hyperlink"/><Relationship Id="rId675" Target="https://t.co/7jTtgARiUF" TargetMode="External" Type="http://schemas.openxmlformats.org/officeDocument/2006/relationships/hyperlink"/><Relationship Id="rId676" Target="http://t.co/rD9Wvdqf3e" TargetMode="External" Type="http://schemas.openxmlformats.org/officeDocument/2006/relationships/hyperlink"/><Relationship Id="rId677" Target="https://t.co/7UWI1K7U8y" TargetMode="External" Type="http://schemas.openxmlformats.org/officeDocument/2006/relationships/hyperlink"/><Relationship Id="rId678" Target="https://t.co/K68gBKmjbZ" TargetMode="External" Type="http://schemas.openxmlformats.org/officeDocument/2006/relationships/hyperlink"/><Relationship Id="rId679" Target="https://t.co/ONksQNGjjg" TargetMode="External" Type="http://schemas.openxmlformats.org/officeDocument/2006/relationships/hyperlink"/><Relationship Id="rId68" Target="https://t.co/x01V77gyvY" TargetMode="External" Type="http://schemas.openxmlformats.org/officeDocument/2006/relationships/hyperlink"/><Relationship Id="rId680" Target="https://t.co/Gp9VoclbYF" TargetMode="External" Type="http://schemas.openxmlformats.org/officeDocument/2006/relationships/hyperlink"/><Relationship Id="rId681" Target="https://t.co/Po7CrcKEO9" TargetMode="External" Type="http://schemas.openxmlformats.org/officeDocument/2006/relationships/hyperlink"/><Relationship Id="rId682" Target="http://t.co/ir3b6P9JHg" TargetMode="External" Type="http://schemas.openxmlformats.org/officeDocument/2006/relationships/hyperlink"/><Relationship Id="rId683" Target="https://t.co/OjFVZP9WNJ" TargetMode="External" Type="http://schemas.openxmlformats.org/officeDocument/2006/relationships/hyperlink"/><Relationship Id="rId684" Target="https://t.co/bo5ZyelKKC" TargetMode="External" Type="http://schemas.openxmlformats.org/officeDocument/2006/relationships/hyperlink"/><Relationship Id="rId685" Target="http://t.co/zQXR97L8AD" TargetMode="External" Type="http://schemas.openxmlformats.org/officeDocument/2006/relationships/hyperlink"/><Relationship Id="rId686" Target="https://t.co/znvjArO1nT" TargetMode="External" Type="http://schemas.openxmlformats.org/officeDocument/2006/relationships/hyperlink"/><Relationship Id="rId687" Target="https://t.co/JaLd89w4Il" TargetMode="External" Type="http://schemas.openxmlformats.org/officeDocument/2006/relationships/hyperlink"/><Relationship Id="rId688" Target="https://t.co/udMW7FegAk" TargetMode="External" Type="http://schemas.openxmlformats.org/officeDocument/2006/relationships/hyperlink"/><Relationship Id="rId689" Target="https://t.co/jKvD8hG6Qh" TargetMode="External" Type="http://schemas.openxmlformats.org/officeDocument/2006/relationships/hyperlink"/><Relationship Id="rId69" Target="https://t.co/oUd5tqIi5Y" TargetMode="External" Type="http://schemas.openxmlformats.org/officeDocument/2006/relationships/hyperlink"/><Relationship Id="rId690" Target="https://t.co/DLdR84FUi6" TargetMode="External" Type="http://schemas.openxmlformats.org/officeDocument/2006/relationships/hyperlink"/><Relationship Id="rId691" Target="https://t.co/0yH48N0z8P" TargetMode="External" Type="http://schemas.openxmlformats.org/officeDocument/2006/relationships/hyperlink"/><Relationship Id="rId692" Target="http://t.co/tim1usJskE" TargetMode="External" Type="http://schemas.openxmlformats.org/officeDocument/2006/relationships/hyperlink"/><Relationship Id="rId693" Target="http://t.co/RDBSdYLSoh" TargetMode="External" Type="http://schemas.openxmlformats.org/officeDocument/2006/relationships/hyperlink"/><Relationship Id="rId694" Target="https://t.co/amIy5lGCMc" TargetMode="External" Type="http://schemas.openxmlformats.org/officeDocument/2006/relationships/hyperlink"/><Relationship Id="rId695" Target="https://t.co/cI3vSpOC90" TargetMode="External" Type="http://schemas.openxmlformats.org/officeDocument/2006/relationships/hyperlink"/><Relationship Id="rId696" Target="https://t.co/AOGuiHNIbh" TargetMode="External" Type="http://schemas.openxmlformats.org/officeDocument/2006/relationships/hyperlink"/><Relationship Id="rId697" Target="https://t.co/VRnN9grEfw" TargetMode="External" Type="http://schemas.openxmlformats.org/officeDocument/2006/relationships/hyperlink"/><Relationship Id="rId698" Target="https://t.co/5zlGtamR3s" TargetMode="External" Type="http://schemas.openxmlformats.org/officeDocument/2006/relationships/hyperlink"/><Relationship Id="rId699" Target="http://t.co/5onVPZr4O4" TargetMode="External" Type="http://schemas.openxmlformats.org/officeDocument/2006/relationships/hyperlink"/><Relationship Id="rId7" Target="http://t.co/plpVhN7Ch9" TargetMode="External" Type="http://schemas.openxmlformats.org/officeDocument/2006/relationships/hyperlink"/><Relationship Id="rId70" Target="https://t.co/U2BMdYBlMj" TargetMode="External" Type="http://schemas.openxmlformats.org/officeDocument/2006/relationships/hyperlink"/><Relationship Id="rId700" Target="https://t.co/ewwvWhYHbU" TargetMode="External" Type="http://schemas.openxmlformats.org/officeDocument/2006/relationships/hyperlink"/><Relationship Id="rId701" Target="http://t.co/VU7mkuHWkI" TargetMode="External" Type="http://schemas.openxmlformats.org/officeDocument/2006/relationships/hyperlink"/><Relationship Id="rId702" Target="http://t.co/oh4JM8fcPK" TargetMode="External" Type="http://schemas.openxmlformats.org/officeDocument/2006/relationships/hyperlink"/><Relationship Id="rId703" Target="https://t.co/hjwbmKajP4" TargetMode="External" Type="http://schemas.openxmlformats.org/officeDocument/2006/relationships/hyperlink"/><Relationship Id="rId704" Target="https://t.co/QBBRONDDOV" TargetMode="External" Type="http://schemas.openxmlformats.org/officeDocument/2006/relationships/hyperlink"/><Relationship Id="rId705" Target="https://t.co/4aVtXH7RI5" TargetMode="External" Type="http://schemas.openxmlformats.org/officeDocument/2006/relationships/hyperlink"/><Relationship Id="rId706" Target="https://t.co/TbC2JqoERI" TargetMode="External" Type="http://schemas.openxmlformats.org/officeDocument/2006/relationships/hyperlink"/><Relationship Id="rId707" Target="http://t.co/ly5zCnP7FP" TargetMode="External" Type="http://schemas.openxmlformats.org/officeDocument/2006/relationships/hyperlink"/><Relationship Id="rId708" Target="https://t.co/EodD9Y0pj0" TargetMode="External" Type="http://schemas.openxmlformats.org/officeDocument/2006/relationships/hyperlink"/><Relationship Id="rId709" Target="https://t.co/TOTH2iSQkK" TargetMode="External" Type="http://schemas.openxmlformats.org/officeDocument/2006/relationships/hyperlink"/><Relationship Id="rId71" Target="https://t.co/R7gnReP2wV" TargetMode="External" Type="http://schemas.openxmlformats.org/officeDocument/2006/relationships/hyperlink"/><Relationship Id="rId710" Target="https://t.co/IBZStUsku2" TargetMode="External" Type="http://schemas.openxmlformats.org/officeDocument/2006/relationships/hyperlink"/><Relationship Id="rId711" Target="https://t.co/Ci33r4MyAJ" TargetMode="External" Type="http://schemas.openxmlformats.org/officeDocument/2006/relationships/hyperlink"/><Relationship Id="rId712" Target="https://t.co/D3RrKL1hUe" TargetMode="External" Type="http://schemas.openxmlformats.org/officeDocument/2006/relationships/hyperlink"/><Relationship Id="rId713" Target="https://t.co/pUbsAF5vAz" TargetMode="External" Type="http://schemas.openxmlformats.org/officeDocument/2006/relationships/hyperlink"/><Relationship Id="rId714" Target="https://t.co/JqHklRAXFa" TargetMode="External" Type="http://schemas.openxmlformats.org/officeDocument/2006/relationships/hyperlink"/><Relationship Id="rId715" Target="https://t.co/2uY7ionCB9" TargetMode="External" Type="http://schemas.openxmlformats.org/officeDocument/2006/relationships/hyperlink"/><Relationship Id="rId716" Target="http://t.co/0Bbwr36Mr5" TargetMode="External" Type="http://schemas.openxmlformats.org/officeDocument/2006/relationships/hyperlink"/><Relationship Id="rId717" Target="https://t.co/WMi3Uev7CP" TargetMode="External" Type="http://schemas.openxmlformats.org/officeDocument/2006/relationships/hyperlink"/><Relationship Id="rId718" Target="https://t.co/B17WfnuoWk" TargetMode="External" Type="http://schemas.openxmlformats.org/officeDocument/2006/relationships/hyperlink"/><Relationship Id="rId719" Target="https://t.co/sImXcSVyJX" TargetMode="External" Type="http://schemas.openxmlformats.org/officeDocument/2006/relationships/hyperlink"/><Relationship Id="rId72" Target="https://t.co/g5bMgevcFq" TargetMode="External" Type="http://schemas.openxmlformats.org/officeDocument/2006/relationships/hyperlink"/><Relationship Id="rId720" Target="http://t.co/sImXcSVyJX" TargetMode="External" Type="http://schemas.openxmlformats.org/officeDocument/2006/relationships/hyperlink"/><Relationship Id="rId721" Target="https://t.co/usqGpz2Zfm" TargetMode="External" Type="http://schemas.openxmlformats.org/officeDocument/2006/relationships/hyperlink"/><Relationship Id="rId722" Target="https://t.co/IxLjEB2zlE" TargetMode="External" Type="http://schemas.openxmlformats.org/officeDocument/2006/relationships/hyperlink"/><Relationship Id="rId723" Target="https://t.co/XQ3y1GlZqO" TargetMode="External" Type="http://schemas.openxmlformats.org/officeDocument/2006/relationships/hyperlink"/><Relationship Id="rId724" Target="https://t.co/yQZ5c42O5i" TargetMode="External" Type="http://schemas.openxmlformats.org/officeDocument/2006/relationships/hyperlink"/><Relationship Id="rId725" Target="https://t.co/EYh7auEpf4" TargetMode="External" Type="http://schemas.openxmlformats.org/officeDocument/2006/relationships/hyperlink"/><Relationship Id="rId726" Target="https://t.co/5S4ApOIrkV" TargetMode="External" Type="http://schemas.openxmlformats.org/officeDocument/2006/relationships/hyperlink"/><Relationship Id="rId727" Target="https://t.co/xn1xPDMm4b" TargetMode="External" Type="http://schemas.openxmlformats.org/officeDocument/2006/relationships/hyperlink"/><Relationship Id="rId728" Target="https://t.co/3qQCXoWMrP" TargetMode="External" Type="http://schemas.openxmlformats.org/officeDocument/2006/relationships/hyperlink"/><Relationship Id="rId729" Target="https://t.co/RzhOmBI9r9" TargetMode="External" Type="http://schemas.openxmlformats.org/officeDocument/2006/relationships/hyperlink"/><Relationship Id="rId73" Target="https://t.co/i4ZApGkSLD" TargetMode="External" Type="http://schemas.openxmlformats.org/officeDocument/2006/relationships/hyperlink"/><Relationship Id="rId730" Target="http://t.co/akF56cCt8f" TargetMode="External" Type="http://schemas.openxmlformats.org/officeDocument/2006/relationships/hyperlink"/><Relationship Id="rId731" Target="http://t.co/dboOMQ5cbU" TargetMode="External" Type="http://schemas.openxmlformats.org/officeDocument/2006/relationships/hyperlink"/><Relationship Id="rId732" Target="https://t.co/fsJY27uDKB" TargetMode="External" Type="http://schemas.openxmlformats.org/officeDocument/2006/relationships/hyperlink"/><Relationship Id="rId733" Target="https://t.co/l6MYYh7BFy" TargetMode="External" Type="http://schemas.openxmlformats.org/officeDocument/2006/relationships/hyperlink"/><Relationship Id="rId734" Target="http://t.co/XxkInJ8KAt" TargetMode="External" Type="http://schemas.openxmlformats.org/officeDocument/2006/relationships/hyperlink"/><Relationship Id="rId735" Target="https://t.co/60QNMRyfcP" TargetMode="External" Type="http://schemas.openxmlformats.org/officeDocument/2006/relationships/hyperlink"/><Relationship Id="rId736" Target="http://t.co/H740luXAsF" TargetMode="External" Type="http://schemas.openxmlformats.org/officeDocument/2006/relationships/hyperlink"/><Relationship Id="rId737" Target="https://t.co/r8WOArz6YV" TargetMode="External" Type="http://schemas.openxmlformats.org/officeDocument/2006/relationships/hyperlink"/><Relationship Id="rId738" Target="https://t.co/ng394abrl1" TargetMode="External" Type="http://schemas.openxmlformats.org/officeDocument/2006/relationships/hyperlink"/><Relationship Id="rId739" Target="https://t.co/83OtBUxAm2" TargetMode="External" Type="http://schemas.openxmlformats.org/officeDocument/2006/relationships/hyperlink"/><Relationship Id="rId74" Target="https://t.co/OxigBre4AW" TargetMode="External" Type="http://schemas.openxmlformats.org/officeDocument/2006/relationships/hyperlink"/><Relationship Id="rId740" Target="https://t.co/5wuLv7cFuK" TargetMode="External" Type="http://schemas.openxmlformats.org/officeDocument/2006/relationships/hyperlink"/><Relationship Id="rId741" Target="http://t.co/WJ1sNRbmEU" TargetMode="External" Type="http://schemas.openxmlformats.org/officeDocument/2006/relationships/hyperlink"/><Relationship Id="rId742" Target="http://t.co/JbMhvp3O2q" TargetMode="External" Type="http://schemas.openxmlformats.org/officeDocument/2006/relationships/hyperlink"/><Relationship Id="rId743" Target="https://t.co/2euwVmgk5a" TargetMode="External" Type="http://schemas.openxmlformats.org/officeDocument/2006/relationships/hyperlink"/><Relationship Id="rId744" Target="https://t.co/jtSagkeja0" TargetMode="External" Type="http://schemas.openxmlformats.org/officeDocument/2006/relationships/hyperlink"/><Relationship Id="rId745" Target="https://t.co/MF8hoIKdxW" TargetMode="External" Type="http://schemas.openxmlformats.org/officeDocument/2006/relationships/hyperlink"/><Relationship Id="rId746" Target="https://t.co/yPoVCqbaCR" TargetMode="External" Type="http://schemas.openxmlformats.org/officeDocument/2006/relationships/hyperlink"/><Relationship Id="rId747" Target="https://t.co/ojVeiFm1kS" TargetMode="External" Type="http://schemas.openxmlformats.org/officeDocument/2006/relationships/hyperlink"/><Relationship Id="rId748" Target="http://t.co/T7M3rYK0gA" TargetMode="External" Type="http://schemas.openxmlformats.org/officeDocument/2006/relationships/hyperlink"/><Relationship Id="rId749" Target="https://t.co/GSkRVhXV9S" TargetMode="External" Type="http://schemas.openxmlformats.org/officeDocument/2006/relationships/hyperlink"/><Relationship Id="rId75" Target="https://t.co/Qix9SE1QU9" TargetMode="External" Type="http://schemas.openxmlformats.org/officeDocument/2006/relationships/hyperlink"/><Relationship Id="rId750" Target="https://t.co/mFabRy1YGo" TargetMode="External" Type="http://schemas.openxmlformats.org/officeDocument/2006/relationships/hyperlink"/><Relationship Id="rId751" Target="https://t.co/q2t7paFhDw" TargetMode="External" Type="http://schemas.openxmlformats.org/officeDocument/2006/relationships/hyperlink"/><Relationship Id="rId752" Target="http://t.co/pJbK7JJuq2" TargetMode="External" Type="http://schemas.openxmlformats.org/officeDocument/2006/relationships/hyperlink"/><Relationship Id="rId753" Target="https://t.co/Y0J6tzg7BL" TargetMode="External" Type="http://schemas.openxmlformats.org/officeDocument/2006/relationships/hyperlink"/><Relationship Id="rId754" Target="https://t.co/mCxkIuS9K6" TargetMode="External" Type="http://schemas.openxmlformats.org/officeDocument/2006/relationships/hyperlink"/><Relationship Id="rId755" Target="https://t.co/kKm7VeWi6m" TargetMode="External" Type="http://schemas.openxmlformats.org/officeDocument/2006/relationships/hyperlink"/><Relationship Id="rId756" Target="https://t.co/DBHf7LjWjE" TargetMode="External" Type="http://schemas.openxmlformats.org/officeDocument/2006/relationships/hyperlink"/><Relationship Id="rId757" Target="https://t.co/gxMBlL31zs" TargetMode="External" Type="http://schemas.openxmlformats.org/officeDocument/2006/relationships/hyperlink"/><Relationship Id="rId758" Target="http://t.co/qfKRPNhlKT" TargetMode="External" Type="http://schemas.openxmlformats.org/officeDocument/2006/relationships/hyperlink"/><Relationship Id="rId759" Target="https://t.co/mXui6xYmNT" TargetMode="External" Type="http://schemas.openxmlformats.org/officeDocument/2006/relationships/hyperlink"/><Relationship Id="rId76" Target="https://t.co/B4ORKIw3Qh" TargetMode="External" Type="http://schemas.openxmlformats.org/officeDocument/2006/relationships/hyperlink"/><Relationship Id="rId760" Target="https://t.co/ccxt4HAk4l" TargetMode="External" Type="http://schemas.openxmlformats.org/officeDocument/2006/relationships/hyperlink"/><Relationship Id="rId761" Target="http://t.co/3Vw7YlAI3u" TargetMode="External" Type="http://schemas.openxmlformats.org/officeDocument/2006/relationships/hyperlink"/><Relationship Id="rId762" Target="http://t.co/VtMo7K1adz" TargetMode="External" Type="http://schemas.openxmlformats.org/officeDocument/2006/relationships/hyperlink"/><Relationship Id="rId763" Target="https://t.co/D0glKs6H6y" TargetMode="External" Type="http://schemas.openxmlformats.org/officeDocument/2006/relationships/hyperlink"/><Relationship Id="rId764" Target="https://t.co/7jiUNe9v44" TargetMode="External" Type="http://schemas.openxmlformats.org/officeDocument/2006/relationships/hyperlink"/><Relationship Id="rId765" Target="https://t.co/chDCvGiH11" TargetMode="External" Type="http://schemas.openxmlformats.org/officeDocument/2006/relationships/hyperlink"/><Relationship Id="rId766" Target="https://t.co/AEhR9CUrvw" TargetMode="External" Type="http://schemas.openxmlformats.org/officeDocument/2006/relationships/hyperlink"/><Relationship Id="rId767" Target="https://t.co/60QNMRyfcP" TargetMode="External" Type="http://schemas.openxmlformats.org/officeDocument/2006/relationships/hyperlink"/><Relationship Id="rId768" Target="http://t.co/0kV8mJOYvu" TargetMode="External" Type="http://schemas.openxmlformats.org/officeDocument/2006/relationships/hyperlink"/><Relationship Id="rId769" Target="https://t.co/Qa9hHnJLRI" TargetMode="External" Type="http://schemas.openxmlformats.org/officeDocument/2006/relationships/hyperlink"/><Relationship Id="rId77" Target="https://t.co/1nrtvNhi6c" TargetMode="External" Type="http://schemas.openxmlformats.org/officeDocument/2006/relationships/hyperlink"/><Relationship Id="rId770" Target="https://t.co/j6tDFrF8Xs" TargetMode="External" Type="http://schemas.openxmlformats.org/officeDocument/2006/relationships/hyperlink"/><Relationship Id="rId771" Target="https://t.co/37HVWUZiHY" TargetMode="External" Type="http://schemas.openxmlformats.org/officeDocument/2006/relationships/hyperlink"/><Relationship Id="rId772" Target="https://t.co/Pvbsl4xetF" TargetMode="External" Type="http://schemas.openxmlformats.org/officeDocument/2006/relationships/hyperlink"/><Relationship Id="rId773" Target="http://t.co/gEQix80zOx" TargetMode="External" Type="http://schemas.openxmlformats.org/officeDocument/2006/relationships/hyperlink"/><Relationship Id="rId774" Target="http://t.co/I1GWjBCLaS" TargetMode="External" Type="http://schemas.openxmlformats.org/officeDocument/2006/relationships/hyperlink"/><Relationship Id="rId775" Target="https://t.co/MWjATZrqSl" TargetMode="External" Type="http://schemas.openxmlformats.org/officeDocument/2006/relationships/hyperlink"/><Relationship Id="rId776" Target="http://t.co/VYMIJgSVYE" TargetMode="External" Type="http://schemas.openxmlformats.org/officeDocument/2006/relationships/hyperlink"/><Relationship Id="rId777" Target="https://t.co/NzjzvjALEh" TargetMode="External" Type="http://schemas.openxmlformats.org/officeDocument/2006/relationships/hyperlink"/><Relationship Id="rId778" Target="https://t.co/IV59avfwCP" TargetMode="External" Type="http://schemas.openxmlformats.org/officeDocument/2006/relationships/hyperlink"/><Relationship Id="rId779" Target="http://t.co/xyw2bvTqs1" TargetMode="External" Type="http://schemas.openxmlformats.org/officeDocument/2006/relationships/hyperlink"/><Relationship Id="rId78" Target="http://t.co/tGYiUSDPrn" TargetMode="External" Type="http://schemas.openxmlformats.org/officeDocument/2006/relationships/hyperlink"/><Relationship Id="rId780" Target="https://t.co/P5ns8fNRYF" TargetMode="External" Type="http://schemas.openxmlformats.org/officeDocument/2006/relationships/hyperlink"/><Relationship Id="rId781" Target="https://t.co/q4gPSzkfwV" TargetMode="External" Type="http://schemas.openxmlformats.org/officeDocument/2006/relationships/hyperlink"/><Relationship Id="rId782" Target="https://t.co/wcT6CtpTgH" TargetMode="External" Type="http://schemas.openxmlformats.org/officeDocument/2006/relationships/hyperlink"/><Relationship Id="rId783" Target="https://t.co/dQf1Ai0BPu" TargetMode="External" Type="http://schemas.openxmlformats.org/officeDocument/2006/relationships/hyperlink"/><Relationship Id="rId784" Target="https://t.co/1DAYE45urz" TargetMode="External" Type="http://schemas.openxmlformats.org/officeDocument/2006/relationships/hyperlink"/><Relationship Id="rId785" Target="https://t.co/NufuJf40VY" TargetMode="External" Type="http://schemas.openxmlformats.org/officeDocument/2006/relationships/hyperlink"/><Relationship Id="rId786" Target="http://t.co/re6ARBfq64" TargetMode="External" Type="http://schemas.openxmlformats.org/officeDocument/2006/relationships/hyperlink"/><Relationship Id="rId787" Target="https://t.co/MC77FFjM2L" TargetMode="External" Type="http://schemas.openxmlformats.org/officeDocument/2006/relationships/hyperlink"/><Relationship Id="rId788" Target="https://t.co/kDnB7BEayj" TargetMode="External" Type="http://schemas.openxmlformats.org/officeDocument/2006/relationships/hyperlink"/><Relationship Id="rId789" Target="https://t.co/9fZqKeuFd2" TargetMode="External" Type="http://schemas.openxmlformats.org/officeDocument/2006/relationships/hyperlink"/><Relationship Id="rId79" Target="https://t.co/R3qLGdBHkl" TargetMode="External" Type="http://schemas.openxmlformats.org/officeDocument/2006/relationships/hyperlink"/><Relationship Id="rId790" Target="https://t.co/nmXOg2h49v" TargetMode="External" Type="http://schemas.openxmlformats.org/officeDocument/2006/relationships/hyperlink"/><Relationship Id="rId791" Target="https://t.co/HZLjyurqPT" TargetMode="External" Type="http://schemas.openxmlformats.org/officeDocument/2006/relationships/hyperlink"/><Relationship Id="rId792" Target="https://t.co/OYH8Yse69f" TargetMode="External" Type="http://schemas.openxmlformats.org/officeDocument/2006/relationships/hyperlink"/><Relationship Id="rId793" Target="https://t.co/Rqpw9WhtlC" TargetMode="External" Type="http://schemas.openxmlformats.org/officeDocument/2006/relationships/hyperlink"/><Relationship Id="rId794" Target="https://t.co/CECL7D11yu" TargetMode="External" Type="http://schemas.openxmlformats.org/officeDocument/2006/relationships/hyperlink"/><Relationship Id="rId795" Target="https://t.co/wxtD8G7jYT" TargetMode="External" Type="http://schemas.openxmlformats.org/officeDocument/2006/relationships/hyperlink"/><Relationship Id="rId796" Target="https://t.co/dIVKH7vW53" TargetMode="External" Type="http://schemas.openxmlformats.org/officeDocument/2006/relationships/hyperlink"/><Relationship Id="rId797" Target="https://t.co/AoFwepP7ek" TargetMode="External" Type="http://schemas.openxmlformats.org/officeDocument/2006/relationships/hyperlink"/><Relationship Id="rId798" Target="https://t.co/qNxTbW5LeN" TargetMode="External" Type="http://schemas.openxmlformats.org/officeDocument/2006/relationships/hyperlink"/><Relationship Id="rId799" Target="https://t.co/q7JrZvue0k" TargetMode="External" Type="http://schemas.openxmlformats.org/officeDocument/2006/relationships/hyperlink"/><Relationship Id="rId8" Target="https://t.co/Or8OPJ8Ulx" TargetMode="External" Type="http://schemas.openxmlformats.org/officeDocument/2006/relationships/hyperlink"/><Relationship Id="rId80" Target="http://t.co/05WDcUspSt" TargetMode="External" Type="http://schemas.openxmlformats.org/officeDocument/2006/relationships/hyperlink"/><Relationship Id="rId800" Target="https://t.co/VgnjfVCQ6c" TargetMode="External" Type="http://schemas.openxmlformats.org/officeDocument/2006/relationships/hyperlink"/><Relationship Id="rId801" Target="https://t.co/VmlBZLSwkZ" TargetMode="External" Type="http://schemas.openxmlformats.org/officeDocument/2006/relationships/hyperlink"/><Relationship Id="rId802" Target="https://t.co/2iopzCTsc4" TargetMode="External" Type="http://schemas.openxmlformats.org/officeDocument/2006/relationships/hyperlink"/><Relationship Id="rId803" Target="http://t.co/f7kVLyCY7d" TargetMode="External" Type="http://schemas.openxmlformats.org/officeDocument/2006/relationships/hyperlink"/><Relationship Id="rId804" Target="https://t.co/Uvm9SC1gJ7" TargetMode="External" Type="http://schemas.openxmlformats.org/officeDocument/2006/relationships/hyperlink"/><Relationship Id="rId805" Target="http://pbs.twimg.com/profile_images/814935157484519425/F7gD4M20_normal.jpg" TargetMode="External" Type="http://schemas.openxmlformats.org/officeDocument/2006/relationships/hyperlink"/><Relationship Id="rId806" Target="http://pbs.twimg.com/profile_images/986512240852590592/krw13J9h_normal.jpg" TargetMode="External" Type="http://schemas.openxmlformats.org/officeDocument/2006/relationships/hyperlink"/><Relationship Id="rId807" Target="http://pbs.twimg.com/profile_images/1379022930538008580/2c45zJfD_normal.jpg" TargetMode="External" Type="http://schemas.openxmlformats.org/officeDocument/2006/relationships/hyperlink"/><Relationship Id="rId808" Target="http://pbs.twimg.com/profile_images/1101138567856820224/gEzEtThV_normal.png" TargetMode="External" Type="http://schemas.openxmlformats.org/officeDocument/2006/relationships/hyperlink"/><Relationship Id="rId809" Target="http://pbs.twimg.com/profile_images/1361345547718823943/YHMbUAU-_normal.jpg" TargetMode="External" Type="http://schemas.openxmlformats.org/officeDocument/2006/relationships/hyperlink"/><Relationship Id="rId81" Target="https://t.co/JLt8rN2S6p" TargetMode="External" Type="http://schemas.openxmlformats.org/officeDocument/2006/relationships/hyperlink"/><Relationship Id="rId810" Target="http://pbs.twimg.com/profile_images/1306502817729990656/C_VghXPc_normal.jpg" TargetMode="External" Type="http://schemas.openxmlformats.org/officeDocument/2006/relationships/hyperlink"/><Relationship Id="rId811" Target="http://pbs.twimg.com/profile_images/820287195701514243/YMHQhDgX_normal.jpg" TargetMode="External" Type="http://schemas.openxmlformats.org/officeDocument/2006/relationships/hyperlink"/><Relationship Id="rId812" Target="http://pbs.twimg.com/profile_images/1427857022712782850/BsZwEKrR_normal.jpg" TargetMode="External" Type="http://schemas.openxmlformats.org/officeDocument/2006/relationships/hyperlink"/><Relationship Id="rId813" Target="http://pbs.twimg.com/profile_images/1250454907871580162/Al-vkUN1_normal.jpg" TargetMode="External" Type="http://schemas.openxmlformats.org/officeDocument/2006/relationships/hyperlink"/><Relationship Id="rId814" Target="http://pbs.twimg.com/profile_images/420184617962848256/p76deoQz_normal.png" TargetMode="External" Type="http://schemas.openxmlformats.org/officeDocument/2006/relationships/hyperlink"/><Relationship Id="rId815" Target="http://pbs.twimg.com/profile_images/887566239303950336/U3hDc0iu_normal.jpg" TargetMode="External" Type="http://schemas.openxmlformats.org/officeDocument/2006/relationships/hyperlink"/><Relationship Id="rId816" Target="http://pbs.twimg.com/profile_images/1194728287177711617/T4qiLy0x_normal.jpg" TargetMode="External" Type="http://schemas.openxmlformats.org/officeDocument/2006/relationships/hyperlink"/><Relationship Id="rId817" Target="http://pbs.twimg.com/profile_images/818750668462784512/Q730yHtY_normal.jpg" TargetMode="External" Type="http://schemas.openxmlformats.org/officeDocument/2006/relationships/hyperlink"/><Relationship Id="rId818" Target="http://pbs.twimg.com/profile_images/613984109975760897/ykkUlxCb_normal.jpg" TargetMode="External" Type="http://schemas.openxmlformats.org/officeDocument/2006/relationships/hyperlink"/><Relationship Id="rId819" Target="http://pbs.twimg.com/profile_images/1379199337209724930/BcQRFaVL_normal.jpg" TargetMode="External" Type="http://schemas.openxmlformats.org/officeDocument/2006/relationships/hyperlink"/><Relationship Id="rId82" Target="https://t.co/UvAzD6QuDi" TargetMode="External" Type="http://schemas.openxmlformats.org/officeDocument/2006/relationships/hyperlink"/><Relationship Id="rId820" Target="http://pbs.twimg.com/profile_images/1271035537558843398/rnCEc-Ur_normal.jpg" TargetMode="External" Type="http://schemas.openxmlformats.org/officeDocument/2006/relationships/hyperlink"/><Relationship Id="rId821" Target="http://abs.twimg.com/sticky/default_profile_images/default_profile_normal.png" TargetMode="External" Type="http://schemas.openxmlformats.org/officeDocument/2006/relationships/hyperlink"/><Relationship Id="rId822" Target="http://pbs.twimg.com/profile_images/722350445184815104/Jd90FG1o_normal.jpg" TargetMode="External" Type="http://schemas.openxmlformats.org/officeDocument/2006/relationships/hyperlink"/><Relationship Id="rId823" Target="http://pbs.twimg.com/profile_images/809286182978863109/FBqrS3sD_normal.jpg" TargetMode="External" Type="http://schemas.openxmlformats.org/officeDocument/2006/relationships/hyperlink"/><Relationship Id="rId824" Target="http://pbs.twimg.com/profile_images/1181247842083627008/qgmXm5gB_normal.png" TargetMode="External" Type="http://schemas.openxmlformats.org/officeDocument/2006/relationships/hyperlink"/><Relationship Id="rId825" Target="http://pbs.twimg.com/profile_images/1370787083804147712/fLY_Qbfb_normal.jpg" TargetMode="External" Type="http://schemas.openxmlformats.org/officeDocument/2006/relationships/hyperlink"/><Relationship Id="rId826" Target="http://pbs.twimg.com/profile_images/1187345394608590859/sq_jhRHY_normal.jpg" TargetMode="External" Type="http://schemas.openxmlformats.org/officeDocument/2006/relationships/hyperlink"/><Relationship Id="rId827" Target="http://pbs.twimg.com/profile_images/557196023353720833/WinT0w3P_normal.png" TargetMode="External" Type="http://schemas.openxmlformats.org/officeDocument/2006/relationships/hyperlink"/><Relationship Id="rId828" Target="http://pbs.twimg.com/profile_images/1375579574990475271/gqkHKf-m_normal.png" TargetMode="External" Type="http://schemas.openxmlformats.org/officeDocument/2006/relationships/hyperlink"/><Relationship Id="rId829" Target="http://pbs.twimg.com/profile_images/2962572135/92ffb834f23b025ed000f00a436c99a8_normal.png" TargetMode="External" Type="http://schemas.openxmlformats.org/officeDocument/2006/relationships/hyperlink"/><Relationship Id="rId83" Target="https://t.co/KW2cmJrcum" TargetMode="External" Type="http://schemas.openxmlformats.org/officeDocument/2006/relationships/hyperlink"/><Relationship Id="rId830" Target="http://pbs.twimg.com/profile_images/1338827506812669952/CeNVOQ0R_normal.jpg" TargetMode="External" Type="http://schemas.openxmlformats.org/officeDocument/2006/relationships/hyperlink"/><Relationship Id="rId831" Target="http://pbs.twimg.com/profile_images/1404331201029103618/JcqRsma2_normal.jpg" TargetMode="External" Type="http://schemas.openxmlformats.org/officeDocument/2006/relationships/hyperlink"/><Relationship Id="rId832" Target="http://pbs.twimg.com/profile_images/1208052574798123010/LAG7NnxX_normal.jpg" TargetMode="External" Type="http://schemas.openxmlformats.org/officeDocument/2006/relationships/hyperlink"/><Relationship Id="rId833" Target="http://pbs.twimg.com/profile_images/1549812266/dopefish_normal.jpg" TargetMode="External" Type="http://schemas.openxmlformats.org/officeDocument/2006/relationships/hyperlink"/><Relationship Id="rId834" Target="http://pbs.twimg.com/profile_images/1313837494782263296/rtzD5abU_normal.jpg" TargetMode="External" Type="http://schemas.openxmlformats.org/officeDocument/2006/relationships/hyperlink"/><Relationship Id="rId835" Target="http://pbs.twimg.com/profile_images/1274575184092188672/wdcvMaf9_normal.jpg" TargetMode="External" Type="http://schemas.openxmlformats.org/officeDocument/2006/relationships/hyperlink"/><Relationship Id="rId836" Target="http://pbs.twimg.com/profile_images/986177957080248321/JyYHmuHX_normal.jpg" TargetMode="External" Type="http://schemas.openxmlformats.org/officeDocument/2006/relationships/hyperlink"/><Relationship Id="rId837" Target="http://pbs.twimg.com/profile_images/1336931352067923969/Qp2GOW7T_normal.jpg" TargetMode="External" Type="http://schemas.openxmlformats.org/officeDocument/2006/relationships/hyperlink"/><Relationship Id="rId838" Target="http://pbs.twimg.com/profile_images/1420167345423720450/CQMXcgkX_normal.jpg" TargetMode="External" Type="http://schemas.openxmlformats.org/officeDocument/2006/relationships/hyperlink"/><Relationship Id="rId839" Target="http://pbs.twimg.com/profile_images/1359889434792099842/Fq02o-WE_normal.jpg" TargetMode="External" Type="http://schemas.openxmlformats.org/officeDocument/2006/relationships/hyperlink"/><Relationship Id="rId84" Target="https://t.co/87XUwUsnVz" TargetMode="External" Type="http://schemas.openxmlformats.org/officeDocument/2006/relationships/hyperlink"/><Relationship Id="rId840" Target="http://pbs.twimg.com/profile_images/993874823754539008/6658ZYhj_normal.jpg" TargetMode="External" Type="http://schemas.openxmlformats.org/officeDocument/2006/relationships/hyperlink"/><Relationship Id="rId841" Target="http://pbs.twimg.com/profile_images/1410499119374913541/YvcyUU3M_normal.jpg" TargetMode="External" Type="http://schemas.openxmlformats.org/officeDocument/2006/relationships/hyperlink"/><Relationship Id="rId842" Target="http://pbs.twimg.com/profile_images/1258066995653705729/vKQA4tJR_normal.jpg" TargetMode="External" Type="http://schemas.openxmlformats.org/officeDocument/2006/relationships/hyperlink"/><Relationship Id="rId843" Target="http://pbs.twimg.com/profile_images/777783837069836289/n7BatbkY_normal.jpg" TargetMode="External" Type="http://schemas.openxmlformats.org/officeDocument/2006/relationships/hyperlink"/><Relationship Id="rId844" Target="http://pbs.twimg.com/profile_images/1357952856754642944/TN_WvHTN_normal.jpg" TargetMode="External" Type="http://schemas.openxmlformats.org/officeDocument/2006/relationships/hyperlink"/><Relationship Id="rId845" Target="http://pbs.twimg.com/profile_images/800281413941661696/a6upGAdr_normal.jpg" TargetMode="External" Type="http://schemas.openxmlformats.org/officeDocument/2006/relationships/hyperlink"/><Relationship Id="rId846" Target="http://pbs.twimg.com/profile_images/1376243134468874249/6gPNPK6n_normal.png" TargetMode="External" Type="http://schemas.openxmlformats.org/officeDocument/2006/relationships/hyperlink"/><Relationship Id="rId847" Target="http://pbs.twimg.com/profile_images/1275792002857213957/y7lx2hRE_normal.png" TargetMode="External" Type="http://schemas.openxmlformats.org/officeDocument/2006/relationships/hyperlink"/><Relationship Id="rId848" Target="http://pbs.twimg.com/profile_images/1315752468664463366/MDTsrzrT_normal.jpg" TargetMode="External" Type="http://schemas.openxmlformats.org/officeDocument/2006/relationships/hyperlink"/><Relationship Id="rId849" Target="http://pbs.twimg.com/profile_images/2304305855/xeaprfk4c7t9yhpembza_normal.png" TargetMode="External" Type="http://schemas.openxmlformats.org/officeDocument/2006/relationships/hyperlink"/><Relationship Id="rId85" Target="https://t.co/LcZPmkardH" TargetMode="External" Type="http://schemas.openxmlformats.org/officeDocument/2006/relationships/hyperlink"/><Relationship Id="rId850" Target="http://pbs.twimg.com/profile_images/1047427215510708225/UwQcwBWz_normal.jpg" TargetMode="External" Type="http://schemas.openxmlformats.org/officeDocument/2006/relationships/hyperlink"/><Relationship Id="rId851" Target="http://pbs.twimg.com/profile_images/1336415584230100992/A8T8B7VJ_normal.jpg" TargetMode="External" Type="http://schemas.openxmlformats.org/officeDocument/2006/relationships/hyperlink"/><Relationship Id="rId852" Target="http://pbs.twimg.com/profile_images/1401810784309686277/ECpjVqZ4_normal.jpg" TargetMode="External" Type="http://schemas.openxmlformats.org/officeDocument/2006/relationships/hyperlink"/><Relationship Id="rId853" Target="http://pbs.twimg.com/profile_images/1429165435035996160/7zF1y9DT_normal.jpg" TargetMode="External" Type="http://schemas.openxmlformats.org/officeDocument/2006/relationships/hyperlink"/><Relationship Id="rId854" Target="http://pbs.twimg.com/profile_images/1427265560715350019/Q7cj4wrU_normal.jpg" TargetMode="External" Type="http://schemas.openxmlformats.org/officeDocument/2006/relationships/hyperlink"/><Relationship Id="rId855" Target="http://pbs.twimg.com/profile_images/1176185080068366336/Xnfp1-e0_normal.jpg" TargetMode="External" Type="http://schemas.openxmlformats.org/officeDocument/2006/relationships/hyperlink"/><Relationship Id="rId856" Target="http://pbs.twimg.com/profile_images/1095820899297574913/W_9SprZA_normal.png" TargetMode="External" Type="http://schemas.openxmlformats.org/officeDocument/2006/relationships/hyperlink"/><Relationship Id="rId857" Target="http://pbs.twimg.com/profile_images/1128314113237692416/QIvyrqyC_normal.png" TargetMode="External" Type="http://schemas.openxmlformats.org/officeDocument/2006/relationships/hyperlink"/><Relationship Id="rId858" Target="http://pbs.twimg.com/profile_images/1225000235900047365/ZiCCdogO_normal.jpg" TargetMode="External" Type="http://schemas.openxmlformats.org/officeDocument/2006/relationships/hyperlink"/><Relationship Id="rId859" Target="http://pbs.twimg.com/profile_images/1406104492148285440/ooIhORJK_normal.jpg" TargetMode="External" Type="http://schemas.openxmlformats.org/officeDocument/2006/relationships/hyperlink"/><Relationship Id="rId86" Target="https://t.co/87XUwUsnVz" TargetMode="External" Type="http://schemas.openxmlformats.org/officeDocument/2006/relationships/hyperlink"/><Relationship Id="rId860" Target="http://pbs.twimg.com/profile_images/842067018358624256/eHpTR1g8_normal.jpg" TargetMode="External" Type="http://schemas.openxmlformats.org/officeDocument/2006/relationships/hyperlink"/><Relationship Id="rId861" Target="http://pbs.twimg.com/profile_images/664488514558431233/xWl5ACj3_normal.png" TargetMode="External" Type="http://schemas.openxmlformats.org/officeDocument/2006/relationships/hyperlink"/><Relationship Id="rId862" Target="http://pbs.twimg.com/profile_images/1390583303913328642/-BvTQz3x_normal.jpg" TargetMode="External" Type="http://schemas.openxmlformats.org/officeDocument/2006/relationships/hyperlink"/><Relationship Id="rId863" Target="http://pbs.twimg.com/profile_images/1347803848929210369/e3ZNuvQK_normal.jpg" TargetMode="External" Type="http://schemas.openxmlformats.org/officeDocument/2006/relationships/hyperlink"/><Relationship Id="rId864" Target="http://pbs.twimg.com/profile_images/812556678344351744/SiRnLTqx_normal.jpg" TargetMode="External" Type="http://schemas.openxmlformats.org/officeDocument/2006/relationships/hyperlink"/><Relationship Id="rId865" Target="http://pbs.twimg.com/profile_images/691063460055089152/dREWwtGT_normal.jpg" TargetMode="External" Type="http://schemas.openxmlformats.org/officeDocument/2006/relationships/hyperlink"/><Relationship Id="rId866" Target="http://pbs.twimg.com/profile_images/1159750563975897088/6_AnalNI_normal.jpg" TargetMode="External" Type="http://schemas.openxmlformats.org/officeDocument/2006/relationships/hyperlink"/><Relationship Id="rId867" Target="http://pbs.twimg.com/profile_images/1364132856952459267/sXOEPlE-_normal.jpg" TargetMode="External" Type="http://schemas.openxmlformats.org/officeDocument/2006/relationships/hyperlink"/><Relationship Id="rId868" Target="http://pbs.twimg.com/profile_images/1424718276316307458/B8yWGFm5_normal.jpg" TargetMode="External" Type="http://schemas.openxmlformats.org/officeDocument/2006/relationships/hyperlink"/><Relationship Id="rId869" Target="http://pbs.twimg.com/profile_images/1261223717612503042/m2OlkSQl_normal.jpg" TargetMode="External" Type="http://schemas.openxmlformats.org/officeDocument/2006/relationships/hyperlink"/><Relationship Id="rId87" Target="https://t.co/2UneerysrX" TargetMode="External" Type="http://schemas.openxmlformats.org/officeDocument/2006/relationships/hyperlink"/><Relationship Id="rId870" Target="http://pbs.twimg.com/profile_images/1268225466667843584/dRV7txm__normal.png" TargetMode="External" Type="http://schemas.openxmlformats.org/officeDocument/2006/relationships/hyperlink"/><Relationship Id="rId871" Target="http://pbs.twimg.com/profile_images/1314164246285033473/I2asrqS1_normal.jpg" TargetMode="External" Type="http://schemas.openxmlformats.org/officeDocument/2006/relationships/hyperlink"/><Relationship Id="rId872" Target="http://pbs.twimg.com/profile_images/1029411282129182720/vye4dstm_normal.jpg" TargetMode="External" Type="http://schemas.openxmlformats.org/officeDocument/2006/relationships/hyperlink"/><Relationship Id="rId873" Target="http://pbs.twimg.com/profile_images/1155966777114804236/qD3hIuR__normal.jpg" TargetMode="External" Type="http://schemas.openxmlformats.org/officeDocument/2006/relationships/hyperlink"/><Relationship Id="rId874" Target="http://pbs.twimg.com/profile_images/1362396984192155651/KlZHP2dD_normal.jpg" TargetMode="External" Type="http://schemas.openxmlformats.org/officeDocument/2006/relationships/hyperlink"/><Relationship Id="rId875" Target="http://pbs.twimg.com/profile_images/940576093186220032/brkIsGbi_normal.jpg" TargetMode="External" Type="http://schemas.openxmlformats.org/officeDocument/2006/relationships/hyperlink"/><Relationship Id="rId876" Target="http://pbs.twimg.com/profile_images/1386698854268014601/tsPCU_4o_normal.jpg" TargetMode="External" Type="http://schemas.openxmlformats.org/officeDocument/2006/relationships/hyperlink"/><Relationship Id="rId877" Target="http://pbs.twimg.com/profile_images/975357647816970240/6Qt_RCdZ_normal.jpg" TargetMode="External" Type="http://schemas.openxmlformats.org/officeDocument/2006/relationships/hyperlink"/><Relationship Id="rId878" Target="http://pbs.twimg.com/profile_images/1363510533819932673/erdQR6X6_normal.jpg" TargetMode="External" Type="http://schemas.openxmlformats.org/officeDocument/2006/relationships/hyperlink"/><Relationship Id="rId879" Target="http://pbs.twimg.com/profile_images/958877248530075648/O4GSdHl4_normal.jpg" TargetMode="External" Type="http://schemas.openxmlformats.org/officeDocument/2006/relationships/hyperlink"/><Relationship Id="rId88" Target="https://t.co/hfLJte3V5x" TargetMode="External" Type="http://schemas.openxmlformats.org/officeDocument/2006/relationships/hyperlink"/><Relationship Id="rId880" Target="http://pbs.twimg.com/profile_images/1466134669/fred_normal.jpg" TargetMode="External" Type="http://schemas.openxmlformats.org/officeDocument/2006/relationships/hyperlink"/><Relationship Id="rId881" Target="http://pbs.twimg.com/profile_images/1377268810068193286/DLxrENfR_normal.jpg" TargetMode="External" Type="http://schemas.openxmlformats.org/officeDocument/2006/relationships/hyperlink"/><Relationship Id="rId882" Target="http://pbs.twimg.com/profile_images/1379691926727884802/DVy2tIDz_normal.jpg" TargetMode="External" Type="http://schemas.openxmlformats.org/officeDocument/2006/relationships/hyperlink"/><Relationship Id="rId883" Target="http://pbs.twimg.com/profile_images/1168646454593957888/MnoDa0ay_normal.jpg" TargetMode="External" Type="http://schemas.openxmlformats.org/officeDocument/2006/relationships/hyperlink"/><Relationship Id="rId884" Target="http://pbs.twimg.com/profile_images/1177569870210318342/4WMl3MsS_normal.jpg" TargetMode="External" Type="http://schemas.openxmlformats.org/officeDocument/2006/relationships/hyperlink"/><Relationship Id="rId885" Target="http://pbs.twimg.com/profile_images/1414860581698301952/JNY8N52X_normal.jpg" TargetMode="External" Type="http://schemas.openxmlformats.org/officeDocument/2006/relationships/hyperlink"/><Relationship Id="rId886" Target="http://pbs.twimg.com/profile_images/1345013069618024448/iHmy1YPo_normal.jpg" TargetMode="External" Type="http://schemas.openxmlformats.org/officeDocument/2006/relationships/hyperlink"/><Relationship Id="rId887" Target="http://pbs.twimg.com/profile_images/1423741626749530112/XY8dDGOi_normal.jpg" TargetMode="External" Type="http://schemas.openxmlformats.org/officeDocument/2006/relationships/hyperlink"/><Relationship Id="rId888" Target="http://pbs.twimg.com/profile_images/1407629256524537859/zSx346pS_normal.jpg" TargetMode="External" Type="http://schemas.openxmlformats.org/officeDocument/2006/relationships/hyperlink"/><Relationship Id="rId889" Target="http://pbs.twimg.com/profile_images/542789702365892608/is5mSep2_normal.png" TargetMode="External" Type="http://schemas.openxmlformats.org/officeDocument/2006/relationships/hyperlink"/><Relationship Id="rId89" Target="https://t.co/wjINT03AaP" TargetMode="External" Type="http://schemas.openxmlformats.org/officeDocument/2006/relationships/hyperlink"/><Relationship Id="rId890" Target="http://pbs.twimg.com/profile_images/903563701386698752/_Iu4hRLJ_normal.jpg" TargetMode="External" Type="http://schemas.openxmlformats.org/officeDocument/2006/relationships/hyperlink"/><Relationship Id="rId891" Target="http://pbs.twimg.com/profile_images/723672986755162114/KNSY3i_j_normal.jpg" TargetMode="External" Type="http://schemas.openxmlformats.org/officeDocument/2006/relationships/hyperlink"/><Relationship Id="rId892" Target="http://pbs.twimg.com/profile_images/1255405691826733056/4qm4NfEv_normal.jpg" TargetMode="External" Type="http://schemas.openxmlformats.org/officeDocument/2006/relationships/hyperlink"/><Relationship Id="rId893" Target="http://pbs.twimg.com/profile_images/1317410599261868033/E9QcNK_l_normal.jpg" TargetMode="External" Type="http://schemas.openxmlformats.org/officeDocument/2006/relationships/hyperlink"/><Relationship Id="rId894" Target="http://pbs.twimg.com/profile_images/1240962791995031553/3TuH5qoJ_normal.jpg" TargetMode="External" Type="http://schemas.openxmlformats.org/officeDocument/2006/relationships/hyperlink"/><Relationship Id="rId895" Target="http://pbs.twimg.com/profile_images/666337844080844801/II8_326l_normal.png" TargetMode="External" Type="http://schemas.openxmlformats.org/officeDocument/2006/relationships/hyperlink"/><Relationship Id="rId896" Target="http://pbs.twimg.com/profile_images/975397197297668101/DpKsPo8r_normal.jpg" TargetMode="External" Type="http://schemas.openxmlformats.org/officeDocument/2006/relationships/hyperlink"/><Relationship Id="rId897" Target="http://pbs.twimg.com/profile_images/1255553774770405376/9ku0X0gA_normal.jpg" TargetMode="External" Type="http://schemas.openxmlformats.org/officeDocument/2006/relationships/hyperlink"/><Relationship Id="rId898" Target="http://pbs.twimg.com/profile_images/1274089502936449024/VoFVyJfX_normal.jpg" TargetMode="External" Type="http://schemas.openxmlformats.org/officeDocument/2006/relationships/hyperlink"/><Relationship Id="rId899" Target="http://pbs.twimg.com/profile_images/963708843430686720/vMUCVWb1_normal.jpg" TargetMode="External" Type="http://schemas.openxmlformats.org/officeDocument/2006/relationships/hyperlink"/><Relationship Id="rId9" Target="https://t.co/bflIrXO8dT" TargetMode="External" Type="http://schemas.openxmlformats.org/officeDocument/2006/relationships/hyperlink"/><Relationship Id="rId90" Target="https://t.co/ZPkpLdTUNT" TargetMode="External" Type="http://schemas.openxmlformats.org/officeDocument/2006/relationships/hyperlink"/><Relationship Id="rId900" Target="http://pbs.twimg.com/profile_images/1336087078120067072/O8CAI46C_normal.jpg" TargetMode="External" Type="http://schemas.openxmlformats.org/officeDocument/2006/relationships/hyperlink"/><Relationship Id="rId901" Target="http://pbs.twimg.com/profile_images/1332326210941165568/QcKHR7-j_normal.jpg" TargetMode="External" Type="http://schemas.openxmlformats.org/officeDocument/2006/relationships/hyperlink"/><Relationship Id="rId902" Target="http://pbs.twimg.com/profile_images/1178779458834182145/6TF4GB4F_normal.jpg" TargetMode="External" Type="http://schemas.openxmlformats.org/officeDocument/2006/relationships/hyperlink"/><Relationship Id="rId903" Target="http://pbs.twimg.com/profile_images/1412019020870688776/QHDSPT66_normal.jpg" TargetMode="External" Type="http://schemas.openxmlformats.org/officeDocument/2006/relationships/hyperlink"/><Relationship Id="rId904" Target="http://pbs.twimg.com/profile_images/1347585478032322561/TJpmBtLL_normal.jpg" TargetMode="External" Type="http://schemas.openxmlformats.org/officeDocument/2006/relationships/hyperlink"/><Relationship Id="rId905" Target="http://pbs.twimg.com/profile_images/1311561515418480640/ckb62qww_normal.png" TargetMode="External" Type="http://schemas.openxmlformats.org/officeDocument/2006/relationships/hyperlink"/><Relationship Id="rId906" Target="http://pbs.twimg.com/profile_images/1346782685113577472/GhXv4NHb_normal.jpg" TargetMode="External" Type="http://schemas.openxmlformats.org/officeDocument/2006/relationships/hyperlink"/><Relationship Id="rId907" Target="http://pbs.twimg.com/profile_images/1413501847914967040/yayAvh9f_normal.jpg" TargetMode="External" Type="http://schemas.openxmlformats.org/officeDocument/2006/relationships/hyperlink"/><Relationship Id="rId908" Target="http://pbs.twimg.com/profile_images/920948550153973760/4DrLAHmw_normal.jpg" TargetMode="External" Type="http://schemas.openxmlformats.org/officeDocument/2006/relationships/hyperlink"/><Relationship Id="rId909" Target="http://pbs.twimg.com/profile_images/1880056605/jp_new_fb_normal.jpg" TargetMode="External" Type="http://schemas.openxmlformats.org/officeDocument/2006/relationships/hyperlink"/><Relationship Id="rId91" Target="https://t.co/5xR6TC8AU8" TargetMode="External" Type="http://schemas.openxmlformats.org/officeDocument/2006/relationships/hyperlink"/><Relationship Id="rId910" Target="http://pbs.twimg.com/profile_images/1292140044984221697/nvrfRdUm_normal.jpg" TargetMode="External" Type="http://schemas.openxmlformats.org/officeDocument/2006/relationships/hyperlink"/><Relationship Id="rId911" Target="http://pbs.twimg.com/profile_images/907301773727162369/3lAH_QGb_normal.jpg" TargetMode="External" Type="http://schemas.openxmlformats.org/officeDocument/2006/relationships/hyperlink"/><Relationship Id="rId912" Target="http://pbs.twimg.com/profile_images/1410863336028258307/2XCsqF1s_normal.jpg" TargetMode="External" Type="http://schemas.openxmlformats.org/officeDocument/2006/relationships/hyperlink"/><Relationship Id="rId913" Target="http://pbs.twimg.com/profile_images/1296446793761398784/HjC61ExV_normal.png" TargetMode="External" Type="http://schemas.openxmlformats.org/officeDocument/2006/relationships/hyperlink"/><Relationship Id="rId914" Target="http://pbs.twimg.com/profile_images/1405139743650631688/tYS4NqLZ_normal.jpg" TargetMode="External" Type="http://schemas.openxmlformats.org/officeDocument/2006/relationships/hyperlink"/><Relationship Id="rId915" Target="http://pbs.twimg.com/profile_images/487301810060009472/BCX5GshR_normal.jpeg" TargetMode="External" Type="http://schemas.openxmlformats.org/officeDocument/2006/relationships/hyperlink"/><Relationship Id="rId916" Target="http://pbs.twimg.com/profile_images/1171503757026181125/pn0GeIqv_normal.jpg" TargetMode="External" Type="http://schemas.openxmlformats.org/officeDocument/2006/relationships/hyperlink"/><Relationship Id="rId917" Target="http://pbs.twimg.com/profile_images/1394293151121100802/6VV1Zsel_normal.jpg" TargetMode="External" Type="http://schemas.openxmlformats.org/officeDocument/2006/relationships/hyperlink"/><Relationship Id="rId918" Target="http://pbs.twimg.com/profile_images/1179358745899552771/qWEgteP-_normal.jpg" TargetMode="External" Type="http://schemas.openxmlformats.org/officeDocument/2006/relationships/hyperlink"/><Relationship Id="rId919" Target="http://pbs.twimg.com/profile_images/988404377927999492/1Sg3oWmc_normal.jpg" TargetMode="External" Type="http://schemas.openxmlformats.org/officeDocument/2006/relationships/hyperlink"/><Relationship Id="rId92" Target="https://t.co/mtVh0Gfh0s" TargetMode="External" Type="http://schemas.openxmlformats.org/officeDocument/2006/relationships/hyperlink"/><Relationship Id="rId920" Target="http://pbs.twimg.com/profile_images/1346448823179214848/_C0kk3_8_normal.jpg" TargetMode="External" Type="http://schemas.openxmlformats.org/officeDocument/2006/relationships/hyperlink"/><Relationship Id="rId921" Target="http://pbs.twimg.com/profile_images/1194259045978431488/UXf-QJy1_normal.jpg" TargetMode="External" Type="http://schemas.openxmlformats.org/officeDocument/2006/relationships/hyperlink"/><Relationship Id="rId922" Target="http://pbs.twimg.com/profile_images/2694059881/1203fe94ac9b2c744f9ec8e35188187c_normal.png" TargetMode="External" Type="http://schemas.openxmlformats.org/officeDocument/2006/relationships/hyperlink"/><Relationship Id="rId923" Target="http://pbs.twimg.com/profile_images/905532090292285441/L95oA9D3_normal.jpg" TargetMode="External" Type="http://schemas.openxmlformats.org/officeDocument/2006/relationships/hyperlink"/><Relationship Id="rId924" Target="http://pbs.twimg.com/profile_images/1384213431264288785/NtvF4tj4_normal.jpg" TargetMode="External" Type="http://schemas.openxmlformats.org/officeDocument/2006/relationships/hyperlink"/><Relationship Id="rId925" Target="http://pbs.twimg.com/profile_images/1382757280681168896/eTze8_ZA_normal.jpg" TargetMode="External" Type="http://schemas.openxmlformats.org/officeDocument/2006/relationships/hyperlink"/><Relationship Id="rId926" Target="http://pbs.twimg.com/profile_images/1397648288753635335/VYrD3BEq_normal.jpg" TargetMode="External" Type="http://schemas.openxmlformats.org/officeDocument/2006/relationships/hyperlink"/><Relationship Id="rId927" Target="http://pbs.twimg.com/profile_images/696792163963768832/gkxQflmO_normal.jpg" TargetMode="External" Type="http://schemas.openxmlformats.org/officeDocument/2006/relationships/hyperlink"/><Relationship Id="rId928" Target="http://pbs.twimg.com/profile_images/1380026637450833921/QjeNwCmy_normal.jpg" TargetMode="External" Type="http://schemas.openxmlformats.org/officeDocument/2006/relationships/hyperlink"/><Relationship Id="rId929" Target="http://pbs.twimg.com/profile_images/1429700722891755525/7UzAJhLD_normal.jpg" TargetMode="External" Type="http://schemas.openxmlformats.org/officeDocument/2006/relationships/hyperlink"/><Relationship Id="rId93" Target="http://t.co/MsGCAQfCMf" TargetMode="External" Type="http://schemas.openxmlformats.org/officeDocument/2006/relationships/hyperlink"/><Relationship Id="rId930" Target="http://pbs.twimg.com/profile_images/1361002421481168896/VNu5nzqP_normal.jpg" TargetMode="External" Type="http://schemas.openxmlformats.org/officeDocument/2006/relationships/hyperlink"/><Relationship Id="rId931" Target="http://pbs.twimg.com/profile_images/1372064387263991810/FRzekqUt_normal.jpg" TargetMode="External" Type="http://schemas.openxmlformats.org/officeDocument/2006/relationships/hyperlink"/><Relationship Id="rId932" Target="http://abs.twimg.com/sticky/default_profile_images/default_profile_normal.png" TargetMode="External" Type="http://schemas.openxmlformats.org/officeDocument/2006/relationships/hyperlink"/><Relationship Id="rId933" Target="http://pbs.twimg.com/profile_images/1243516455628480513/aOfPNFW1_normal.jpg" TargetMode="External" Type="http://schemas.openxmlformats.org/officeDocument/2006/relationships/hyperlink"/><Relationship Id="rId934" Target="http://pbs.twimg.com/profile_images/1324355484531494913/FJlThRDk_normal.jpg" TargetMode="External" Type="http://schemas.openxmlformats.org/officeDocument/2006/relationships/hyperlink"/><Relationship Id="rId935" Target="http://pbs.twimg.com/profile_images/1280475647358439425/zyoY_6tw_normal.jpg" TargetMode="External" Type="http://schemas.openxmlformats.org/officeDocument/2006/relationships/hyperlink"/><Relationship Id="rId936" Target="http://pbs.twimg.com/profile_images/1371405275211694082/lRYuWcdK_normal.png" TargetMode="External" Type="http://schemas.openxmlformats.org/officeDocument/2006/relationships/hyperlink"/><Relationship Id="rId937" Target="http://pbs.twimg.com/profile_images/1317864417934102530/RzcYekQN_normal.jpg" TargetMode="External" Type="http://schemas.openxmlformats.org/officeDocument/2006/relationships/hyperlink"/><Relationship Id="rId938" Target="http://pbs.twimg.com/profile_images/1317777504950718465/J4QD-cpK_normal.jpg" TargetMode="External" Type="http://schemas.openxmlformats.org/officeDocument/2006/relationships/hyperlink"/><Relationship Id="rId939" Target="http://pbs.twimg.com/profile_images/679987043397668864/0MTt0GUo_normal.jpg" TargetMode="External" Type="http://schemas.openxmlformats.org/officeDocument/2006/relationships/hyperlink"/><Relationship Id="rId94" Target="https://t.co/RQ7E8Jai4N" TargetMode="External" Type="http://schemas.openxmlformats.org/officeDocument/2006/relationships/hyperlink"/><Relationship Id="rId940" Target="http://pbs.twimg.com/profile_images/1410963833460609026/DREHllsp_normal.jpg" TargetMode="External" Type="http://schemas.openxmlformats.org/officeDocument/2006/relationships/hyperlink"/><Relationship Id="rId941" Target="http://pbs.twimg.com/profile_images/1410322190424326160/m4ncV4-0_normal.jpg" TargetMode="External" Type="http://schemas.openxmlformats.org/officeDocument/2006/relationships/hyperlink"/><Relationship Id="rId942" Target="http://pbs.twimg.com/profile_images/1432252422135631880/VkVbvQVA_normal.jpg" TargetMode="External" Type="http://schemas.openxmlformats.org/officeDocument/2006/relationships/hyperlink"/><Relationship Id="rId943" Target="http://pbs.twimg.com/profile_images/3703513695/4ae724ea6ed248d871bc9d523ae1c24e_normal.png" TargetMode="External" Type="http://schemas.openxmlformats.org/officeDocument/2006/relationships/hyperlink"/><Relationship Id="rId944" Target="http://pbs.twimg.com/profile_images/1407754589290573828/maHX4j5S_normal.jpg" TargetMode="External" Type="http://schemas.openxmlformats.org/officeDocument/2006/relationships/hyperlink"/><Relationship Id="rId945" Target="http://pbs.twimg.com/profile_images/1170455167482957827/ARtlXd3H_normal.jpg" TargetMode="External" Type="http://schemas.openxmlformats.org/officeDocument/2006/relationships/hyperlink"/><Relationship Id="rId946" Target="http://pbs.twimg.com/profile_images/1431645044822274048/dmXGl4uT_normal.jpg" TargetMode="External" Type="http://schemas.openxmlformats.org/officeDocument/2006/relationships/hyperlink"/><Relationship Id="rId947" Target="http://pbs.twimg.com/profile_images/1024353112864288771/_pTF1Wxi_normal.jpg" TargetMode="External" Type="http://schemas.openxmlformats.org/officeDocument/2006/relationships/hyperlink"/><Relationship Id="rId948" Target="http://pbs.twimg.com/profile_images/648469805578719232/WW2M-Hzv_normal.jpg" TargetMode="External" Type="http://schemas.openxmlformats.org/officeDocument/2006/relationships/hyperlink"/><Relationship Id="rId949" Target="http://pbs.twimg.com/profile_images/936321247763247104/ghXjqBIs_normal.jpg" TargetMode="External" Type="http://schemas.openxmlformats.org/officeDocument/2006/relationships/hyperlink"/><Relationship Id="rId95" Target="https://t.co/Dmn8cj2bLr" TargetMode="External" Type="http://schemas.openxmlformats.org/officeDocument/2006/relationships/hyperlink"/><Relationship Id="rId950" Target="http://pbs.twimg.com/profile_images/1221855717264711682/P4lK7yso_normal.png" TargetMode="External" Type="http://schemas.openxmlformats.org/officeDocument/2006/relationships/hyperlink"/><Relationship Id="rId951" Target="http://pbs.twimg.com/profile_images/1236996295824465920/-eyap5uW_normal.png" TargetMode="External" Type="http://schemas.openxmlformats.org/officeDocument/2006/relationships/hyperlink"/><Relationship Id="rId952" Target="http://pbs.twimg.com/profile_images/1294296378022273028/Tf0qrwg0_normal.jpg" TargetMode="External" Type="http://schemas.openxmlformats.org/officeDocument/2006/relationships/hyperlink"/><Relationship Id="rId953" Target="http://pbs.twimg.com/profile_images/1382617005849767936/rD4CzqEa_normal.png" TargetMode="External" Type="http://schemas.openxmlformats.org/officeDocument/2006/relationships/hyperlink"/><Relationship Id="rId954" Target="http://pbs.twimg.com/profile_images/1223163223807078401/lvX2-4M1_normal.jpg" TargetMode="External" Type="http://schemas.openxmlformats.org/officeDocument/2006/relationships/hyperlink"/><Relationship Id="rId955" Target="http://pbs.twimg.com/profile_images/1382625960831373312/DQ62QUgR_normal.jpg" TargetMode="External" Type="http://schemas.openxmlformats.org/officeDocument/2006/relationships/hyperlink"/><Relationship Id="rId956" Target="http://pbs.twimg.com/profile_images/833268352403533824/UaJsY-UL_normal.jpg" TargetMode="External" Type="http://schemas.openxmlformats.org/officeDocument/2006/relationships/hyperlink"/><Relationship Id="rId957" Target="http://pbs.twimg.com/profile_images/805728133043421184/XvTo0LRb_normal.jpg" TargetMode="External" Type="http://schemas.openxmlformats.org/officeDocument/2006/relationships/hyperlink"/><Relationship Id="rId958" Target="http://pbs.twimg.com/profile_images/1343027335277273088/lw4OxdI4_normal.jpg" TargetMode="External" Type="http://schemas.openxmlformats.org/officeDocument/2006/relationships/hyperlink"/><Relationship Id="rId959" Target="http://pbs.twimg.com/profile_images/1053709728851877889/u51Kr-1k_normal.jpg" TargetMode="External" Type="http://schemas.openxmlformats.org/officeDocument/2006/relationships/hyperlink"/><Relationship Id="rId96" Target="https://t.co/KYgZieLYtr" TargetMode="External" Type="http://schemas.openxmlformats.org/officeDocument/2006/relationships/hyperlink"/><Relationship Id="rId960" Target="http://pbs.twimg.com/profile_images/637725457128009728/-tzszB3j_normal.jpg" TargetMode="External" Type="http://schemas.openxmlformats.org/officeDocument/2006/relationships/hyperlink"/><Relationship Id="rId961" Target="http://pbs.twimg.com/profile_images/598471936851705856/65xboRIU_normal.png" TargetMode="External" Type="http://schemas.openxmlformats.org/officeDocument/2006/relationships/hyperlink"/><Relationship Id="rId962" Target="http://pbs.twimg.com/profile_images/1050006215483432962/LCkSYNpQ_normal.jpg" TargetMode="External" Type="http://schemas.openxmlformats.org/officeDocument/2006/relationships/hyperlink"/><Relationship Id="rId963" Target="http://pbs.twimg.com/profile_images/1219616265804943361/yebIpbpO_normal.jpg" TargetMode="External" Type="http://schemas.openxmlformats.org/officeDocument/2006/relationships/hyperlink"/><Relationship Id="rId964" Target="http://pbs.twimg.com/profile_images/975694894797852672/PmcBe3AA_normal.jpg" TargetMode="External" Type="http://schemas.openxmlformats.org/officeDocument/2006/relationships/hyperlink"/><Relationship Id="rId965" Target="http://pbs.twimg.com/profile_images/1326866273922392064/KA8uQxcA_normal.jpg" TargetMode="External" Type="http://schemas.openxmlformats.org/officeDocument/2006/relationships/hyperlink"/><Relationship Id="rId966" Target="http://pbs.twimg.com/profile_images/1048912082085847041/7Ca-v8L7_normal.jpg" TargetMode="External" Type="http://schemas.openxmlformats.org/officeDocument/2006/relationships/hyperlink"/><Relationship Id="rId967" Target="http://pbs.twimg.com/profile_images/791942149684158464/23cRSV2K_normal.jpg" TargetMode="External" Type="http://schemas.openxmlformats.org/officeDocument/2006/relationships/hyperlink"/><Relationship Id="rId968" Target="http://pbs.twimg.com/profile_images/1865552663/1274575195_normal.jpg" TargetMode="External" Type="http://schemas.openxmlformats.org/officeDocument/2006/relationships/hyperlink"/><Relationship Id="rId969" Target="http://pbs.twimg.com/profile_images/1148534418581217280/Kx7sU_cX_normal.jpg" TargetMode="External" Type="http://schemas.openxmlformats.org/officeDocument/2006/relationships/hyperlink"/><Relationship Id="rId97" Target="https://t.co/nr4OnpbwfL" TargetMode="External" Type="http://schemas.openxmlformats.org/officeDocument/2006/relationships/hyperlink"/><Relationship Id="rId970" Target="http://pbs.twimg.com/profile_images/1230467432810270720/ZWSAvWqC_normal.jpg" TargetMode="External" Type="http://schemas.openxmlformats.org/officeDocument/2006/relationships/hyperlink"/><Relationship Id="rId971" Target="http://pbs.twimg.com/profile_images/1270284727010893824/TJxcP9KV_normal.jpg" TargetMode="External" Type="http://schemas.openxmlformats.org/officeDocument/2006/relationships/hyperlink"/><Relationship Id="rId972" Target="http://pbs.twimg.com/profile_images/1060909693881737216/mCowHo_7_normal.jpg" TargetMode="External" Type="http://schemas.openxmlformats.org/officeDocument/2006/relationships/hyperlink"/><Relationship Id="rId973" Target="http://pbs.twimg.com/profile_images/1426431329835569158/TawVPYCL_normal.jpg" TargetMode="External" Type="http://schemas.openxmlformats.org/officeDocument/2006/relationships/hyperlink"/><Relationship Id="rId974" Target="http://pbs.twimg.com/profile_images/1078823123473043456/BA21QBjs_normal.jpg" TargetMode="External" Type="http://schemas.openxmlformats.org/officeDocument/2006/relationships/hyperlink"/><Relationship Id="rId975" Target="http://pbs.twimg.com/profile_images/1135558806279266306/eX89pO_q_normal.png" TargetMode="External" Type="http://schemas.openxmlformats.org/officeDocument/2006/relationships/hyperlink"/><Relationship Id="rId976" Target="http://pbs.twimg.com/profile_images/877318076362096647/88-qiLzb_normal.jpg" TargetMode="External" Type="http://schemas.openxmlformats.org/officeDocument/2006/relationships/hyperlink"/><Relationship Id="rId977" Target="http://pbs.twimg.com/profile_images/563537189791752193/N9IGPFlO_normal.png" TargetMode="External" Type="http://schemas.openxmlformats.org/officeDocument/2006/relationships/hyperlink"/><Relationship Id="rId978" Target="http://pbs.twimg.com/profile_images/565498192171507712/r2Hb2gvX_normal.png" TargetMode="External" Type="http://schemas.openxmlformats.org/officeDocument/2006/relationships/hyperlink"/><Relationship Id="rId979" Target="http://pbs.twimg.com/profile_images/1269280468001869824/cfJZRlCl_normal.jpg" TargetMode="External" Type="http://schemas.openxmlformats.org/officeDocument/2006/relationships/hyperlink"/><Relationship Id="rId98" Target="https://t.co/irS6wAsgiC" TargetMode="External" Type="http://schemas.openxmlformats.org/officeDocument/2006/relationships/hyperlink"/><Relationship Id="rId980" Target="http://pbs.twimg.com/profile_images/1267836467168063488/Ln2R1JUy_normal.jpg" TargetMode="External" Type="http://schemas.openxmlformats.org/officeDocument/2006/relationships/hyperlink"/><Relationship Id="rId981" Target="http://pbs.twimg.com/profile_images/1161569921899388928/x9AFJCR1_normal.jpg" TargetMode="External" Type="http://schemas.openxmlformats.org/officeDocument/2006/relationships/hyperlink"/><Relationship Id="rId982" Target="http://pbs.twimg.com/profile_images/1272786812147314688/T2w2Talu_normal.jpg" TargetMode="External" Type="http://schemas.openxmlformats.org/officeDocument/2006/relationships/hyperlink"/><Relationship Id="rId983" Target="http://pbs.twimg.com/profile_images/1273532103213363200/NwM2QNwZ_normal.png" TargetMode="External" Type="http://schemas.openxmlformats.org/officeDocument/2006/relationships/hyperlink"/><Relationship Id="rId984" Target="http://pbs.twimg.com/profile_images/1311947385283710976/uTWIeEWb_normal.png" TargetMode="External" Type="http://schemas.openxmlformats.org/officeDocument/2006/relationships/hyperlink"/><Relationship Id="rId985" Target="http://pbs.twimg.com/profile_images/1192715870591696901/NMsW0ZM2_normal.jpg" TargetMode="External" Type="http://schemas.openxmlformats.org/officeDocument/2006/relationships/hyperlink"/><Relationship Id="rId986" Target="http://pbs.twimg.com/profile_images/1215336700047773703/s7tBOEZU_normal.jpg" TargetMode="External" Type="http://schemas.openxmlformats.org/officeDocument/2006/relationships/hyperlink"/><Relationship Id="rId987" Target="http://pbs.twimg.com/profile_images/1097889519238631424/gb7s6pSY_normal.png" TargetMode="External" Type="http://schemas.openxmlformats.org/officeDocument/2006/relationships/hyperlink"/><Relationship Id="rId988" Target="http://pbs.twimg.com/profile_images/439661028952260608/2vXnmK02_normal.jpeg" TargetMode="External" Type="http://schemas.openxmlformats.org/officeDocument/2006/relationships/hyperlink"/><Relationship Id="rId989" Target="http://pbs.twimg.com/profile_images/761118751735427072/MGkdYqKS_normal.jpg" TargetMode="External" Type="http://schemas.openxmlformats.org/officeDocument/2006/relationships/hyperlink"/><Relationship Id="rId99" Target="https://t.co/THVxSo5aQV" TargetMode="External" Type="http://schemas.openxmlformats.org/officeDocument/2006/relationships/hyperlink"/><Relationship Id="rId990" Target="http://pbs.twimg.com/profile_images/1136960618551009281/aQ6M_pIK_normal.png" TargetMode="External" Type="http://schemas.openxmlformats.org/officeDocument/2006/relationships/hyperlink"/><Relationship Id="rId991" Target="http://pbs.twimg.com/profile_images/1379422019184386048/2VMh0UNN_normal.jpg" TargetMode="External" Type="http://schemas.openxmlformats.org/officeDocument/2006/relationships/hyperlink"/><Relationship Id="rId992" Target="http://pbs.twimg.com/profile_images/1403398712748089351/DRyPzqxY_normal.jpg" TargetMode="External" Type="http://schemas.openxmlformats.org/officeDocument/2006/relationships/hyperlink"/><Relationship Id="rId993" Target="http://pbs.twimg.com/profile_images/1415316960049512458/xpCgjyW2_normal.jpg" TargetMode="External" Type="http://schemas.openxmlformats.org/officeDocument/2006/relationships/hyperlink"/><Relationship Id="rId994" Target="http://pbs.twimg.com/profile_images/874916914606346240/OHBBH-5V_normal.jpg" TargetMode="External" Type="http://schemas.openxmlformats.org/officeDocument/2006/relationships/hyperlink"/><Relationship Id="rId995" Target="http://pbs.twimg.com/profile_images/1356276368103903232/Fqk5LLlM_normal.jpg" TargetMode="External" Type="http://schemas.openxmlformats.org/officeDocument/2006/relationships/hyperlink"/><Relationship Id="rId996" Target="http://pbs.twimg.com/profile_images/943497228529881089/D9oOfMEI_normal.jpg" TargetMode="External" Type="http://schemas.openxmlformats.org/officeDocument/2006/relationships/hyperlink"/><Relationship Id="rId997" Target="http://pbs.twimg.com/profile_images/2832224796/5b544b9ec45087ab1c094e934a4a6575_normal.jpeg" TargetMode="External" Type="http://schemas.openxmlformats.org/officeDocument/2006/relationships/hyperlink"/><Relationship Id="rId998" Target="http://pbs.twimg.com/profile_images/1126609056532193280/wU50buyG_normal.jpg" TargetMode="External" Type="http://schemas.openxmlformats.org/officeDocument/2006/relationships/hyperlink"/><Relationship Id="rId999" Target="http://pbs.twimg.com/profile_images/851723503921442816/lW7MI9SB_normal.jpg" TargetMode="External" Type="http://schemas.openxmlformats.org/officeDocument/2006/relationships/hyperlink"/></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 Id="rId2" Target="../drawings/vmlDrawing3.vml" Type="http://schemas.openxmlformats.org/officeDocument/2006/relationships/vmlDrawing"/><Relationship Id="rId3" Target="../tables/table3.xml" Type="http://schemas.openxmlformats.org/officeDocument/2006/relationships/table"/><Relationship Id="rId4" Target="../comments3.xml" Type="http://schemas.openxmlformats.org/officeDocument/2006/relationships/comment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 Id="rId2" Target="../drawings/vmlDrawing4.vml" Type="http://schemas.openxmlformats.org/officeDocument/2006/relationships/vmlDrawing"/><Relationship Id="rId3" Target="../tables/table4.xml" Type="http://schemas.openxmlformats.org/officeDocument/2006/relationships/table"/><Relationship Id="rId4" Target="../comments4.xml" Type="http://schemas.openxmlformats.org/officeDocument/2006/relationships/comment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 Id="rId2" Target="../drawings/drawing1.xml" Type="http://schemas.openxmlformats.org/officeDocument/2006/relationships/drawing"/><Relationship Id="rId3" Target="../drawings/vmlDrawing5.vml" Type="http://schemas.openxmlformats.org/officeDocument/2006/relationships/vmlDrawing"/><Relationship Id="rId4" Target="../tables/table5.xml" Type="http://schemas.openxmlformats.org/officeDocument/2006/relationships/table"/><Relationship Id="rId5" Target="../tables/table6.xml" Type="http://schemas.openxmlformats.org/officeDocument/2006/relationships/table"/><Relationship Id="rId6" Target="../tables/table7.xml" Type="http://schemas.openxmlformats.org/officeDocument/2006/relationships/table"/><Relationship Id="rId7" Target="../tables/table8.xml" Type="http://schemas.openxmlformats.org/officeDocument/2006/relationships/table"/><Relationship Id="rId8" Target="../comments5.xml" Type="http://schemas.openxmlformats.org/officeDocument/2006/relationships/comments"/></Relationships>
</file>

<file path=xl/worksheets/_rels/sheet7.xml.rels><?xml version="1.0" encoding="UTF-8" standalone="no"?><Relationships xmlns="http://schemas.openxmlformats.org/package/2006/relationships"><Relationship Id="rId1" Target="../printerSettings/printerSettings7.bin" Type="http://schemas.openxmlformats.org/officeDocument/2006/relationships/printerSettings"/><Relationship Id="rId2" Target="../drawings/drawing2.xml" Type="http://schemas.openxmlformats.org/officeDocument/2006/relationships/drawing"/><Relationship Id="rId3" Target="../tables/table9.xml" Type="http://schemas.openxmlformats.org/officeDocument/2006/relationships/table"/><Relationship Id="rId4" Target="../tables/table10.xml" Type="http://schemas.openxmlformats.org/officeDocument/2006/relationships/table"/></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2580"/>
  <sheetViews>
    <sheetView tabSelected="1" workbookViewId="0">
      <pane xSplit="2" ySplit="2" topLeftCell="C3" activePane="bottomRight" state="frozen"/>
      <selection pane="topRight" activeCell="C1" sqref="C1"/>
      <selection pane="bottomLeft" activeCell="A3" sqref="A3"/>
      <selection pane="bottomRight" activeCell="A3" sqref="A3"/>
    </sheetView>
  </sheetViews>
  <sheetFormatPr baseColWidth="10" defaultColWidth="8.7265625" defaultRowHeight="14.5" x14ac:dyDescent="0.35"/>
  <cols>
    <col min="1" max="2" width="10.453125" style="1" customWidth="1"/>
    <col min="3" max="3" width="7.81640625" style="3" bestFit="1" customWidth="1"/>
    <col min="4" max="4" width="8.7265625" style="2" bestFit="1" customWidth="1"/>
    <col min="5" max="5" width="7.7265625" style="2" bestFit="1" customWidth="1"/>
    <col min="6" max="6" width="9.81640625" style="2" bestFit="1" customWidth="1"/>
    <col min="7" max="7" width="11" style="3" bestFit="1" customWidth="1"/>
    <col min="8" max="8" width="8" style="1" bestFit="1" customWidth="1"/>
    <col min="9" max="9" width="12.26953125" style="3" bestFit="1" customWidth="1"/>
    <col min="10" max="10" width="12.453125" style="3" bestFit="1" customWidth="1"/>
    <col min="11" max="11" width="15.54296875" style="3" hidden="1" customWidth="1"/>
    <col min="12" max="12" width="11" hidden="1" customWidth="1"/>
    <col min="13" max="13" width="10.81640625" hidden="1" customWidth="1"/>
    <col min="14" max="14" width="16" bestFit="1" customWidth="1"/>
    <col min="15" max="15" width="12.26953125" bestFit="1" customWidth="1"/>
    <col min="16" max="16" width="13.36328125" bestFit="1" customWidth="1"/>
    <col min="17" max="17" width="8.1796875" bestFit="1" customWidth="1"/>
    <col min="18" max="18" width="9.08984375" bestFit="1" customWidth="1"/>
    <col min="19" max="19" width="12.453125" bestFit="1" customWidth="1"/>
    <col min="20" max="20" width="12.6328125" bestFit="1" customWidth="1"/>
    <col min="21" max="21" width="12.54296875" bestFit="1" customWidth="1"/>
    <col min="22" max="22" width="13.36328125" bestFit="1" customWidth="1"/>
    <col min="23" max="23" width="9.81640625" bestFit="1" customWidth="1"/>
    <col min="24" max="24" width="11.26953125" bestFit="1" customWidth="1"/>
    <col min="25" max="25" width="13.1796875" bestFit="1" customWidth="1"/>
    <col min="26" max="26" width="12.6328125" bestFit="1" customWidth="1"/>
  </cols>
  <sheetData>
    <row r="1" spans="1:26" x14ac:dyDescent="0.35">
      <c r="C1" s="18" t="s">
        <v>39</v>
      </c>
      <c r="D1" s="19"/>
      <c r="E1" s="19"/>
      <c r="F1" s="19"/>
      <c r="G1" s="18"/>
      <c r="H1" s="16" t="s">
        <v>43</v>
      </c>
      <c r="I1" s="54"/>
      <c r="J1" s="54"/>
      <c r="K1" s="35" t="s">
        <v>42</v>
      </c>
      <c r="L1" s="20" t="s">
        <v>40</v>
      </c>
      <c r="M1" s="20"/>
      <c r="N1" s="17" t="s">
        <v>41</v>
      </c>
    </row>
    <row r="2" spans="1:26" ht="30" customHeight="1" x14ac:dyDescent="0.35">
      <c r="A2" s="11" t="s">
        <v>0</v>
      </c>
      <c r="B2" s="11" t="s">
        <v>1</v>
      </c>
      <c r="C2" s="13" t="s">
        <v>2</v>
      </c>
      <c r="D2" s="13" t="s">
        <v>3</v>
      </c>
      <c r="E2" s="13" t="s">
        <v>130</v>
      </c>
      <c r="F2" s="13" t="s">
        <v>4</v>
      </c>
      <c r="G2" s="13" t="s">
        <v>11</v>
      </c>
      <c r="H2" s="11" t="s">
        <v>46</v>
      </c>
      <c r="I2" s="13" t="s">
        <v>160</v>
      </c>
      <c r="J2" s="13" t="s">
        <v>161</v>
      </c>
      <c r="K2" s="13" t="s">
        <v>165</v>
      </c>
      <c r="L2" s="13" t="s">
        <v>12</v>
      </c>
      <c r="M2" s="13" t="s">
        <v>38</v>
      </c>
      <c r="N2" s="13" t="s">
        <v>26</v>
      </c>
      <c r="O2" s="13" t="s">
        <v>177</v>
      </c>
      <c r="P2" s="13" t="s">
        <v>178</v>
      </c>
      <c r="Q2" s="13" t="s">
        <v>179</v>
      </c>
      <c r="R2" s="13" t="s">
        <v>180</v>
      </c>
      <c r="S2" s="13" t="s">
        <v>181</v>
      </c>
      <c r="T2" s="13" t="s">
        <v>182</v>
      </c>
      <c r="U2" s="13" t="s">
        <v>183</v>
      </c>
      <c r="V2" s="13" t="s">
        <v>184</v>
      </c>
      <c r="W2" s="13" t="s">
        <v>185</v>
      </c>
      <c r="X2" s="13" t="s">
        <v>186</v>
      </c>
      <c r="Y2" s="13" t="s">
        <v>187</v>
      </c>
      <c r="Z2" s="13" t="s">
        <v>188</v>
      </c>
    </row>
    <row r="3" spans="1:26" ht="15" customHeight="1" x14ac:dyDescent="0.35">
      <c r="A3" s="66" t="s">
        <v>189</v>
      </c>
      <c r="B3" s="66" t="s">
        <v>1046</v>
      </c>
      <c r="C3" s="67"/>
      <c r="D3" s="68"/>
      <c r="E3" s="69"/>
      <c r="F3" s="70"/>
      <c r="G3" s="67"/>
      <c r="H3" s="71"/>
      <c r="I3" s="72"/>
      <c r="J3" s="72"/>
      <c r="K3" s="36"/>
      <c r="L3" s="73"/>
      <c r="M3" s="73"/>
      <c r="N3" s="74"/>
      <c r="O3" s="80" t="s">
        <v>1386</v>
      </c>
      <c r="P3" s="82">
        <v>44431.542048611111</v>
      </c>
      <c r="Q3" s="80" t="s">
        <v>1388</v>
      </c>
      <c r="R3" s="80"/>
      <c r="S3" s="80"/>
      <c r="T3" s="80" t="s">
        <v>3524</v>
      </c>
      <c r="U3" s="82">
        <v>44431.542048611111</v>
      </c>
      <c r="V3" s="85" t="s">
        <v>3981</v>
      </c>
      <c r="W3" s="80"/>
      <c r="X3" s="80"/>
      <c r="Y3" s="86" t="s">
        <v>5981</v>
      </c>
      <c r="Z3" s="80"/>
    </row>
    <row r="4" spans="1:26" ht="15" customHeight="1" x14ac:dyDescent="0.35">
      <c r="A4" s="66" t="s">
        <v>190</v>
      </c>
      <c r="B4" s="66" t="s">
        <v>1184</v>
      </c>
      <c r="C4" s="67"/>
      <c r="D4" s="68"/>
      <c r="E4" s="69"/>
      <c r="F4" s="70"/>
      <c r="G4" s="67"/>
      <c r="H4" s="71"/>
      <c r="I4" s="72"/>
      <c r="J4" s="72"/>
      <c r="K4" s="36"/>
      <c r="L4" s="79"/>
      <c r="M4" s="79"/>
      <c r="N4" s="74"/>
      <c r="O4" s="81" t="s">
        <v>1386</v>
      </c>
      <c r="P4" s="83">
        <v>44431.546643518515</v>
      </c>
      <c r="Q4" s="81" t="s">
        <v>1389</v>
      </c>
      <c r="R4" s="81"/>
      <c r="S4" s="81"/>
      <c r="T4" s="81"/>
      <c r="U4" s="83">
        <v>44431.546643518515</v>
      </c>
      <c r="V4" s="84" t="s">
        <v>3982</v>
      </c>
      <c r="W4" s="81"/>
      <c r="X4" s="81"/>
      <c r="Y4" s="87" t="s">
        <v>5982</v>
      </c>
      <c r="Z4" s="81"/>
    </row>
    <row r="5" spans="1:26" x14ac:dyDescent="0.35">
      <c r="A5" s="66" t="s">
        <v>190</v>
      </c>
      <c r="B5" s="66" t="s">
        <v>497</v>
      </c>
      <c r="C5" s="67"/>
      <c r="D5" s="68"/>
      <c r="E5" s="69"/>
      <c r="F5" s="70"/>
      <c r="G5" s="67"/>
      <c r="H5" s="71"/>
      <c r="I5" s="72"/>
      <c r="J5" s="72"/>
      <c r="K5" s="36"/>
      <c r="L5" s="79"/>
      <c r="M5" s="79"/>
      <c r="N5" s="74"/>
      <c r="O5" s="81" t="s">
        <v>1386</v>
      </c>
      <c r="P5" s="83">
        <v>44431.546643518515</v>
      </c>
      <c r="Q5" s="81" t="s">
        <v>1389</v>
      </c>
      <c r="R5" s="81"/>
      <c r="S5" s="81"/>
      <c r="T5" s="81"/>
      <c r="U5" s="83">
        <v>44431.546643518515</v>
      </c>
      <c r="V5" s="84" t="s">
        <v>3982</v>
      </c>
      <c r="W5" s="81"/>
      <c r="X5" s="81"/>
      <c r="Y5" s="87" t="s">
        <v>5982</v>
      </c>
      <c r="Z5" s="81"/>
    </row>
    <row r="6" spans="1:26" x14ac:dyDescent="0.35">
      <c r="A6" s="66" t="s">
        <v>191</v>
      </c>
      <c r="B6" s="66" t="s">
        <v>1185</v>
      </c>
      <c r="C6" s="67"/>
      <c r="D6" s="68"/>
      <c r="E6" s="69"/>
      <c r="F6" s="70"/>
      <c r="G6" s="67"/>
      <c r="H6" s="71"/>
      <c r="I6" s="72"/>
      <c r="J6" s="72"/>
      <c r="K6" s="36"/>
      <c r="L6" s="79"/>
      <c r="M6" s="79"/>
      <c r="N6" s="74"/>
      <c r="O6" s="81" t="s">
        <v>1386</v>
      </c>
      <c r="P6" s="83">
        <v>44431.567847222221</v>
      </c>
      <c r="Q6" s="81" t="s">
        <v>1390</v>
      </c>
      <c r="R6" s="81"/>
      <c r="S6" s="81"/>
      <c r="T6" s="81"/>
      <c r="U6" s="83">
        <v>44431.567847222221</v>
      </c>
      <c r="V6" s="84" t="s">
        <v>3983</v>
      </c>
      <c r="W6" s="81"/>
      <c r="X6" s="81"/>
      <c r="Y6" s="87" t="s">
        <v>5983</v>
      </c>
      <c r="Z6" s="81"/>
    </row>
    <row r="7" spans="1:26" x14ac:dyDescent="0.35">
      <c r="A7" s="66" t="s">
        <v>192</v>
      </c>
      <c r="B7" s="66" t="s">
        <v>1046</v>
      </c>
      <c r="C7" s="67"/>
      <c r="D7" s="68"/>
      <c r="E7" s="69"/>
      <c r="F7" s="70"/>
      <c r="G7" s="67"/>
      <c r="H7" s="71"/>
      <c r="I7" s="72"/>
      <c r="J7" s="72"/>
      <c r="K7" s="36"/>
      <c r="L7" s="79"/>
      <c r="M7" s="79"/>
      <c r="N7" s="74"/>
      <c r="O7" s="81" t="s">
        <v>1386</v>
      </c>
      <c r="P7" s="83">
        <v>44431.574328703704</v>
      </c>
      <c r="Q7" s="81" t="s">
        <v>1388</v>
      </c>
      <c r="R7" s="81"/>
      <c r="S7" s="81"/>
      <c r="T7" s="81" t="s">
        <v>3524</v>
      </c>
      <c r="U7" s="83">
        <v>44431.574328703704</v>
      </c>
      <c r="V7" s="84" t="s">
        <v>3984</v>
      </c>
      <c r="W7" s="81"/>
      <c r="X7" s="81"/>
      <c r="Y7" s="87" t="s">
        <v>5984</v>
      </c>
      <c r="Z7" s="81"/>
    </row>
    <row r="8" spans="1:26" x14ac:dyDescent="0.35">
      <c r="A8" s="66" t="s">
        <v>193</v>
      </c>
      <c r="B8" s="66" t="s">
        <v>1017</v>
      </c>
      <c r="C8" s="67"/>
      <c r="D8" s="68"/>
      <c r="E8" s="69"/>
      <c r="F8" s="70"/>
      <c r="G8" s="67"/>
      <c r="H8" s="71"/>
      <c r="I8" s="72"/>
      <c r="J8" s="72"/>
      <c r="K8" s="36"/>
      <c r="L8" s="79"/>
      <c r="M8" s="79"/>
      <c r="N8" s="74"/>
      <c r="O8" s="81" t="s">
        <v>1386</v>
      </c>
      <c r="P8" s="83">
        <v>44431.59275462963</v>
      </c>
      <c r="Q8" s="81" t="s">
        <v>1391</v>
      </c>
      <c r="R8" s="81"/>
      <c r="S8" s="81"/>
      <c r="T8" s="81" t="s">
        <v>3525</v>
      </c>
      <c r="U8" s="83">
        <v>44431.59275462963</v>
      </c>
      <c r="V8" s="84" t="s">
        <v>3985</v>
      </c>
      <c r="W8" s="81"/>
      <c r="X8" s="81"/>
      <c r="Y8" s="87" t="s">
        <v>5985</v>
      </c>
      <c r="Z8" s="81"/>
    </row>
    <row r="9" spans="1:26" x14ac:dyDescent="0.35">
      <c r="A9" s="66" t="s">
        <v>194</v>
      </c>
      <c r="B9" s="66" t="s">
        <v>1186</v>
      </c>
      <c r="C9" s="67"/>
      <c r="D9" s="68"/>
      <c r="E9" s="69"/>
      <c r="F9" s="70"/>
      <c r="G9" s="67"/>
      <c r="H9" s="71"/>
      <c r="I9" s="72"/>
      <c r="J9" s="72"/>
      <c r="K9" s="36"/>
      <c r="L9" s="79"/>
      <c r="M9" s="79"/>
      <c r="N9" s="74"/>
      <c r="O9" s="81" t="s">
        <v>1386</v>
      </c>
      <c r="P9" s="83">
        <v>44431.593310185184</v>
      </c>
      <c r="Q9" s="81" t="s">
        <v>1392</v>
      </c>
      <c r="R9" s="84" t="s">
        <v>2630</v>
      </c>
      <c r="S9" s="81" t="s">
        <v>3391</v>
      </c>
      <c r="T9" s="81" t="s">
        <v>3526</v>
      </c>
      <c r="U9" s="83">
        <v>44431.593310185184</v>
      </c>
      <c r="V9" s="84" t="s">
        <v>3986</v>
      </c>
      <c r="W9" s="81"/>
      <c r="X9" s="81"/>
      <c r="Y9" s="87" t="s">
        <v>5986</v>
      </c>
      <c r="Z9" s="81"/>
    </row>
    <row r="10" spans="1:26" x14ac:dyDescent="0.35">
      <c r="A10" s="66" t="s">
        <v>194</v>
      </c>
      <c r="B10" s="66" t="s">
        <v>1187</v>
      </c>
      <c r="C10" s="67"/>
      <c r="D10" s="68"/>
      <c r="E10" s="69"/>
      <c r="F10" s="70"/>
      <c r="G10" s="67"/>
      <c r="H10" s="71"/>
      <c r="I10" s="72"/>
      <c r="J10" s="72"/>
      <c r="K10" s="36"/>
      <c r="L10" s="79"/>
      <c r="M10" s="79"/>
      <c r="N10" s="74"/>
      <c r="O10" s="81" t="s">
        <v>1386</v>
      </c>
      <c r="P10" s="83">
        <v>44431.593310185184</v>
      </c>
      <c r="Q10" s="81" t="s">
        <v>1392</v>
      </c>
      <c r="R10" s="84" t="s">
        <v>2630</v>
      </c>
      <c r="S10" s="81" t="s">
        <v>3391</v>
      </c>
      <c r="T10" s="81" t="s">
        <v>3526</v>
      </c>
      <c r="U10" s="83">
        <v>44431.593310185184</v>
      </c>
      <c r="V10" s="84" t="s">
        <v>3986</v>
      </c>
      <c r="W10" s="81"/>
      <c r="X10" s="81"/>
      <c r="Y10" s="87" t="s">
        <v>5986</v>
      </c>
      <c r="Z10" s="81"/>
    </row>
    <row r="11" spans="1:26" x14ac:dyDescent="0.35">
      <c r="A11" s="66" t="s">
        <v>194</v>
      </c>
      <c r="B11" s="66" t="s">
        <v>1188</v>
      </c>
      <c r="C11" s="67"/>
      <c r="D11" s="68"/>
      <c r="E11" s="69"/>
      <c r="F11" s="70"/>
      <c r="G11" s="67"/>
      <c r="H11" s="71"/>
      <c r="I11" s="72"/>
      <c r="J11" s="72"/>
      <c r="K11" s="36"/>
      <c r="L11" s="79"/>
      <c r="M11" s="79"/>
      <c r="N11" s="74"/>
      <c r="O11" s="81" t="s">
        <v>1386</v>
      </c>
      <c r="P11" s="83">
        <v>44431.593310185184</v>
      </c>
      <c r="Q11" s="81" t="s">
        <v>1392</v>
      </c>
      <c r="R11" s="84" t="s">
        <v>2630</v>
      </c>
      <c r="S11" s="81" t="s">
        <v>3391</v>
      </c>
      <c r="T11" s="81" t="s">
        <v>3526</v>
      </c>
      <c r="U11" s="83">
        <v>44431.593310185184</v>
      </c>
      <c r="V11" s="84" t="s">
        <v>3986</v>
      </c>
      <c r="W11" s="81"/>
      <c r="X11" s="81"/>
      <c r="Y11" s="87" t="s">
        <v>5986</v>
      </c>
      <c r="Z11" s="81"/>
    </row>
    <row r="12" spans="1:26" x14ac:dyDescent="0.35">
      <c r="A12" s="66" t="s">
        <v>195</v>
      </c>
      <c r="B12" s="66" t="s">
        <v>1017</v>
      </c>
      <c r="C12" s="67"/>
      <c r="D12" s="68"/>
      <c r="E12" s="69"/>
      <c r="F12" s="70"/>
      <c r="G12" s="67"/>
      <c r="H12" s="71"/>
      <c r="I12" s="72"/>
      <c r="J12" s="72"/>
      <c r="K12" s="36"/>
      <c r="L12" s="79"/>
      <c r="M12" s="79"/>
      <c r="N12" s="74"/>
      <c r="O12" s="81" t="s">
        <v>1386</v>
      </c>
      <c r="P12" s="83">
        <v>44431.593425925923</v>
      </c>
      <c r="Q12" s="81" t="s">
        <v>1391</v>
      </c>
      <c r="R12" s="81"/>
      <c r="S12" s="81"/>
      <c r="T12" s="81" t="s">
        <v>3525</v>
      </c>
      <c r="U12" s="83">
        <v>44431.593425925923</v>
      </c>
      <c r="V12" s="84" t="s">
        <v>3987</v>
      </c>
      <c r="W12" s="81"/>
      <c r="X12" s="81"/>
      <c r="Y12" s="87" t="s">
        <v>5987</v>
      </c>
      <c r="Z12" s="81"/>
    </row>
    <row r="13" spans="1:26" x14ac:dyDescent="0.35">
      <c r="A13" s="66" t="s">
        <v>196</v>
      </c>
      <c r="B13" s="66" t="s">
        <v>1186</v>
      </c>
      <c r="C13" s="67"/>
      <c r="D13" s="68"/>
      <c r="E13" s="69"/>
      <c r="F13" s="70"/>
      <c r="G13" s="67"/>
      <c r="H13" s="71"/>
      <c r="I13" s="72"/>
      <c r="J13" s="72"/>
      <c r="K13" s="36"/>
      <c r="L13" s="79"/>
      <c r="M13" s="79"/>
      <c r="N13" s="74"/>
      <c r="O13" s="81" t="s">
        <v>1386</v>
      </c>
      <c r="P13" s="83">
        <v>44431.596458333333</v>
      </c>
      <c r="Q13" s="81" t="s">
        <v>1392</v>
      </c>
      <c r="R13" s="84" t="s">
        <v>2630</v>
      </c>
      <c r="S13" s="81" t="s">
        <v>3391</v>
      </c>
      <c r="T13" s="81" t="s">
        <v>3526</v>
      </c>
      <c r="U13" s="83">
        <v>44431.596458333333</v>
      </c>
      <c r="V13" s="84" t="s">
        <v>3988</v>
      </c>
      <c r="W13" s="81"/>
      <c r="X13" s="81"/>
      <c r="Y13" s="87" t="s">
        <v>5988</v>
      </c>
      <c r="Z13" s="81"/>
    </row>
    <row r="14" spans="1:26" x14ac:dyDescent="0.35">
      <c r="A14" s="66" t="s">
        <v>196</v>
      </c>
      <c r="B14" s="66" t="s">
        <v>1187</v>
      </c>
      <c r="C14" s="67"/>
      <c r="D14" s="68"/>
      <c r="E14" s="69"/>
      <c r="F14" s="70"/>
      <c r="G14" s="67"/>
      <c r="H14" s="71"/>
      <c r="I14" s="72"/>
      <c r="J14" s="72"/>
      <c r="K14" s="36"/>
      <c r="L14" s="79"/>
      <c r="M14" s="79"/>
      <c r="N14" s="74"/>
      <c r="O14" s="81" t="s">
        <v>1386</v>
      </c>
      <c r="P14" s="83">
        <v>44431.596458333333</v>
      </c>
      <c r="Q14" s="81" t="s">
        <v>1392</v>
      </c>
      <c r="R14" s="84" t="s">
        <v>2630</v>
      </c>
      <c r="S14" s="81" t="s">
        <v>3391</v>
      </c>
      <c r="T14" s="81" t="s">
        <v>3526</v>
      </c>
      <c r="U14" s="83">
        <v>44431.596458333333</v>
      </c>
      <c r="V14" s="84" t="s">
        <v>3988</v>
      </c>
      <c r="W14" s="81"/>
      <c r="X14" s="81"/>
      <c r="Y14" s="87" t="s">
        <v>5988</v>
      </c>
      <c r="Z14" s="81"/>
    </row>
    <row r="15" spans="1:26" x14ac:dyDescent="0.35">
      <c r="A15" s="66" t="s">
        <v>196</v>
      </c>
      <c r="B15" s="66" t="s">
        <v>1188</v>
      </c>
      <c r="C15" s="67"/>
      <c r="D15" s="68"/>
      <c r="E15" s="69"/>
      <c r="F15" s="70"/>
      <c r="G15" s="67"/>
      <c r="H15" s="71"/>
      <c r="I15" s="72"/>
      <c r="J15" s="72"/>
      <c r="K15" s="36"/>
      <c r="L15" s="79"/>
      <c r="M15" s="79"/>
      <c r="N15" s="74"/>
      <c r="O15" s="81" t="s">
        <v>1386</v>
      </c>
      <c r="P15" s="83">
        <v>44431.596458333333</v>
      </c>
      <c r="Q15" s="81" t="s">
        <v>1392</v>
      </c>
      <c r="R15" s="84" t="s">
        <v>2630</v>
      </c>
      <c r="S15" s="81" t="s">
        <v>3391</v>
      </c>
      <c r="T15" s="81" t="s">
        <v>3526</v>
      </c>
      <c r="U15" s="83">
        <v>44431.596458333333</v>
      </c>
      <c r="V15" s="84" t="s">
        <v>3988</v>
      </c>
      <c r="W15" s="81"/>
      <c r="X15" s="81"/>
      <c r="Y15" s="87" t="s">
        <v>5988</v>
      </c>
      <c r="Z15" s="81"/>
    </row>
    <row r="16" spans="1:26" x14ac:dyDescent="0.35">
      <c r="A16" s="66" t="s">
        <v>197</v>
      </c>
      <c r="B16" s="66" t="s">
        <v>1189</v>
      </c>
      <c r="C16" s="67"/>
      <c r="D16" s="68"/>
      <c r="E16" s="69"/>
      <c r="F16" s="70"/>
      <c r="G16" s="67"/>
      <c r="H16" s="71"/>
      <c r="I16" s="72"/>
      <c r="J16" s="72"/>
      <c r="K16" s="36"/>
      <c r="L16" s="79"/>
      <c r="M16" s="79"/>
      <c r="N16" s="74"/>
      <c r="O16" s="81" t="s">
        <v>1386</v>
      </c>
      <c r="P16" s="83">
        <v>44431.612326388888</v>
      </c>
      <c r="Q16" s="81" t="s">
        <v>1393</v>
      </c>
      <c r="R16" s="81"/>
      <c r="S16" s="81"/>
      <c r="T16" s="81" t="s">
        <v>3527</v>
      </c>
      <c r="U16" s="83">
        <v>44431.612326388888</v>
      </c>
      <c r="V16" s="84" t="s">
        <v>3989</v>
      </c>
      <c r="W16" s="81"/>
      <c r="X16" s="81"/>
      <c r="Y16" s="87" t="s">
        <v>5989</v>
      </c>
      <c r="Z16" s="81"/>
    </row>
    <row r="17" spans="1:26" x14ac:dyDescent="0.35">
      <c r="A17" s="66" t="s">
        <v>198</v>
      </c>
      <c r="B17" s="66" t="s">
        <v>1163</v>
      </c>
      <c r="C17" s="67"/>
      <c r="D17" s="68"/>
      <c r="E17" s="69"/>
      <c r="F17" s="70"/>
      <c r="G17" s="67"/>
      <c r="H17" s="71"/>
      <c r="I17" s="72"/>
      <c r="J17" s="72"/>
      <c r="K17" s="36"/>
      <c r="L17" s="79"/>
      <c r="M17" s="79"/>
      <c r="N17" s="74"/>
      <c r="O17" s="81" t="s">
        <v>1386</v>
      </c>
      <c r="P17" s="83">
        <v>44431.635949074072</v>
      </c>
      <c r="Q17" s="81" t="s">
        <v>1394</v>
      </c>
      <c r="R17" s="81"/>
      <c r="S17" s="81"/>
      <c r="T17" s="81" t="s">
        <v>3528</v>
      </c>
      <c r="U17" s="83">
        <v>44431.635949074072</v>
      </c>
      <c r="V17" s="84" t="s">
        <v>3990</v>
      </c>
      <c r="W17" s="81"/>
      <c r="X17" s="81"/>
      <c r="Y17" s="87" t="s">
        <v>5990</v>
      </c>
      <c r="Z17" s="81"/>
    </row>
    <row r="18" spans="1:26" x14ac:dyDescent="0.35">
      <c r="A18" s="66" t="s">
        <v>199</v>
      </c>
      <c r="B18" s="66" t="s">
        <v>1123</v>
      </c>
      <c r="C18" s="67"/>
      <c r="D18" s="68"/>
      <c r="E18" s="69"/>
      <c r="F18" s="70"/>
      <c r="G18" s="67"/>
      <c r="H18" s="71"/>
      <c r="I18" s="72"/>
      <c r="J18" s="72"/>
      <c r="K18" s="36"/>
      <c r="L18" s="79"/>
      <c r="M18" s="79"/>
      <c r="N18" s="74"/>
      <c r="O18" s="81" t="s">
        <v>1386</v>
      </c>
      <c r="P18" s="83">
        <v>44431.639050925929</v>
      </c>
      <c r="Q18" s="81" t="s">
        <v>1395</v>
      </c>
      <c r="R18" s="84" t="s">
        <v>2631</v>
      </c>
      <c r="S18" s="81" t="s">
        <v>3392</v>
      </c>
      <c r="T18" s="81" t="s">
        <v>3529</v>
      </c>
      <c r="U18" s="83">
        <v>44431.639050925929</v>
      </c>
      <c r="V18" s="84" t="s">
        <v>3991</v>
      </c>
      <c r="W18" s="81"/>
      <c r="X18" s="81"/>
      <c r="Y18" s="87" t="s">
        <v>5991</v>
      </c>
      <c r="Z18" s="81"/>
    </row>
    <row r="19" spans="1:26" x14ac:dyDescent="0.35">
      <c r="A19" s="66" t="s">
        <v>200</v>
      </c>
      <c r="B19" s="66" t="s">
        <v>1190</v>
      </c>
      <c r="C19" s="67"/>
      <c r="D19" s="68"/>
      <c r="E19" s="69"/>
      <c r="F19" s="70"/>
      <c r="G19" s="67"/>
      <c r="H19" s="71"/>
      <c r="I19" s="72"/>
      <c r="J19" s="72"/>
      <c r="K19" s="36"/>
      <c r="L19" s="79"/>
      <c r="M19" s="79"/>
      <c r="N19" s="74"/>
      <c r="O19" s="81" t="s">
        <v>1386</v>
      </c>
      <c r="P19" s="83">
        <v>44431.645775462966</v>
      </c>
      <c r="Q19" s="81" t="s">
        <v>1396</v>
      </c>
      <c r="R19" s="81"/>
      <c r="S19" s="81"/>
      <c r="T19" s="81" t="s">
        <v>3530</v>
      </c>
      <c r="U19" s="83">
        <v>44431.645775462966</v>
      </c>
      <c r="V19" s="84" t="s">
        <v>3992</v>
      </c>
      <c r="W19" s="81"/>
      <c r="X19" s="81"/>
      <c r="Y19" s="87" t="s">
        <v>5992</v>
      </c>
      <c r="Z19" s="81"/>
    </row>
    <row r="20" spans="1:26" x14ac:dyDescent="0.35">
      <c r="A20" s="66" t="s">
        <v>200</v>
      </c>
      <c r="B20" s="66" t="s">
        <v>1191</v>
      </c>
      <c r="C20" s="67"/>
      <c r="D20" s="68"/>
      <c r="E20" s="69"/>
      <c r="F20" s="70"/>
      <c r="G20" s="67"/>
      <c r="H20" s="71"/>
      <c r="I20" s="72"/>
      <c r="J20" s="72"/>
      <c r="K20" s="36"/>
      <c r="L20" s="79"/>
      <c r="M20" s="79"/>
      <c r="N20" s="74"/>
      <c r="O20" s="81" t="s">
        <v>1386</v>
      </c>
      <c r="P20" s="83">
        <v>44431.645775462966</v>
      </c>
      <c r="Q20" s="81" t="s">
        <v>1396</v>
      </c>
      <c r="R20" s="81"/>
      <c r="S20" s="81"/>
      <c r="T20" s="81" t="s">
        <v>3530</v>
      </c>
      <c r="U20" s="83">
        <v>44431.645775462966</v>
      </c>
      <c r="V20" s="84" t="s">
        <v>3992</v>
      </c>
      <c r="W20" s="81"/>
      <c r="X20" s="81"/>
      <c r="Y20" s="87" t="s">
        <v>5992</v>
      </c>
      <c r="Z20" s="81"/>
    </row>
    <row r="21" spans="1:26" x14ac:dyDescent="0.35">
      <c r="A21" s="66" t="s">
        <v>200</v>
      </c>
      <c r="B21" s="66" t="s">
        <v>1192</v>
      </c>
      <c r="C21" s="67"/>
      <c r="D21" s="68"/>
      <c r="E21" s="69"/>
      <c r="F21" s="70"/>
      <c r="G21" s="67"/>
      <c r="H21" s="71"/>
      <c r="I21" s="72"/>
      <c r="J21" s="72"/>
      <c r="K21" s="36"/>
      <c r="L21" s="79"/>
      <c r="M21" s="79"/>
      <c r="N21" s="74"/>
      <c r="O21" s="81" t="s">
        <v>1386</v>
      </c>
      <c r="P21" s="83">
        <v>44431.645775462966</v>
      </c>
      <c r="Q21" s="81" t="s">
        <v>1396</v>
      </c>
      <c r="R21" s="81"/>
      <c r="S21" s="81"/>
      <c r="T21" s="81" t="s">
        <v>3530</v>
      </c>
      <c r="U21" s="83">
        <v>44431.645775462966</v>
      </c>
      <c r="V21" s="84" t="s">
        <v>3992</v>
      </c>
      <c r="W21" s="81"/>
      <c r="X21" s="81"/>
      <c r="Y21" s="87" t="s">
        <v>5992</v>
      </c>
      <c r="Z21" s="81"/>
    </row>
    <row r="22" spans="1:26" x14ac:dyDescent="0.35">
      <c r="A22" s="66" t="s">
        <v>200</v>
      </c>
      <c r="B22" s="66" t="s">
        <v>1193</v>
      </c>
      <c r="C22" s="67"/>
      <c r="D22" s="68"/>
      <c r="E22" s="69"/>
      <c r="F22" s="70"/>
      <c r="G22" s="67"/>
      <c r="H22" s="71"/>
      <c r="I22" s="72"/>
      <c r="J22" s="72"/>
      <c r="K22" s="36"/>
      <c r="L22" s="79"/>
      <c r="M22" s="79"/>
      <c r="N22" s="74"/>
      <c r="O22" s="81" t="s">
        <v>1386</v>
      </c>
      <c r="P22" s="83">
        <v>44431.645775462966</v>
      </c>
      <c r="Q22" s="81" t="s">
        <v>1396</v>
      </c>
      <c r="R22" s="81"/>
      <c r="S22" s="81"/>
      <c r="T22" s="81" t="s">
        <v>3530</v>
      </c>
      <c r="U22" s="83">
        <v>44431.645775462966</v>
      </c>
      <c r="V22" s="84" t="s">
        <v>3992</v>
      </c>
      <c r="W22" s="81"/>
      <c r="X22" s="81"/>
      <c r="Y22" s="87" t="s">
        <v>5992</v>
      </c>
      <c r="Z22" s="81"/>
    </row>
    <row r="23" spans="1:26" x14ac:dyDescent="0.35">
      <c r="A23" s="66" t="s">
        <v>200</v>
      </c>
      <c r="B23" s="66" t="s">
        <v>1194</v>
      </c>
      <c r="C23" s="67"/>
      <c r="D23" s="68"/>
      <c r="E23" s="69"/>
      <c r="F23" s="70"/>
      <c r="G23" s="67"/>
      <c r="H23" s="71"/>
      <c r="I23" s="72"/>
      <c r="J23" s="72"/>
      <c r="K23" s="36"/>
      <c r="L23" s="79"/>
      <c r="M23" s="79"/>
      <c r="N23" s="74"/>
      <c r="O23" s="81" t="s">
        <v>1386</v>
      </c>
      <c r="P23" s="83">
        <v>44431.645775462966</v>
      </c>
      <c r="Q23" s="81" t="s">
        <v>1396</v>
      </c>
      <c r="R23" s="81"/>
      <c r="S23" s="81"/>
      <c r="T23" s="81" t="s">
        <v>3530</v>
      </c>
      <c r="U23" s="83">
        <v>44431.645775462966</v>
      </c>
      <c r="V23" s="84" t="s">
        <v>3992</v>
      </c>
      <c r="W23" s="81"/>
      <c r="X23" s="81"/>
      <c r="Y23" s="87" t="s">
        <v>5992</v>
      </c>
      <c r="Z23" s="81"/>
    </row>
    <row r="24" spans="1:26" x14ac:dyDescent="0.35">
      <c r="A24" s="66" t="s">
        <v>201</v>
      </c>
      <c r="B24" s="66" t="s">
        <v>966</v>
      </c>
      <c r="C24" s="67"/>
      <c r="D24" s="68"/>
      <c r="E24" s="69"/>
      <c r="F24" s="70"/>
      <c r="G24" s="67"/>
      <c r="H24" s="71"/>
      <c r="I24" s="72"/>
      <c r="J24" s="72"/>
      <c r="K24" s="36"/>
      <c r="L24" s="79"/>
      <c r="M24" s="79"/>
      <c r="N24" s="74"/>
      <c r="O24" s="81" t="s">
        <v>1386</v>
      </c>
      <c r="P24" s="83">
        <v>44431.676898148151</v>
      </c>
      <c r="Q24" s="81" t="s">
        <v>1397</v>
      </c>
      <c r="R24" s="81"/>
      <c r="S24" s="81"/>
      <c r="T24" s="81"/>
      <c r="U24" s="83">
        <v>44431.676898148151</v>
      </c>
      <c r="V24" s="84" t="s">
        <v>3993</v>
      </c>
      <c r="W24" s="81"/>
      <c r="X24" s="81"/>
      <c r="Y24" s="87" t="s">
        <v>5993</v>
      </c>
      <c r="Z24" s="81"/>
    </row>
    <row r="25" spans="1:26" x14ac:dyDescent="0.35">
      <c r="A25" s="66" t="s">
        <v>202</v>
      </c>
      <c r="B25" s="66" t="s">
        <v>202</v>
      </c>
      <c r="C25" s="67"/>
      <c r="D25" s="68"/>
      <c r="E25" s="69"/>
      <c r="F25" s="70"/>
      <c r="G25" s="67"/>
      <c r="H25" s="71"/>
      <c r="I25" s="72"/>
      <c r="J25" s="72"/>
      <c r="K25" s="36"/>
      <c r="L25" s="79"/>
      <c r="M25" s="79"/>
      <c r="N25" s="74"/>
      <c r="O25" s="81" t="s">
        <v>179</v>
      </c>
      <c r="P25" s="83">
        <v>44431.691736111112</v>
      </c>
      <c r="Q25" s="81" t="s">
        <v>1398</v>
      </c>
      <c r="R25" s="84" t="s">
        <v>2632</v>
      </c>
      <c r="S25" s="81" t="s">
        <v>3393</v>
      </c>
      <c r="T25" s="81" t="s">
        <v>3531</v>
      </c>
      <c r="U25" s="83">
        <v>44431.691736111112</v>
      </c>
      <c r="V25" s="84" t="s">
        <v>3994</v>
      </c>
      <c r="W25" s="81"/>
      <c r="X25" s="81"/>
      <c r="Y25" s="87" t="s">
        <v>5994</v>
      </c>
      <c r="Z25" s="81"/>
    </row>
    <row r="26" spans="1:26" x14ac:dyDescent="0.35">
      <c r="A26" s="66" t="s">
        <v>202</v>
      </c>
      <c r="B26" s="66" t="s">
        <v>202</v>
      </c>
      <c r="C26" s="67"/>
      <c r="D26" s="68"/>
      <c r="E26" s="69"/>
      <c r="F26" s="70"/>
      <c r="G26" s="67"/>
      <c r="H26" s="71"/>
      <c r="I26" s="72"/>
      <c r="J26" s="72"/>
      <c r="K26" s="36"/>
      <c r="L26" s="79"/>
      <c r="M26" s="79"/>
      <c r="N26" s="74"/>
      <c r="O26" s="81" t="s">
        <v>179</v>
      </c>
      <c r="P26" s="83">
        <v>44431.692835648151</v>
      </c>
      <c r="Q26" s="81" t="s">
        <v>1399</v>
      </c>
      <c r="R26" s="84" t="s">
        <v>2633</v>
      </c>
      <c r="S26" s="81" t="s">
        <v>3393</v>
      </c>
      <c r="T26" s="81" t="s">
        <v>3532</v>
      </c>
      <c r="U26" s="83">
        <v>44431.692835648151</v>
      </c>
      <c r="V26" s="84" t="s">
        <v>3995</v>
      </c>
      <c r="W26" s="81"/>
      <c r="X26" s="81"/>
      <c r="Y26" s="87" t="s">
        <v>5995</v>
      </c>
      <c r="Z26" s="81"/>
    </row>
    <row r="27" spans="1:26" x14ac:dyDescent="0.35">
      <c r="A27" s="66" t="s">
        <v>203</v>
      </c>
      <c r="B27" s="66" t="s">
        <v>1195</v>
      </c>
      <c r="C27" s="67"/>
      <c r="D27" s="68"/>
      <c r="E27" s="69"/>
      <c r="F27" s="70"/>
      <c r="G27" s="67"/>
      <c r="H27" s="71"/>
      <c r="I27" s="72"/>
      <c r="J27" s="72"/>
      <c r="K27" s="36"/>
      <c r="L27" s="79"/>
      <c r="M27" s="79"/>
      <c r="N27" s="74"/>
      <c r="O27" s="81" t="s">
        <v>1386</v>
      </c>
      <c r="P27" s="83">
        <v>44431.71234953704</v>
      </c>
      <c r="Q27" s="81" t="s">
        <v>1400</v>
      </c>
      <c r="R27" s="81"/>
      <c r="S27" s="81"/>
      <c r="T27" s="81" t="s">
        <v>3533</v>
      </c>
      <c r="U27" s="83">
        <v>44431.71234953704</v>
      </c>
      <c r="V27" s="84" t="s">
        <v>3996</v>
      </c>
      <c r="W27" s="81"/>
      <c r="X27" s="81"/>
      <c r="Y27" s="87" t="s">
        <v>5996</v>
      </c>
      <c r="Z27" s="81"/>
    </row>
    <row r="28" spans="1:26" x14ac:dyDescent="0.35">
      <c r="A28" s="66" t="s">
        <v>204</v>
      </c>
      <c r="B28" s="66" t="s">
        <v>765</v>
      </c>
      <c r="C28" s="67"/>
      <c r="D28" s="68"/>
      <c r="E28" s="69"/>
      <c r="F28" s="70"/>
      <c r="G28" s="67"/>
      <c r="H28" s="71"/>
      <c r="I28" s="72"/>
      <c r="J28" s="72"/>
      <c r="K28" s="36"/>
      <c r="L28" s="79"/>
      <c r="M28" s="79"/>
      <c r="N28" s="74"/>
      <c r="O28" s="81" t="s">
        <v>1386</v>
      </c>
      <c r="P28" s="83">
        <v>44431.719201388885</v>
      </c>
      <c r="Q28" s="81" t="s">
        <v>1401</v>
      </c>
      <c r="R28" s="81"/>
      <c r="S28" s="81"/>
      <c r="T28" s="81" t="s">
        <v>3534</v>
      </c>
      <c r="U28" s="83">
        <v>44431.719201388885</v>
      </c>
      <c r="V28" s="84" t="s">
        <v>3997</v>
      </c>
      <c r="W28" s="81"/>
      <c r="X28" s="81"/>
      <c r="Y28" s="87" t="s">
        <v>5997</v>
      </c>
      <c r="Z28" s="81"/>
    </row>
    <row r="29" spans="1:26" x14ac:dyDescent="0.35">
      <c r="A29" s="66" t="s">
        <v>205</v>
      </c>
      <c r="B29" s="66" t="s">
        <v>965</v>
      </c>
      <c r="C29" s="67"/>
      <c r="D29" s="68"/>
      <c r="E29" s="69"/>
      <c r="F29" s="70"/>
      <c r="G29" s="67"/>
      <c r="H29" s="71"/>
      <c r="I29" s="72"/>
      <c r="J29" s="72"/>
      <c r="K29" s="36"/>
      <c r="L29" s="79"/>
      <c r="M29" s="79"/>
      <c r="N29" s="74"/>
      <c r="O29" s="81" t="s">
        <v>1386</v>
      </c>
      <c r="P29" s="83">
        <v>44431.726840277777</v>
      </c>
      <c r="Q29" s="81" t="s">
        <v>1402</v>
      </c>
      <c r="R29" s="81"/>
      <c r="S29" s="81"/>
      <c r="T29" s="81" t="s">
        <v>3535</v>
      </c>
      <c r="U29" s="83">
        <v>44431.726840277777</v>
      </c>
      <c r="V29" s="84" t="s">
        <v>3998</v>
      </c>
      <c r="W29" s="81"/>
      <c r="X29" s="81"/>
      <c r="Y29" s="87" t="s">
        <v>5998</v>
      </c>
      <c r="Z29" s="81"/>
    </row>
    <row r="30" spans="1:26" x14ac:dyDescent="0.35">
      <c r="A30" s="66" t="s">
        <v>205</v>
      </c>
      <c r="B30" s="66" t="s">
        <v>1139</v>
      </c>
      <c r="C30" s="67"/>
      <c r="D30" s="68"/>
      <c r="E30" s="69"/>
      <c r="F30" s="70"/>
      <c r="G30" s="67"/>
      <c r="H30" s="71"/>
      <c r="I30" s="72"/>
      <c r="J30" s="72"/>
      <c r="K30" s="36"/>
      <c r="L30" s="79"/>
      <c r="M30" s="79"/>
      <c r="N30" s="74"/>
      <c r="O30" s="81" t="s">
        <v>1386</v>
      </c>
      <c r="P30" s="83">
        <v>44431.726840277777</v>
      </c>
      <c r="Q30" s="81" t="s">
        <v>1402</v>
      </c>
      <c r="R30" s="81"/>
      <c r="S30" s="81"/>
      <c r="T30" s="81" t="s">
        <v>3535</v>
      </c>
      <c r="U30" s="83">
        <v>44431.726840277777</v>
      </c>
      <c r="V30" s="84" t="s">
        <v>3998</v>
      </c>
      <c r="W30" s="81"/>
      <c r="X30" s="81"/>
      <c r="Y30" s="87" t="s">
        <v>5998</v>
      </c>
      <c r="Z30" s="81"/>
    </row>
    <row r="31" spans="1:26" x14ac:dyDescent="0.35">
      <c r="A31" s="66" t="s">
        <v>205</v>
      </c>
      <c r="B31" s="66" t="s">
        <v>964</v>
      </c>
      <c r="C31" s="67"/>
      <c r="D31" s="68"/>
      <c r="E31" s="69"/>
      <c r="F31" s="70"/>
      <c r="G31" s="67"/>
      <c r="H31" s="71"/>
      <c r="I31" s="72"/>
      <c r="J31" s="72"/>
      <c r="K31" s="36"/>
      <c r="L31" s="79"/>
      <c r="M31" s="79"/>
      <c r="N31" s="74"/>
      <c r="O31" s="81" t="s">
        <v>1386</v>
      </c>
      <c r="P31" s="83">
        <v>44431.726840277777</v>
      </c>
      <c r="Q31" s="81" t="s">
        <v>1402</v>
      </c>
      <c r="R31" s="81"/>
      <c r="S31" s="81"/>
      <c r="T31" s="81" t="s">
        <v>3535</v>
      </c>
      <c r="U31" s="83">
        <v>44431.726840277777</v>
      </c>
      <c r="V31" s="84" t="s">
        <v>3998</v>
      </c>
      <c r="W31" s="81"/>
      <c r="X31" s="81"/>
      <c r="Y31" s="87" t="s">
        <v>5998</v>
      </c>
      <c r="Z31" s="81"/>
    </row>
    <row r="32" spans="1:26" x14ac:dyDescent="0.35">
      <c r="A32" s="66" t="s">
        <v>206</v>
      </c>
      <c r="B32" s="66" t="s">
        <v>206</v>
      </c>
      <c r="C32" s="67"/>
      <c r="D32" s="68"/>
      <c r="E32" s="69"/>
      <c r="F32" s="70"/>
      <c r="G32" s="67"/>
      <c r="H32" s="71"/>
      <c r="I32" s="72"/>
      <c r="J32" s="72"/>
      <c r="K32" s="36"/>
      <c r="L32" s="79"/>
      <c r="M32" s="79"/>
      <c r="N32" s="74"/>
      <c r="O32" s="81" t="s">
        <v>179</v>
      </c>
      <c r="P32" s="83">
        <v>44431.729733796295</v>
      </c>
      <c r="Q32" s="81" t="s">
        <v>1403</v>
      </c>
      <c r="R32" s="84" t="s">
        <v>2634</v>
      </c>
      <c r="S32" s="81" t="s">
        <v>3394</v>
      </c>
      <c r="T32" s="81" t="s">
        <v>3530</v>
      </c>
      <c r="U32" s="83">
        <v>44431.729733796295</v>
      </c>
      <c r="V32" s="84" t="s">
        <v>3999</v>
      </c>
      <c r="W32" s="81"/>
      <c r="X32" s="81"/>
      <c r="Y32" s="87" t="s">
        <v>5999</v>
      </c>
      <c r="Z32" s="81"/>
    </row>
    <row r="33" spans="1:26" x14ac:dyDescent="0.35">
      <c r="A33" s="66" t="s">
        <v>207</v>
      </c>
      <c r="B33" s="66" t="s">
        <v>1196</v>
      </c>
      <c r="C33" s="67"/>
      <c r="D33" s="68"/>
      <c r="E33" s="69"/>
      <c r="F33" s="70"/>
      <c r="G33" s="67"/>
      <c r="H33" s="71"/>
      <c r="I33" s="72"/>
      <c r="J33" s="72"/>
      <c r="K33" s="36"/>
      <c r="L33" s="79"/>
      <c r="M33" s="79"/>
      <c r="N33" s="74"/>
      <c r="O33" s="81" t="s">
        <v>1386</v>
      </c>
      <c r="P33" s="83">
        <v>44431.845266203702</v>
      </c>
      <c r="Q33" s="81" t="s">
        <v>1404</v>
      </c>
      <c r="R33" s="84" t="s">
        <v>2635</v>
      </c>
      <c r="S33" s="81" t="s">
        <v>3393</v>
      </c>
      <c r="T33" s="81"/>
      <c r="U33" s="83">
        <v>44431.845266203702</v>
      </c>
      <c r="V33" s="84" t="s">
        <v>4000</v>
      </c>
      <c r="W33" s="81"/>
      <c r="X33" s="81"/>
      <c r="Y33" s="87" t="s">
        <v>6000</v>
      </c>
      <c r="Z33" s="81"/>
    </row>
    <row r="34" spans="1:26" x14ac:dyDescent="0.35">
      <c r="A34" s="66" t="s">
        <v>207</v>
      </c>
      <c r="B34" s="66" t="s">
        <v>1197</v>
      </c>
      <c r="C34" s="67"/>
      <c r="D34" s="68"/>
      <c r="E34" s="69"/>
      <c r="F34" s="70"/>
      <c r="G34" s="67"/>
      <c r="H34" s="71"/>
      <c r="I34" s="72"/>
      <c r="J34" s="72"/>
      <c r="K34" s="36"/>
      <c r="L34" s="79"/>
      <c r="M34" s="79"/>
      <c r="N34" s="74"/>
      <c r="O34" s="81" t="s">
        <v>1387</v>
      </c>
      <c r="P34" s="83">
        <v>44431.845266203702</v>
      </c>
      <c r="Q34" s="81" t="s">
        <v>1404</v>
      </c>
      <c r="R34" s="84" t="s">
        <v>2635</v>
      </c>
      <c r="S34" s="81" t="s">
        <v>3393</v>
      </c>
      <c r="T34" s="81"/>
      <c r="U34" s="83">
        <v>44431.845266203702</v>
      </c>
      <c r="V34" s="84" t="s">
        <v>4000</v>
      </c>
      <c r="W34" s="81"/>
      <c r="X34" s="81"/>
      <c r="Y34" s="87" t="s">
        <v>6000</v>
      </c>
      <c r="Z34" s="81"/>
    </row>
    <row r="35" spans="1:26" x14ac:dyDescent="0.35">
      <c r="A35" s="66" t="s">
        <v>208</v>
      </c>
      <c r="B35" s="66" t="s">
        <v>1198</v>
      </c>
      <c r="C35" s="67"/>
      <c r="D35" s="68"/>
      <c r="E35" s="69"/>
      <c r="F35" s="70"/>
      <c r="G35" s="67"/>
      <c r="H35" s="71"/>
      <c r="I35" s="72"/>
      <c r="J35" s="72"/>
      <c r="K35" s="36"/>
      <c r="L35" s="79"/>
      <c r="M35" s="79"/>
      <c r="N35" s="74"/>
      <c r="O35" s="81" t="s">
        <v>1386</v>
      </c>
      <c r="P35" s="83">
        <v>44431.87395833333</v>
      </c>
      <c r="Q35" s="81" t="s">
        <v>1405</v>
      </c>
      <c r="R35" s="81"/>
      <c r="S35" s="81"/>
      <c r="T35" s="81" t="s">
        <v>3536</v>
      </c>
      <c r="U35" s="83">
        <v>44431.87395833333</v>
      </c>
      <c r="V35" s="84" t="s">
        <v>4001</v>
      </c>
      <c r="W35" s="81"/>
      <c r="X35" s="81"/>
      <c r="Y35" s="87" t="s">
        <v>6001</v>
      </c>
      <c r="Z35" s="81"/>
    </row>
    <row r="36" spans="1:26" x14ac:dyDescent="0.35">
      <c r="A36" s="66" t="s">
        <v>209</v>
      </c>
      <c r="B36" s="66" t="s">
        <v>1186</v>
      </c>
      <c r="C36" s="67"/>
      <c r="D36" s="68"/>
      <c r="E36" s="69"/>
      <c r="F36" s="70"/>
      <c r="G36" s="67"/>
      <c r="H36" s="71"/>
      <c r="I36" s="72"/>
      <c r="J36" s="72"/>
      <c r="K36" s="36"/>
      <c r="L36" s="79"/>
      <c r="M36" s="79"/>
      <c r="N36" s="74"/>
      <c r="O36" s="81" t="s">
        <v>1386</v>
      </c>
      <c r="P36" s="83">
        <v>44431.892592592594</v>
      </c>
      <c r="Q36" s="81" t="s">
        <v>1392</v>
      </c>
      <c r="R36" s="84" t="s">
        <v>2630</v>
      </c>
      <c r="S36" s="81" t="s">
        <v>3391</v>
      </c>
      <c r="T36" s="81" t="s">
        <v>3526</v>
      </c>
      <c r="U36" s="83">
        <v>44431.892592592594</v>
      </c>
      <c r="V36" s="84" t="s">
        <v>4002</v>
      </c>
      <c r="W36" s="81"/>
      <c r="X36" s="81"/>
      <c r="Y36" s="87" t="s">
        <v>6002</v>
      </c>
      <c r="Z36" s="81"/>
    </row>
    <row r="37" spans="1:26" x14ac:dyDescent="0.35">
      <c r="A37" s="66" t="s">
        <v>209</v>
      </c>
      <c r="B37" s="66" t="s">
        <v>1188</v>
      </c>
      <c r="C37" s="67"/>
      <c r="D37" s="68"/>
      <c r="E37" s="69"/>
      <c r="F37" s="70"/>
      <c r="G37" s="67"/>
      <c r="H37" s="71"/>
      <c r="I37" s="72"/>
      <c r="J37" s="72"/>
      <c r="K37" s="36"/>
      <c r="L37" s="79"/>
      <c r="M37" s="79"/>
      <c r="N37" s="74"/>
      <c r="O37" s="81" t="s">
        <v>1386</v>
      </c>
      <c r="P37" s="83">
        <v>44431.892592592594</v>
      </c>
      <c r="Q37" s="81" t="s">
        <v>1392</v>
      </c>
      <c r="R37" s="84" t="s">
        <v>2630</v>
      </c>
      <c r="S37" s="81" t="s">
        <v>3391</v>
      </c>
      <c r="T37" s="81" t="s">
        <v>3526</v>
      </c>
      <c r="U37" s="83">
        <v>44431.892592592594</v>
      </c>
      <c r="V37" s="84" t="s">
        <v>4002</v>
      </c>
      <c r="W37" s="81"/>
      <c r="X37" s="81"/>
      <c r="Y37" s="87" t="s">
        <v>6002</v>
      </c>
      <c r="Z37" s="81"/>
    </row>
    <row r="38" spans="1:26" x14ac:dyDescent="0.35">
      <c r="A38" s="66" t="s">
        <v>209</v>
      </c>
      <c r="B38" s="66" t="s">
        <v>1187</v>
      </c>
      <c r="C38" s="67"/>
      <c r="D38" s="68"/>
      <c r="E38" s="69"/>
      <c r="F38" s="70"/>
      <c r="G38" s="67"/>
      <c r="H38" s="71"/>
      <c r="I38" s="72"/>
      <c r="J38" s="72"/>
      <c r="K38" s="36"/>
      <c r="L38" s="79"/>
      <c r="M38" s="79"/>
      <c r="N38" s="74"/>
      <c r="O38" s="81" t="s">
        <v>1386</v>
      </c>
      <c r="P38" s="83">
        <v>44431.892592592594</v>
      </c>
      <c r="Q38" s="81" t="s">
        <v>1392</v>
      </c>
      <c r="R38" s="84" t="s">
        <v>2630</v>
      </c>
      <c r="S38" s="81" t="s">
        <v>3391</v>
      </c>
      <c r="T38" s="81" t="s">
        <v>3526</v>
      </c>
      <c r="U38" s="83">
        <v>44431.892592592594</v>
      </c>
      <c r="V38" s="84" t="s">
        <v>4002</v>
      </c>
      <c r="W38" s="81"/>
      <c r="X38" s="81"/>
      <c r="Y38" s="87" t="s">
        <v>6002</v>
      </c>
      <c r="Z38" s="81"/>
    </row>
    <row r="39" spans="1:26" x14ac:dyDescent="0.35">
      <c r="A39" s="66" t="s">
        <v>210</v>
      </c>
      <c r="B39" s="66" t="s">
        <v>911</v>
      </c>
      <c r="C39" s="67"/>
      <c r="D39" s="68"/>
      <c r="E39" s="69"/>
      <c r="F39" s="70"/>
      <c r="G39" s="67"/>
      <c r="H39" s="71"/>
      <c r="I39" s="72"/>
      <c r="J39" s="72"/>
      <c r="K39" s="36"/>
      <c r="L39" s="79"/>
      <c r="M39" s="79"/>
      <c r="N39" s="74"/>
      <c r="O39" s="81" t="s">
        <v>1386</v>
      </c>
      <c r="P39" s="83">
        <v>44432.051655092589</v>
      </c>
      <c r="Q39" s="81" t="s">
        <v>1406</v>
      </c>
      <c r="R39" s="81"/>
      <c r="S39" s="81"/>
      <c r="T39" s="81"/>
      <c r="U39" s="83">
        <v>44432.051655092589</v>
      </c>
      <c r="V39" s="84" t="s">
        <v>4003</v>
      </c>
      <c r="W39" s="81"/>
      <c r="X39" s="81"/>
      <c r="Y39" s="87" t="s">
        <v>6003</v>
      </c>
      <c r="Z39" s="81"/>
    </row>
    <row r="40" spans="1:26" x14ac:dyDescent="0.35">
      <c r="A40" s="66" t="s">
        <v>211</v>
      </c>
      <c r="B40" s="66" t="s">
        <v>1199</v>
      </c>
      <c r="C40" s="67"/>
      <c r="D40" s="68"/>
      <c r="E40" s="69"/>
      <c r="F40" s="70"/>
      <c r="G40" s="67"/>
      <c r="H40" s="71"/>
      <c r="I40" s="72"/>
      <c r="J40" s="72"/>
      <c r="K40" s="36"/>
      <c r="L40" s="79"/>
      <c r="M40" s="79"/>
      <c r="N40" s="74"/>
      <c r="O40" s="81" t="s">
        <v>1386</v>
      </c>
      <c r="P40" s="83">
        <v>44432.144166666665</v>
      </c>
      <c r="Q40" s="81" t="s">
        <v>1407</v>
      </c>
      <c r="R40" s="81"/>
      <c r="S40" s="81"/>
      <c r="T40" s="81" t="s">
        <v>3537</v>
      </c>
      <c r="U40" s="83">
        <v>44432.144166666665</v>
      </c>
      <c r="V40" s="84" t="s">
        <v>4004</v>
      </c>
      <c r="W40" s="81"/>
      <c r="X40" s="81"/>
      <c r="Y40" s="87" t="s">
        <v>6004</v>
      </c>
      <c r="Z40" s="81"/>
    </row>
    <row r="41" spans="1:26" x14ac:dyDescent="0.35">
      <c r="A41" s="66" t="s">
        <v>211</v>
      </c>
      <c r="B41" s="66" t="s">
        <v>1200</v>
      </c>
      <c r="C41" s="67"/>
      <c r="D41" s="68"/>
      <c r="E41" s="69"/>
      <c r="F41" s="70"/>
      <c r="G41" s="67"/>
      <c r="H41" s="71"/>
      <c r="I41" s="72"/>
      <c r="J41" s="72"/>
      <c r="K41" s="36"/>
      <c r="L41" s="79"/>
      <c r="M41" s="79"/>
      <c r="N41" s="74"/>
      <c r="O41" s="81" t="s">
        <v>1386</v>
      </c>
      <c r="P41" s="83">
        <v>44432.144166666665</v>
      </c>
      <c r="Q41" s="81" t="s">
        <v>1407</v>
      </c>
      <c r="R41" s="81"/>
      <c r="S41" s="81"/>
      <c r="T41" s="81" t="s">
        <v>3537</v>
      </c>
      <c r="U41" s="83">
        <v>44432.144166666665</v>
      </c>
      <c r="V41" s="84" t="s">
        <v>4004</v>
      </c>
      <c r="W41" s="81"/>
      <c r="X41" s="81"/>
      <c r="Y41" s="87" t="s">
        <v>6004</v>
      </c>
      <c r="Z41" s="81"/>
    </row>
    <row r="42" spans="1:26" x14ac:dyDescent="0.35">
      <c r="A42" s="66" t="s">
        <v>211</v>
      </c>
      <c r="B42" s="66" t="s">
        <v>922</v>
      </c>
      <c r="C42" s="67"/>
      <c r="D42" s="68"/>
      <c r="E42" s="69"/>
      <c r="F42" s="70"/>
      <c r="G42" s="67"/>
      <c r="H42" s="71"/>
      <c r="I42" s="72"/>
      <c r="J42" s="72"/>
      <c r="K42" s="36"/>
      <c r="L42" s="79"/>
      <c r="M42" s="79"/>
      <c r="N42" s="74"/>
      <c r="O42" s="81" t="s">
        <v>1386</v>
      </c>
      <c r="P42" s="83">
        <v>44432.144166666665</v>
      </c>
      <c r="Q42" s="81" t="s">
        <v>1407</v>
      </c>
      <c r="R42" s="81"/>
      <c r="S42" s="81"/>
      <c r="T42" s="81" t="s">
        <v>3537</v>
      </c>
      <c r="U42" s="83">
        <v>44432.144166666665</v>
      </c>
      <c r="V42" s="84" t="s">
        <v>4004</v>
      </c>
      <c r="W42" s="81"/>
      <c r="X42" s="81"/>
      <c r="Y42" s="87" t="s">
        <v>6004</v>
      </c>
      <c r="Z42" s="81"/>
    </row>
    <row r="43" spans="1:26" x14ac:dyDescent="0.35">
      <c r="A43" s="66" t="s">
        <v>212</v>
      </c>
      <c r="B43" s="66" t="s">
        <v>1201</v>
      </c>
      <c r="C43" s="67"/>
      <c r="D43" s="68"/>
      <c r="E43" s="69"/>
      <c r="F43" s="70"/>
      <c r="G43" s="67"/>
      <c r="H43" s="71"/>
      <c r="I43" s="72"/>
      <c r="J43" s="72"/>
      <c r="K43" s="36"/>
      <c r="L43" s="79"/>
      <c r="M43" s="79"/>
      <c r="N43" s="74"/>
      <c r="O43" s="81" t="s">
        <v>1386</v>
      </c>
      <c r="P43" s="83">
        <v>44432.247916666667</v>
      </c>
      <c r="Q43" s="81" t="s">
        <v>1408</v>
      </c>
      <c r="R43" s="84" t="s">
        <v>2636</v>
      </c>
      <c r="S43" s="81" t="s">
        <v>3393</v>
      </c>
      <c r="T43" s="81" t="s">
        <v>3538</v>
      </c>
      <c r="U43" s="83">
        <v>44432.247916666667</v>
      </c>
      <c r="V43" s="84" t="s">
        <v>4005</v>
      </c>
      <c r="W43" s="81"/>
      <c r="X43" s="81"/>
      <c r="Y43" s="87" t="s">
        <v>6005</v>
      </c>
      <c r="Z43" s="81"/>
    </row>
    <row r="44" spans="1:26" x14ac:dyDescent="0.35">
      <c r="A44" s="66" t="s">
        <v>213</v>
      </c>
      <c r="B44" s="66" t="s">
        <v>1202</v>
      </c>
      <c r="C44" s="67"/>
      <c r="D44" s="68"/>
      <c r="E44" s="69"/>
      <c r="F44" s="70"/>
      <c r="G44" s="67"/>
      <c r="H44" s="71"/>
      <c r="I44" s="72"/>
      <c r="J44" s="72"/>
      <c r="K44" s="36"/>
      <c r="L44" s="79"/>
      <c r="M44" s="79"/>
      <c r="N44" s="74"/>
      <c r="O44" s="81" t="s">
        <v>1386</v>
      </c>
      <c r="P44" s="83">
        <v>44432.250196759262</v>
      </c>
      <c r="Q44" s="81" t="s">
        <v>1409</v>
      </c>
      <c r="R44" s="81"/>
      <c r="S44" s="81"/>
      <c r="T44" s="81" t="s">
        <v>3539</v>
      </c>
      <c r="U44" s="83">
        <v>44432.250196759262</v>
      </c>
      <c r="V44" s="84" t="s">
        <v>4006</v>
      </c>
      <c r="W44" s="81"/>
      <c r="X44" s="81"/>
      <c r="Y44" s="87" t="s">
        <v>6006</v>
      </c>
      <c r="Z44" s="81"/>
    </row>
    <row r="45" spans="1:26" x14ac:dyDescent="0.35">
      <c r="A45" s="66" t="s">
        <v>213</v>
      </c>
      <c r="B45" s="66" t="s">
        <v>1203</v>
      </c>
      <c r="C45" s="67"/>
      <c r="D45" s="68"/>
      <c r="E45" s="69"/>
      <c r="F45" s="70"/>
      <c r="G45" s="67"/>
      <c r="H45" s="71"/>
      <c r="I45" s="72"/>
      <c r="J45" s="72"/>
      <c r="K45" s="36"/>
      <c r="L45" s="79"/>
      <c r="M45" s="79"/>
      <c r="N45" s="74"/>
      <c r="O45" s="81" t="s">
        <v>1386</v>
      </c>
      <c r="P45" s="83">
        <v>44432.250196759262</v>
      </c>
      <c r="Q45" s="81" t="s">
        <v>1409</v>
      </c>
      <c r="R45" s="81"/>
      <c r="S45" s="81"/>
      <c r="T45" s="81" t="s">
        <v>3539</v>
      </c>
      <c r="U45" s="83">
        <v>44432.250196759262</v>
      </c>
      <c r="V45" s="84" t="s">
        <v>4006</v>
      </c>
      <c r="W45" s="81"/>
      <c r="X45" s="81"/>
      <c r="Y45" s="87" t="s">
        <v>6006</v>
      </c>
      <c r="Z45" s="81"/>
    </row>
    <row r="46" spans="1:26" x14ac:dyDescent="0.35">
      <c r="A46" s="66" t="s">
        <v>213</v>
      </c>
      <c r="B46" s="66" t="s">
        <v>956</v>
      </c>
      <c r="C46" s="67"/>
      <c r="D46" s="68"/>
      <c r="E46" s="69"/>
      <c r="F46" s="70"/>
      <c r="G46" s="67"/>
      <c r="H46" s="71"/>
      <c r="I46" s="72"/>
      <c r="J46" s="72"/>
      <c r="K46" s="36"/>
      <c r="L46" s="79"/>
      <c r="M46" s="79"/>
      <c r="N46" s="74"/>
      <c r="O46" s="81" t="s">
        <v>1386</v>
      </c>
      <c r="P46" s="83">
        <v>44432.250196759262</v>
      </c>
      <c r="Q46" s="81" t="s">
        <v>1409</v>
      </c>
      <c r="R46" s="81"/>
      <c r="S46" s="81"/>
      <c r="T46" s="81" t="s">
        <v>3539</v>
      </c>
      <c r="U46" s="83">
        <v>44432.250196759262</v>
      </c>
      <c r="V46" s="84" t="s">
        <v>4006</v>
      </c>
      <c r="W46" s="81"/>
      <c r="X46" s="81"/>
      <c r="Y46" s="87" t="s">
        <v>6006</v>
      </c>
      <c r="Z46" s="81"/>
    </row>
    <row r="47" spans="1:26" x14ac:dyDescent="0.35">
      <c r="A47" s="66" t="s">
        <v>214</v>
      </c>
      <c r="B47" s="66" t="s">
        <v>911</v>
      </c>
      <c r="C47" s="67"/>
      <c r="D47" s="68"/>
      <c r="E47" s="69"/>
      <c r="F47" s="70"/>
      <c r="G47" s="67"/>
      <c r="H47" s="71"/>
      <c r="I47" s="72"/>
      <c r="J47" s="72"/>
      <c r="K47" s="36"/>
      <c r="L47" s="79"/>
      <c r="M47" s="79"/>
      <c r="N47" s="74"/>
      <c r="O47" s="81" t="s">
        <v>1386</v>
      </c>
      <c r="P47" s="83">
        <v>44431.597280092596</v>
      </c>
      <c r="Q47" s="81" t="s">
        <v>1406</v>
      </c>
      <c r="R47" s="81"/>
      <c r="S47" s="81"/>
      <c r="T47" s="81"/>
      <c r="U47" s="83">
        <v>44431.597280092596</v>
      </c>
      <c r="V47" s="84" t="s">
        <v>4007</v>
      </c>
      <c r="W47" s="81"/>
      <c r="X47" s="81"/>
      <c r="Y47" s="87" t="s">
        <v>6007</v>
      </c>
      <c r="Z47" s="81"/>
    </row>
    <row r="48" spans="1:26" x14ac:dyDescent="0.35">
      <c r="A48" s="66" t="s">
        <v>214</v>
      </c>
      <c r="B48" s="66" t="s">
        <v>911</v>
      </c>
      <c r="C48" s="67"/>
      <c r="D48" s="68"/>
      <c r="E48" s="69"/>
      <c r="F48" s="70"/>
      <c r="G48" s="67"/>
      <c r="H48" s="71"/>
      <c r="I48" s="72"/>
      <c r="J48" s="72"/>
      <c r="K48" s="36"/>
      <c r="L48" s="79"/>
      <c r="M48" s="79"/>
      <c r="N48" s="74"/>
      <c r="O48" s="81" t="s">
        <v>1386</v>
      </c>
      <c r="P48" s="83">
        <v>44432.254421296297</v>
      </c>
      <c r="Q48" s="81" t="s">
        <v>1406</v>
      </c>
      <c r="R48" s="81"/>
      <c r="S48" s="81"/>
      <c r="T48" s="81"/>
      <c r="U48" s="83">
        <v>44432.254421296297</v>
      </c>
      <c r="V48" s="84" t="s">
        <v>4008</v>
      </c>
      <c r="W48" s="81"/>
      <c r="X48" s="81"/>
      <c r="Y48" s="87" t="s">
        <v>6008</v>
      </c>
      <c r="Z48" s="81"/>
    </row>
    <row r="49" spans="1:26" x14ac:dyDescent="0.35">
      <c r="A49" s="66" t="s">
        <v>215</v>
      </c>
      <c r="B49" s="66" t="s">
        <v>911</v>
      </c>
      <c r="C49" s="67"/>
      <c r="D49" s="68"/>
      <c r="E49" s="69"/>
      <c r="F49" s="70"/>
      <c r="G49" s="67"/>
      <c r="H49" s="71"/>
      <c r="I49" s="72"/>
      <c r="J49" s="72"/>
      <c r="K49" s="36"/>
      <c r="L49" s="79"/>
      <c r="M49" s="79"/>
      <c r="N49" s="74"/>
      <c r="O49" s="81" t="s">
        <v>1386</v>
      </c>
      <c r="P49" s="83">
        <v>44432.255173611113</v>
      </c>
      <c r="Q49" s="81" t="s">
        <v>1406</v>
      </c>
      <c r="R49" s="81"/>
      <c r="S49" s="81"/>
      <c r="T49" s="81"/>
      <c r="U49" s="83">
        <v>44432.255173611113</v>
      </c>
      <c r="V49" s="84" t="s">
        <v>4009</v>
      </c>
      <c r="W49" s="81"/>
      <c r="X49" s="81"/>
      <c r="Y49" s="87" t="s">
        <v>6009</v>
      </c>
      <c r="Z49" s="81"/>
    </row>
    <row r="50" spans="1:26" x14ac:dyDescent="0.35">
      <c r="A50" s="66" t="s">
        <v>216</v>
      </c>
      <c r="B50" s="66" t="s">
        <v>1204</v>
      </c>
      <c r="C50" s="67"/>
      <c r="D50" s="68"/>
      <c r="E50" s="69"/>
      <c r="F50" s="70"/>
      <c r="G50" s="67"/>
      <c r="H50" s="71"/>
      <c r="I50" s="72"/>
      <c r="J50" s="72"/>
      <c r="K50" s="36"/>
      <c r="L50" s="79"/>
      <c r="M50" s="79"/>
      <c r="N50" s="74"/>
      <c r="O50" s="81" t="s">
        <v>1386</v>
      </c>
      <c r="P50" s="83">
        <v>44432.274594907409</v>
      </c>
      <c r="Q50" s="81" t="s">
        <v>1410</v>
      </c>
      <c r="R50" s="84" t="s">
        <v>2637</v>
      </c>
      <c r="S50" s="81" t="s">
        <v>3395</v>
      </c>
      <c r="T50" s="81" t="s">
        <v>3524</v>
      </c>
      <c r="U50" s="83">
        <v>44432.274594907409</v>
      </c>
      <c r="V50" s="84" t="s">
        <v>4010</v>
      </c>
      <c r="W50" s="81"/>
      <c r="X50" s="81"/>
      <c r="Y50" s="87" t="s">
        <v>6010</v>
      </c>
      <c r="Z50" s="81"/>
    </row>
    <row r="51" spans="1:26" x14ac:dyDescent="0.35">
      <c r="A51" s="66" t="s">
        <v>217</v>
      </c>
      <c r="B51" s="66" t="s">
        <v>1172</v>
      </c>
      <c r="C51" s="67"/>
      <c r="D51" s="68"/>
      <c r="E51" s="69"/>
      <c r="F51" s="70"/>
      <c r="G51" s="67"/>
      <c r="H51" s="71"/>
      <c r="I51" s="72"/>
      <c r="J51" s="72"/>
      <c r="K51" s="36"/>
      <c r="L51" s="79"/>
      <c r="M51" s="79"/>
      <c r="N51" s="74"/>
      <c r="O51" s="81" t="s">
        <v>1386</v>
      </c>
      <c r="P51" s="83">
        <v>44432.236250000002</v>
      </c>
      <c r="Q51" s="81" t="s">
        <v>1411</v>
      </c>
      <c r="R51" s="81"/>
      <c r="S51" s="81"/>
      <c r="T51" s="81"/>
      <c r="U51" s="83">
        <v>44432.236250000002</v>
      </c>
      <c r="V51" s="84" t="s">
        <v>4011</v>
      </c>
      <c r="W51" s="81"/>
      <c r="X51" s="81"/>
      <c r="Y51" s="87" t="s">
        <v>6011</v>
      </c>
      <c r="Z51" s="81"/>
    </row>
    <row r="52" spans="1:26" x14ac:dyDescent="0.35">
      <c r="A52" s="66" t="s">
        <v>217</v>
      </c>
      <c r="B52" s="66" t="s">
        <v>911</v>
      </c>
      <c r="C52" s="67"/>
      <c r="D52" s="68"/>
      <c r="E52" s="69"/>
      <c r="F52" s="70"/>
      <c r="G52" s="67"/>
      <c r="H52" s="71"/>
      <c r="I52" s="72"/>
      <c r="J52" s="72"/>
      <c r="K52" s="36"/>
      <c r="L52" s="79"/>
      <c r="M52" s="79"/>
      <c r="N52" s="74"/>
      <c r="O52" s="81" t="s">
        <v>1386</v>
      </c>
      <c r="P52" s="83">
        <v>44432.255243055559</v>
      </c>
      <c r="Q52" s="81" t="s">
        <v>1406</v>
      </c>
      <c r="R52" s="81"/>
      <c r="S52" s="81"/>
      <c r="T52" s="81"/>
      <c r="U52" s="83">
        <v>44432.255243055559</v>
      </c>
      <c r="V52" s="84" t="s">
        <v>4012</v>
      </c>
      <c r="W52" s="81"/>
      <c r="X52" s="81"/>
      <c r="Y52" s="87" t="s">
        <v>6012</v>
      </c>
      <c r="Z52" s="81"/>
    </row>
    <row r="53" spans="1:26" x14ac:dyDescent="0.35">
      <c r="A53" s="66" t="s">
        <v>217</v>
      </c>
      <c r="B53" s="66" t="s">
        <v>911</v>
      </c>
      <c r="C53" s="67"/>
      <c r="D53" s="68"/>
      <c r="E53" s="69"/>
      <c r="F53" s="70"/>
      <c r="G53" s="67"/>
      <c r="H53" s="71"/>
      <c r="I53" s="72"/>
      <c r="J53" s="72"/>
      <c r="K53" s="36"/>
      <c r="L53" s="79"/>
      <c r="M53" s="79"/>
      <c r="N53" s="74"/>
      <c r="O53" s="81" t="s">
        <v>1386</v>
      </c>
      <c r="P53" s="83">
        <v>44432.285787037035</v>
      </c>
      <c r="Q53" s="81" t="s">
        <v>1406</v>
      </c>
      <c r="R53" s="81"/>
      <c r="S53" s="81"/>
      <c r="T53" s="81"/>
      <c r="U53" s="83">
        <v>44432.285787037035</v>
      </c>
      <c r="V53" s="84" t="s">
        <v>4013</v>
      </c>
      <c r="W53" s="81"/>
      <c r="X53" s="81"/>
      <c r="Y53" s="87" t="s">
        <v>6013</v>
      </c>
      <c r="Z53" s="81"/>
    </row>
    <row r="54" spans="1:26" x14ac:dyDescent="0.35">
      <c r="A54" s="66" t="s">
        <v>218</v>
      </c>
      <c r="B54" s="66" t="s">
        <v>1172</v>
      </c>
      <c r="C54" s="67"/>
      <c r="D54" s="68"/>
      <c r="E54" s="69"/>
      <c r="F54" s="70"/>
      <c r="G54" s="67"/>
      <c r="H54" s="71"/>
      <c r="I54" s="72"/>
      <c r="J54" s="72"/>
      <c r="K54" s="36"/>
      <c r="L54" s="79"/>
      <c r="M54" s="79"/>
      <c r="N54" s="74"/>
      <c r="O54" s="81" t="s">
        <v>1386</v>
      </c>
      <c r="P54" s="83">
        <v>44432.243958333333</v>
      </c>
      <c r="Q54" s="81" t="s">
        <v>1411</v>
      </c>
      <c r="R54" s="81"/>
      <c r="S54" s="81"/>
      <c r="T54" s="81"/>
      <c r="U54" s="83">
        <v>44432.243958333333</v>
      </c>
      <c r="V54" s="84" t="s">
        <v>4014</v>
      </c>
      <c r="W54" s="81"/>
      <c r="X54" s="81"/>
      <c r="Y54" s="87" t="s">
        <v>6014</v>
      </c>
      <c r="Z54" s="81"/>
    </row>
    <row r="55" spans="1:26" x14ac:dyDescent="0.35">
      <c r="A55" s="66" t="s">
        <v>218</v>
      </c>
      <c r="B55" s="66" t="s">
        <v>911</v>
      </c>
      <c r="C55" s="67"/>
      <c r="D55" s="68"/>
      <c r="E55" s="69"/>
      <c r="F55" s="70"/>
      <c r="G55" s="67"/>
      <c r="H55" s="71"/>
      <c r="I55" s="72"/>
      <c r="J55" s="72"/>
      <c r="K55" s="36"/>
      <c r="L55" s="79"/>
      <c r="M55" s="79"/>
      <c r="N55" s="74"/>
      <c r="O55" s="81" t="s">
        <v>1386</v>
      </c>
      <c r="P55" s="83">
        <v>44432.285925925928</v>
      </c>
      <c r="Q55" s="81" t="s">
        <v>1406</v>
      </c>
      <c r="R55" s="81"/>
      <c r="S55" s="81"/>
      <c r="T55" s="81"/>
      <c r="U55" s="83">
        <v>44432.285925925928</v>
      </c>
      <c r="V55" s="84" t="s">
        <v>4015</v>
      </c>
      <c r="W55" s="81"/>
      <c r="X55" s="81"/>
      <c r="Y55" s="87" t="s">
        <v>6015</v>
      </c>
      <c r="Z55" s="81"/>
    </row>
    <row r="56" spans="1:26" x14ac:dyDescent="0.35">
      <c r="A56" s="66" t="s">
        <v>219</v>
      </c>
      <c r="B56" s="66" t="s">
        <v>911</v>
      </c>
      <c r="C56" s="67"/>
      <c r="D56" s="68"/>
      <c r="E56" s="69"/>
      <c r="F56" s="70"/>
      <c r="G56" s="67"/>
      <c r="H56" s="71"/>
      <c r="I56" s="72"/>
      <c r="J56" s="72"/>
      <c r="K56" s="36"/>
      <c r="L56" s="79"/>
      <c r="M56" s="79"/>
      <c r="N56" s="74"/>
      <c r="O56" s="81" t="s">
        <v>1386</v>
      </c>
      <c r="P56" s="83">
        <v>44432.285983796297</v>
      </c>
      <c r="Q56" s="81" t="s">
        <v>1406</v>
      </c>
      <c r="R56" s="81"/>
      <c r="S56" s="81"/>
      <c r="T56" s="81"/>
      <c r="U56" s="83">
        <v>44432.285983796297</v>
      </c>
      <c r="V56" s="84" t="s">
        <v>4016</v>
      </c>
      <c r="W56" s="81"/>
      <c r="X56" s="81"/>
      <c r="Y56" s="87" t="s">
        <v>6016</v>
      </c>
      <c r="Z56" s="81"/>
    </row>
    <row r="57" spans="1:26" x14ac:dyDescent="0.35">
      <c r="A57" s="66" t="s">
        <v>220</v>
      </c>
      <c r="B57" s="66" t="s">
        <v>911</v>
      </c>
      <c r="C57" s="67"/>
      <c r="D57" s="68"/>
      <c r="E57" s="69"/>
      <c r="F57" s="70"/>
      <c r="G57" s="67"/>
      <c r="H57" s="71"/>
      <c r="I57" s="72"/>
      <c r="J57" s="72"/>
      <c r="K57" s="36"/>
      <c r="L57" s="79"/>
      <c r="M57" s="79"/>
      <c r="N57" s="74"/>
      <c r="O57" s="81" t="s">
        <v>1386</v>
      </c>
      <c r="P57" s="83">
        <v>44431.700127314813</v>
      </c>
      <c r="Q57" s="81" t="s">
        <v>1406</v>
      </c>
      <c r="R57" s="81"/>
      <c r="S57" s="81"/>
      <c r="T57" s="81"/>
      <c r="U57" s="83">
        <v>44431.700127314813</v>
      </c>
      <c r="V57" s="84" t="s">
        <v>4017</v>
      </c>
      <c r="W57" s="81"/>
      <c r="X57" s="81"/>
      <c r="Y57" s="87" t="s">
        <v>6017</v>
      </c>
      <c r="Z57" s="81"/>
    </row>
    <row r="58" spans="1:26" x14ac:dyDescent="0.35">
      <c r="A58" s="66" t="s">
        <v>220</v>
      </c>
      <c r="B58" s="66" t="s">
        <v>1172</v>
      </c>
      <c r="C58" s="67"/>
      <c r="D58" s="68"/>
      <c r="E58" s="69"/>
      <c r="F58" s="70"/>
      <c r="G58" s="67"/>
      <c r="H58" s="71"/>
      <c r="I58" s="72"/>
      <c r="J58" s="72"/>
      <c r="K58" s="36"/>
      <c r="L58" s="79"/>
      <c r="M58" s="79"/>
      <c r="N58" s="74"/>
      <c r="O58" s="81" t="s">
        <v>1386</v>
      </c>
      <c r="P58" s="83">
        <v>44432.288483796299</v>
      </c>
      <c r="Q58" s="81" t="s">
        <v>1411</v>
      </c>
      <c r="R58" s="81"/>
      <c r="S58" s="81"/>
      <c r="T58" s="81"/>
      <c r="U58" s="83">
        <v>44432.288483796299</v>
      </c>
      <c r="V58" s="84" t="s">
        <v>4018</v>
      </c>
      <c r="W58" s="81"/>
      <c r="X58" s="81"/>
      <c r="Y58" s="87" t="s">
        <v>6018</v>
      </c>
      <c r="Z58" s="81"/>
    </row>
    <row r="59" spans="1:26" x14ac:dyDescent="0.35">
      <c r="A59" s="66" t="s">
        <v>221</v>
      </c>
      <c r="B59" s="66" t="s">
        <v>221</v>
      </c>
      <c r="C59" s="67"/>
      <c r="D59" s="68"/>
      <c r="E59" s="69"/>
      <c r="F59" s="70"/>
      <c r="G59" s="67"/>
      <c r="H59" s="71"/>
      <c r="I59" s="72"/>
      <c r="J59" s="72"/>
      <c r="K59" s="36"/>
      <c r="L59" s="79"/>
      <c r="M59" s="79"/>
      <c r="N59" s="74"/>
      <c r="O59" s="81" t="s">
        <v>179</v>
      </c>
      <c r="P59" s="83">
        <v>44432.292141203703</v>
      </c>
      <c r="Q59" s="81" t="s">
        <v>1412</v>
      </c>
      <c r="R59" s="81" t="s">
        <v>2638</v>
      </c>
      <c r="S59" s="81" t="s">
        <v>3396</v>
      </c>
      <c r="T59" s="81"/>
      <c r="U59" s="83">
        <v>44432.292141203703</v>
      </c>
      <c r="V59" s="84" t="s">
        <v>4019</v>
      </c>
      <c r="W59" s="81"/>
      <c r="X59" s="81"/>
      <c r="Y59" s="87" t="s">
        <v>6019</v>
      </c>
      <c r="Z59" s="81"/>
    </row>
    <row r="60" spans="1:26" x14ac:dyDescent="0.35">
      <c r="A60" s="66" t="s">
        <v>222</v>
      </c>
      <c r="B60" s="66" t="s">
        <v>222</v>
      </c>
      <c r="C60" s="67"/>
      <c r="D60" s="68"/>
      <c r="E60" s="69"/>
      <c r="F60" s="70"/>
      <c r="G60" s="67"/>
      <c r="H60" s="71"/>
      <c r="I60" s="72"/>
      <c r="J60" s="72"/>
      <c r="K60" s="36"/>
      <c r="L60" s="79"/>
      <c r="M60" s="79"/>
      <c r="N60" s="74"/>
      <c r="O60" s="81" t="s">
        <v>179</v>
      </c>
      <c r="P60" s="83">
        <v>44431.677094907405</v>
      </c>
      <c r="Q60" s="81" t="s">
        <v>1413</v>
      </c>
      <c r="R60" s="84" t="s">
        <v>2639</v>
      </c>
      <c r="S60" s="81" t="s">
        <v>3393</v>
      </c>
      <c r="T60" s="81"/>
      <c r="U60" s="83">
        <v>44431.677094907405</v>
      </c>
      <c r="V60" s="84" t="s">
        <v>4020</v>
      </c>
      <c r="W60" s="81"/>
      <c r="X60" s="81"/>
      <c r="Y60" s="87" t="s">
        <v>6020</v>
      </c>
      <c r="Z60" s="81"/>
    </row>
    <row r="61" spans="1:26" x14ac:dyDescent="0.35">
      <c r="A61" s="66" t="s">
        <v>223</v>
      </c>
      <c r="B61" s="66" t="s">
        <v>222</v>
      </c>
      <c r="C61" s="67"/>
      <c r="D61" s="68"/>
      <c r="E61" s="69"/>
      <c r="F61" s="70"/>
      <c r="G61" s="67"/>
      <c r="H61" s="71"/>
      <c r="I61" s="72"/>
      <c r="J61" s="72"/>
      <c r="K61" s="36"/>
      <c r="L61" s="79"/>
      <c r="M61" s="79"/>
      <c r="N61" s="74"/>
      <c r="O61" s="81" t="s">
        <v>1386</v>
      </c>
      <c r="P61" s="83">
        <v>44432.299293981479</v>
      </c>
      <c r="Q61" s="81" t="s">
        <v>1414</v>
      </c>
      <c r="R61" s="81"/>
      <c r="S61" s="81"/>
      <c r="T61" s="81" t="s">
        <v>3540</v>
      </c>
      <c r="U61" s="83">
        <v>44432.299293981479</v>
      </c>
      <c r="V61" s="84" t="s">
        <v>4021</v>
      </c>
      <c r="W61" s="81"/>
      <c r="X61" s="81"/>
      <c r="Y61" s="87" t="s">
        <v>6021</v>
      </c>
      <c r="Z61" s="81"/>
    </row>
    <row r="62" spans="1:26" x14ac:dyDescent="0.35">
      <c r="A62" s="66" t="s">
        <v>224</v>
      </c>
      <c r="B62" s="66" t="s">
        <v>224</v>
      </c>
      <c r="C62" s="67"/>
      <c r="D62" s="68"/>
      <c r="E62" s="69"/>
      <c r="F62" s="70"/>
      <c r="G62" s="67"/>
      <c r="H62" s="71"/>
      <c r="I62" s="72"/>
      <c r="J62" s="72"/>
      <c r="K62" s="36"/>
      <c r="L62" s="79"/>
      <c r="M62" s="79"/>
      <c r="N62" s="74"/>
      <c r="O62" s="81" t="s">
        <v>179</v>
      </c>
      <c r="P62" s="83">
        <v>44432.303668981483</v>
      </c>
      <c r="Q62" s="81" t="s">
        <v>1415</v>
      </c>
      <c r="R62" s="84" t="s">
        <v>2640</v>
      </c>
      <c r="S62" s="81" t="s">
        <v>3393</v>
      </c>
      <c r="T62" s="81" t="s">
        <v>3541</v>
      </c>
      <c r="U62" s="83">
        <v>44432.303668981483</v>
      </c>
      <c r="V62" s="84" t="s">
        <v>4022</v>
      </c>
      <c r="W62" s="81"/>
      <c r="X62" s="81"/>
      <c r="Y62" s="87" t="s">
        <v>6022</v>
      </c>
      <c r="Z62" s="81"/>
    </row>
    <row r="63" spans="1:26" x14ac:dyDescent="0.35">
      <c r="A63" s="66" t="s">
        <v>225</v>
      </c>
      <c r="B63" s="66" t="s">
        <v>1077</v>
      </c>
      <c r="C63" s="67"/>
      <c r="D63" s="68"/>
      <c r="E63" s="69"/>
      <c r="F63" s="70"/>
      <c r="G63" s="67"/>
      <c r="H63" s="71"/>
      <c r="I63" s="72"/>
      <c r="J63" s="72"/>
      <c r="K63" s="36"/>
      <c r="L63" s="79"/>
      <c r="M63" s="79"/>
      <c r="N63" s="74"/>
      <c r="O63" s="81" t="s">
        <v>1386</v>
      </c>
      <c r="P63" s="83">
        <v>44432.306631944448</v>
      </c>
      <c r="Q63" s="81" t="s">
        <v>1416</v>
      </c>
      <c r="R63" s="81"/>
      <c r="S63" s="81"/>
      <c r="T63" s="81"/>
      <c r="U63" s="83">
        <v>44432.306631944448</v>
      </c>
      <c r="V63" s="84" t="s">
        <v>4023</v>
      </c>
      <c r="W63" s="81"/>
      <c r="X63" s="81"/>
      <c r="Y63" s="87" t="s">
        <v>6023</v>
      </c>
      <c r="Z63" s="81"/>
    </row>
    <row r="64" spans="1:26" x14ac:dyDescent="0.35">
      <c r="A64" s="66" t="s">
        <v>226</v>
      </c>
      <c r="B64" s="66" t="s">
        <v>1077</v>
      </c>
      <c r="C64" s="67"/>
      <c r="D64" s="68"/>
      <c r="E64" s="69"/>
      <c r="F64" s="70"/>
      <c r="G64" s="67"/>
      <c r="H64" s="71"/>
      <c r="I64" s="72"/>
      <c r="J64" s="72"/>
      <c r="K64" s="36"/>
      <c r="L64" s="79"/>
      <c r="M64" s="79"/>
      <c r="N64" s="74"/>
      <c r="O64" s="81" t="s">
        <v>1386</v>
      </c>
      <c r="P64" s="83">
        <v>44432.308668981481</v>
      </c>
      <c r="Q64" s="81" t="s">
        <v>1416</v>
      </c>
      <c r="R64" s="81"/>
      <c r="S64" s="81"/>
      <c r="T64" s="81"/>
      <c r="U64" s="83">
        <v>44432.308668981481</v>
      </c>
      <c r="V64" s="84" t="s">
        <v>4024</v>
      </c>
      <c r="W64" s="81"/>
      <c r="X64" s="81"/>
      <c r="Y64" s="87" t="s">
        <v>6024</v>
      </c>
      <c r="Z64" s="81"/>
    </row>
    <row r="65" spans="1:26" x14ac:dyDescent="0.35">
      <c r="A65" s="66" t="s">
        <v>227</v>
      </c>
      <c r="B65" s="66" t="s">
        <v>966</v>
      </c>
      <c r="C65" s="67"/>
      <c r="D65" s="68"/>
      <c r="E65" s="69"/>
      <c r="F65" s="70"/>
      <c r="G65" s="67"/>
      <c r="H65" s="71"/>
      <c r="I65" s="72"/>
      <c r="J65" s="72"/>
      <c r="K65" s="36"/>
      <c r="L65" s="79"/>
      <c r="M65" s="79"/>
      <c r="N65" s="74"/>
      <c r="O65" s="81" t="s">
        <v>1386</v>
      </c>
      <c r="P65" s="83">
        <v>44432.313703703701</v>
      </c>
      <c r="Q65" s="81" t="s">
        <v>1417</v>
      </c>
      <c r="R65" s="81"/>
      <c r="S65" s="81"/>
      <c r="T65" s="81"/>
      <c r="U65" s="83">
        <v>44432.313703703701</v>
      </c>
      <c r="V65" s="84" t="s">
        <v>4025</v>
      </c>
      <c r="W65" s="81"/>
      <c r="X65" s="81"/>
      <c r="Y65" s="87" t="s">
        <v>6025</v>
      </c>
      <c r="Z65" s="81"/>
    </row>
    <row r="66" spans="1:26" x14ac:dyDescent="0.35">
      <c r="A66" s="66" t="s">
        <v>228</v>
      </c>
      <c r="B66" s="66" t="s">
        <v>1046</v>
      </c>
      <c r="C66" s="67"/>
      <c r="D66" s="68"/>
      <c r="E66" s="69"/>
      <c r="F66" s="70"/>
      <c r="G66" s="67"/>
      <c r="H66" s="71"/>
      <c r="I66" s="72"/>
      <c r="J66" s="72"/>
      <c r="K66" s="36"/>
      <c r="L66" s="79"/>
      <c r="M66" s="79"/>
      <c r="N66" s="74"/>
      <c r="O66" s="81" t="s">
        <v>1386</v>
      </c>
      <c r="P66" s="83">
        <v>44432.320416666669</v>
      </c>
      <c r="Q66" s="81" t="s">
        <v>1388</v>
      </c>
      <c r="R66" s="81"/>
      <c r="S66" s="81"/>
      <c r="T66" s="81" t="s">
        <v>3524</v>
      </c>
      <c r="U66" s="83">
        <v>44432.320416666669</v>
      </c>
      <c r="V66" s="84" t="s">
        <v>4026</v>
      </c>
      <c r="W66" s="81"/>
      <c r="X66" s="81"/>
      <c r="Y66" s="87" t="s">
        <v>6026</v>
      </c>
      <c r="Z66" s="81"/>
    </row>
    <row r="67" spans="1:26" x14ac:dyDescent="0.35">
      <c r="A67" s="66" t="s">
        <v>229</v>
      </c>
      <c r="B67" s="66" t="s">
        <v>229</v>
      </c>
      <c r="C67" s="67"/>
      <c r="D67" s="68"/>
      <c r="E67" s="69"/>
      <c r="F67" s="70"/>
      <c r="G67" s="67"/>
      <c r="H67" s="71"/>
      <c r="I67" s="72"/>
      <c r="J67" s="72"/>
      <c r="K67" s="36"/>
      <c r="L67" s="79"/>
      <c r="M67" s="79"/>
      <c r="N67" s="74"/>
      <c r="O67" s="81" t="s">
        <v>179</v>
      </c>
      <c r="P67" s="83">
        <v>44432.302777777775</v>
      </c>
      <c r="Q67" s="81" t="s">
        <v>1418</v>
      </c>
      <c r="R67" s="84" t="s">
        <v>2641</v>
      </c>
      <c r="S67" s="81" t="s">
        <v>3393</v>
      </c>
      <c r="T67" s="81" t="s">
        <v>3542</v>
      </c>
      <c r="U67" s="83">
        <v>44432.302777777775</v>
      </c>
      <c r="V67" s="84" t="s">
        <v>4027</v>
      </c>
      <c r="W67" s="81"/>
      <c r="X67" s="81"/>
      <c r="Y67" s="87" t="s">
        <v>6027</v>
      </c>
      <c r="Z67" s="81"/>
    </row>
    <row r="68" spans="1:26" x14ac:dyDescent="0.35">
      <c r="A68" s="66" t="s">
        <v>230</v>
      </c>
      <c r="B68" s="66" t="s">
        <v>229</v>
      </c>
      <c r="C68" s="67"/>
      <c r="D68" s="68"/>
      <c r="E68" s="69"/>
      <c r="F68" s="70"/>
      <c r="G68" s="67"/>
      <c r="H68" s="71"/>
      <c r="I68" s="72"/>
      <c r="J68" s="72"/>
      <c r="K68" s="36"/>
      <c r="L68" s="79"/>
      <c r="M68" s="79"/>
      <c r="N68" s="74"/>
      <c r="O68" s="81" t="s">
        <v>1386</v>
      </c>
      <c r="P68" s="83">
        <v>44432.324664351851</v>
      </c>
      <c r="Q68" s="81" t="s">
        <v>1419</v>
      </c>
      <c r="R68" s="81"/>
      <c r="S68" s="81"/>
      <c r="T68" s="81" t="s">
        <v>3542</v>
      </c>
      <c r="U68" s="83">
        <v>44432.324664351851</v>
      </c>
      <c r="V68" s="84" t="s">
        <v>4028</v>
      </c>
      <c r="W68" s="81"/>
      <c r="X68" s="81"/>
      <c r="Y68" s="87" t="s">
        <v>6028</v>
      </c>
      <c r="Z68" s="81"/>
    </row>
    <row r="69" spans="1:26" x14ac:dyDescent="0.35">
      <c r="A69" s="66" t="s">
        <v>231</v>
      </c>
      <c r="B69" s="66" t="s">
        <v>1205</v>
      </c>
      <c r="C69" s="67"/>
      <c r="D69" s="68"/>
      <c r="E69" s="69"/>
      <c r="F69" s="70"/>
      <c r="G69" s="67"/>
      <c r="H69" s="71"/>
      <c r="I69" s="72"/>
      <c r="J69" s="72"/>
      <c r="K69" s="36"/>
      <c r="L69" s="79"/>
      <c r="M69" s="79"/>
      <c r="N69" s="74"/>
      <c r="O69" s="81" t="s">
        <v>1386</v>
      </c>
      <c r="P69" s="83">
        <v>44432.324837962966</v>
      </c>
      <c r="Q69" s="81" t="s">
        <v>1420</v>
      </c>
      <c r="R69" s="81"/>
      <c r="S69" s="81"/>
      <c r="T69" s="81"/>
      <c r="U69" s="83">
        <v>44432.324837962966</v>
      </c>
      <c r="V69" s="84" t="s">
        <v>4029</v>
      </c>
      <c r="W69" s="81"/>
      <c r="X69" s="81"/>
      <c r="Y69" s="87" t="s">
        <v>6029</v>
      </c>
      <c r="Z69" s="81"/>
    </row>
    <row r="70" spans="1:26" x14ac:dyDescent="0.35">
      <c r="A70" s="66" t="s">
        <v>232</v>
      </c>
      <c r="B70" s="66" t="s">
        <v>1205</v>
      </c>
      <c r="C70" s="67"/>
      <c r="D70" s="68"/>
      <c r="E70" s="69"/>
      <c r="F70" s="70"/>
      <c r="G70" s="67"/>
      <c r="H70" s="71"/>
      <c r="I70" s="72"/>
      <c r="J70" s="72"/>
      <c r="K70" s="36"/>
      <c r="L70" s="79"/>
      <c r="M70" s="79"/>
      <c r="N70" s="74"/>
      <c r="O70" s="81" t="s">
        <v>1386</v>
      </c>
      <c r="P70" s="83">
        <v>44432.324895833335</v>
      </c>
      <c r="Q70" s="81" t="s">
        <v>1420</v>
      </c>
      <c r="R70" s="81"/>
      <c r="S70" s="81"/>
      <c r="T70" s="81"/>
      <c r="U70" s="83">
        <v>44432.324895833335</v>
      </c>
      <c r="V70" s="84" t="s">
        <v>4030</v>
      </c>
      <c r="W70" s="81"/>
      <c r="X70" s="81"/>
      <c r="Y70" s="87" t="s">
        <v>6030</v>
      </c>
      <c r="Z70" s="81"/>
    </row>
    <row r="71" spans="1:26" x14ac:dyDescent="0.35">
      <c r="A71" s="66" t="s">
        <v>232</v>
      </c>
      <c r="B71" s="66" t="s">
        <v>1172</v>
      </c>
      <c r="C71" s="67"/>
      <c r="D71" s="68"/>
      <c r="E71" s="69"/>
      <c r="F71" s="70"/>
      <c r="G71" s="67"/>
      <c r="H71" s="71"/>
      <c r="I71" s="72"/>
      <c r="J71" s="72"/>
      <c r="K71" s="36"/>
      <c r="L71" s="79"/>
      <c r="M71" s="79"/>
      <c r="N71" s="74"/>
      <c r="O71" s="81" t="s">
        <v>1386</v>
      </c>
      <c r="P71" s="83">
        <v>44432.318645833337</v>
      </c>
      <c r="Q71" s="81" t="s">
        <v>1411</v>
      </c>
      <c r="R71" s="81"/>
      <c r="S71" s="81"/>
      <c r="T71" s="81"/>
      <c r="U71" s="83">
        <v>44432.318645833337</v>
      </c>
      <c r="V71" s="84" t="s">
        <v>4031</v>
      </c>
      <c r="W71" s="81"/>
      <c r="X71" s="81"/>
      <c r="Y71" s="87" t="s">
        <v>6031</v>
      </c>
      <c r="Z71" s="81"/>
    </row>
    <row r="72" spans="1:26" x14ac:dyDescent="0.35">
      <c r="A72" s="66" t="s">
        <v>233</v>
      </c>
      <c r="B72" s="66" t="s">
        <v>1179</v>
      </c>
      <c r="C72" s="67"/>
      <c r="D72" s="68"/>
      <c r="E72" s="69"/>
      <c r="F72" s="70"/>
      <c r="G72" s="67"/>
      <c r="H72" s="71"/>
      <c r="I72" s="72"/>
      <c r="J72" s="72"/>
      <c r="K72" s="36"/>
      <c r="L72" s="79"/>
      <c r="M72" s="79"/>
      <c r="N72" s="74"/>
      <c r="O72" s="81" t="s">
        <v>1386</v>
      </c>
      <c r="P72" s="83">
        <v>44432.325694444444</v>
      </c>
      <c r="Q72" s="81" t="s">
        <v>1421</v>
      </c>
      <c r="R72" s="84" t="s">
        <v>2634</v>
      </c>
      <c r="S72" s="81" t="s">
        <v>3394</v>
      </c>
      <c r="T72" s="81" t="s">
        <v>3543</v>
      </c>
      <c r="U72" s="83">
        <v>44432.325694444444</v>
      </c>
      <c r="V72" s="84" t="s">
        <v>4032</v>
      </c>
      <c r="W72" s="81"/>
      <c r="X72" s="81"/>
      <c r="Y72" s="87" t="s">
        <v>6032</v>
      </c>
      <c r="Z72" s="81"/>
    </row>
    <row r="73" spans="1:26" x14ac:dyDescent="0.35">
      <c r="A73" s="66" t="s">
        <v>234</v>
      </c>
      <c r="B73" s="66" t="s">
        <v>1206</v>
      </c>
      <c r="C73" s="67"/>
      <c r="D73" s="68"/>
      <c r="E73" s="69"/>
      <c r="F73" s="70"/>
      <c r="G73" s="67"/>
      <c r="H73" s="71"/>
      <c r="I73" s="72"/>
      <c r="J73" s="72"/>
      <c r="K73" s="36"/>
      <c r="L73" s="79"/>
      <c r="M73" s="79"/>
      <c r="N73" s="74"/>
      <c r="O73" s="81" t="s">
        <v>1386</v>
      </c>
      <c r="P73" s="83">
        <v>44432.326180555552</v>
      </c>
      <c r="Q73" s="81" t="s">
        <v>1422</v>
      </c>
      <c r="R73" s="81"/>
      <c r="S73" s="81"/>
      <c r="T73" s="81" t="s">
        <v>3544</v>
      </c>
      <c r="U73" s="83">
        <v>44432.326180555552</v>
      </c>
      <c r="V73" s="84" t="s">
        <v>4033</v>
      </c>
      <c r="W73" s="81"/>
      <c r="X73" s="81"/>
      <c r="Y73" s="87" t="s">
        <v>6033</v>
      </c>
      <c r="Z73" s="81"/>
    </row>
    <row r="74" spans="1:26" x14ac:dyDescent="0.35">
      <c r="A74" s="66" t="s">
        <v>234</v>
      </c>
      <c r="B74" s="66" t="s">
        <v>956</v>
      </c>
      <c r="C74" s="67"/>
      <c r="D74" s="68"/>
      <c r="E74" s="69"/>
      <c r="F74" s="70"/>
      <c r="G74" s="67"/>
      <c r="H74" s="71"/>
      <c r="I74" s="72"/>
      <c r="J74" s="72"/>
      <c r="K74" s="36"/>
      <c r="L74" s="79"/>
      <c r="M74" s="79"/>
      <c r="N74" s="74"/>
      <c r="O74" s="81" t="s">
        <v>1386</v>
      </c>
      <c r="P74" s="83">
        <v>44432.326180555552</v>
      </c>
      <c r="Q74" s="81" t="s">
        <v>1422</v>
      </c>
      <c r="R74" s="81"/>
      <c r="S74" s="81"/>
      <c r="T74" s="81" t="s">
        <v>3544</v>
      </c>
      <c r="U74" s="83">
        <v>44432.326180555552</v>
      </c>
      <c r="V74" s="84" t="s">
        <v>4033</v>
      </c>
      <c r="W74" s="81"/>
      <c r="X74" s="81"/>
      <c r="Y74" s="87" t="s">
        <v>6033</v>
      </c>
      <c r="Z74" s="81"/>
    </row>
    <row r="75" spans="1:26" x14ac:dyDescent="0.35">
      <c r="A75" s="66" t="s">
        <v>235</v>
      </c>
      <c r="B75" s="66" t="s">
        <v>1184</v>
      </c>
      <c r="C75" s="67"/>
      <c r="D75" s="68"/>
      <c r="E75" s="69"/>
      <c r="F75" s="70"/>
      <c r="G75" s="67"/>
      <c r="H75" s="71"/>
      <c r="I75" s="72"/>
      <c r="J75" s="72"/>
      <c r="K75" s="36"/>
      <c r="L75" s="79"/>
      <c r="M75" s="79"/>
      <c r="N75" s="74"/>
      <c r="O75" s="81" t="s">
        <v>1386</v>
      </c>
      <c r="P75" s="83">
        <v>44431.539594907408</v>
      </c>
      <c r="Q75" s="81" t="s">
        <v>1389</v>
      </c>
      <c r="R75" s="81"/>
      <c r="S75" s="81"/>
      <c r="T75" s="81"/>
      <c r="U75" s="83">
        <v>44431.539594907408</v>
      </c>
      <c r="V75" s="84" t="s">
        <v>4034</v>
      </c>
      <c r="W75" s="81"/>
      <c r="X75" s="81"/>
      <c r="Y75" s="87" t="s">
        <v>6034</v>
      </c>
      <c r="Z75" s="81"/>
    </row>
    <row r="76" spans="1:26" x14ac:dyDescent="0.35">
      <c r="A76" s="66" t="s">
        <v>236</v>
      </c>
      <c r="B76" s="66" t="s">
        <v>1184</v>
      </c>
      <c r="C76" s="67"/>
      <c r="D76" s="68"/>
      <c r="E76" s="69"/>
      <c r="F76" s="70"/>
      <c r="G76" s="67"/>
      <c r="H76" s="71"/>
      <c r="I76" s="72"/>
      <c r="J76" s="72"/>
      <c r="K76" s="36"/>
      <c r="L76" s="79"/>
      <c r="M76" s="79"/>
      <c r="N76" s="74"/>
      <c r="O76" s="81" t="s">
        <v>1386</v>
      </c>
      <c r="P76" s="83">
        <v>44432.343715277777</v>
      </c>
      <c r="Q76" s="81" t="s">
        <v>1389</v>
      </c>
      <c r="R76" s="81"/>
      <c r="S76" s="81"/>
      <c r="T76" s="81"/>
      <c r="U76" s="83">
        <v>44432.343715277777</v>
      </c>
      <c r="V76" s="84" t="s">
        <v>4035</v>
      </c>
      <c r="W76" s="81"/>
      <c r="X76" s="81"/>
      <c r="Y76" s="87" t="s">
        <v>6035</v>
      </c>
      <c r="Z76" s="81"/>
    </row>
    <row r="77" spans="1:26" x14ac:dyDescent="0.35">
      <c r="A77" s="66" t="s">
        <v>236</v>
      </c>
      <c r="B77" s="66" t="s">
        <v>235</v>
      </c>
      <c r="C77" s="67"/>
      <c r="D77" s="68"/>
      <c r="E77" s="69"/>
      <c r="F77" s="70"/>
      <c r="G77" s="67"/>
      <c r="H77" s="71"/>
      <c r="I77" s="72"/>
      <c r="J77" s="72"/>
      <c r="K77" s="36"/>
      <c r="L77" s="79"/>
      <c r="M77" s="79"/>
      <c r="N77" s="74"/>
      <c r="O77" s="81" t="s">
        <v>1386</v>
      </c>
      <c r="P77" s="83">
        <v>44432.343668981484</v>
      </c>
      <c r="Q77" s="81" t="s">
        <v>1423</v>
      </c>
      <c r="R77" s="81"/>
      <c r="S77" s="81"/>
      <c r="T77" s="81"/>
      <c r="U77" s="83">
        <v>44432.343668981484</v>
      </c>
      <c r="V77" s="84" t="s">
        <v>4036</v>
      </c>
      <c r="W77" s="81"/>
      <c r="X77" s="81"/>
      <c r="Y77" s="87" t="s">
        <v>6036</v>
      </c>
      <c r="Z77" s="81"/>
    </row>
    <row r="78" spans="1:26" x14ac:dyDescent="0.35">
      <c r="A78" s="66" t="s">
        <v>236</v>
      </c>
      <c r="B78" s="66" t="s">
        <v>497</v>
      </c>
      <c r="C78" s="67"/>
      <c r="D78" s="68"/>
      <c r="E78" s="69"/>
      <c r="F78" s="70"/>
      <c r="G78" s="67"/>
      <c r="H78" s="71"/>
      <c r="I78" s="72"/>
      <c r="J78" s="72"/>
      <c r="K78" s="36"/>
      <c r="L78" s="79"/>
      <c r="M78" s="79"/>
      <c r="N78" s="74"/>
      <c r="O78" s="81" t="s">
        <v>1386</v>
      </c>
      <c r="P78" s="83">
        <v>44432.343715277777</v>
      </c>
      <c r="Q78" s="81" t="s">
        <v>1389</v>
      </c>
      <c r="R78" s="81"/>
      <c r="S78" s="81"/>
      <c r="T78" s="81"/>
      <c r="U78" s="83">
        <v>44432.343715277777</v>
      </c>
      <c r="V78" s="84" t="s">
        <v>4035</v>
      </c>
      <c r="W78" s="81"/>
      <c r="X78" s="81"/>
      <c r="Y78" s="87" t="s">
        <v>6035</v>
      </c>
      <c r="Z78" s="81"/>
    </row>
    <row r="79" spans="1:26" x14ac:dyDescent="0.35">
      <c r="A79" s="66" t="s">
        <v>237</v>
      </c>
      <c r="B79" s="66" t="s">
        <v>1163</v>
      </c>
      <c r="C79" s="67"/>
      <c r="D79" s="68"/>
      <c r="E79" s="69"/>
      <c r="F79" s="70"/>
      <c r="G79" s="67"/>
      <c r="H79" s="71"/>
      <c r="I79" s="72"/>
      <c r="J79" s="72"/>
      <c r="K79" s="36"/>
      <c r="L79" s="79"/>
      <c r="M79" s="79"/>
      <c r="N79" s="74"/>
      <c r="O79" s="81" t="s">
        <v>1386</v>
      </c>
      <c r="P79" s="83">
        <v>44432.354039351849</v>
      </c>
      <c r="Q79" s="81" t="s">
        <v>1424</v>
      </c>
      <c r="R79" s="81"/>
      <c r="S79" s="81"/>
      <c r="T79" s="81" t="s">
        <v>3545</v>
      </c>
      <c r="U79" s="83">
        <v>44432.354039351849</v>
      </c>
      <c r="V79" s="84" t="s">
        <v>4037</v>
      </c>
      <c r="W79" s="81"/>
      <c r="X79" s="81"/>
      <c r="Y79" s="87" t="s">
        <v>6037</v>
      </c>
      <c r="Z79" s="81"/>
    </row>
    <row r="80" spans="1:26" x14ac:dyDescent="0.35">
      <c r="A80" s="66" t="s">
        <v>238</v>
      </c>
      <c r="B80" s="66" t="s">
        <v>1163</v>
      </c>
      <c r="C80" s="67"/>
      <c r="D80" s="68"/>
      <c r="E80" s="69"/>
      <c r="F80" s="70"/>
      <c r="G80" s="67"/>
      <c r="H80" s="71"/>
      <c r="I80" s="72"/>
      <c r="J80" s="72"/>
      <c r="K80" s="36"/>
      <c r="L80" s="79"/>
      <c r="M80" s="79"/>
      <c r="N80" s="74"/>
      <c r="O80" s="81" t="s">
        <v>1386</v>
      </c>
      <c r="P80" s="83">
        <v>44432.354513888888</v>
      </c>
      <c r="Q80" s="81" t="s">
        <v>1424</v>
      </c>
      <c r="R80" s="81"/>
      <c r="S80" s="81"/>
      <c r="T80" s="81" t="s">
        <v>3545</v>
      </c>
      <c r="U80" s="83">
        <v>44432.354513888888</v>
      </c>
      <c r="V80" s="84" t="s">
        <v>4038</v>
      </c>
      <c r="W80" s="81"/>
      <c r="X80" s="81"/>
      <c r="Y80" s="87" t="s">
        <v>6038</v>
      </c>
      <c r="Z80" s="81"/>
    </row>
    <row r="81" spans="1:26" x14ac:dyDescent="0.35">
      <c r="A81" s="66" t="s">
        <v>239</v>
      </c>
      <c r="B81" s="66" t="s">
        <v>1163</v>
      </c>
      <c r="C81" s="67"/>
      <c r="D81" s="68"/>
      <c r="E81" s="69"/>
      <c r="F81" s="70"/>
      <c r="G81" s="67"/>
      <c r="H81" s="71"/>
      <c r="I81" s="72"/>
      <c r="J81" s="72"/>
      <c r="K81" s="36"/>
      <c r="L81" s="79"/>
      <c r="M81" s="79"/>
      <c r="N81" s="74"/>
      <c r="O81" s="81" t="s">
        <v>1386</v>
      </c>
      <c r="P81" s="83">
        <v>44432.358090277776</v>
      </c>
      <c r="Q81" s="81" t="s">
        <v>1424</v>
      </c>
      <c r="R81" s="81"/>
      <c r="S81" s="81"/>
      <c r="T81" s="81" t="s">
        <v>3545</v>
      </c>
      <c r="U81" s="83">
        <v>44432.358090277776</v>
      </c>
      <c r="V81" s="84" t="s">
        <v>4039</v>
      </c>
      <c r="W81" s="81"/>
      <c r="X81" s="81"/>
      <c r="Y81" s="87" t="s">
        <v>6039</v>
      </c>
      <c r="Z81" s="81"/>
    </row>
    <row r="82" spans="1:26" x14ac:dyDescent="0.35">
      <c r="A82" s="66" t="s">
        <v>240</v>
      </c>
      <c r="B82" s="66" t="s">
        <v>1163</v>
      </c>
      <c r="C82" s="67"/>
      <c r="D82" s="68"/>
      <c r="E82" s="69"/>
      <c r="F82" s="70"/>
      <c r="G82" s="67"/>
      <c r="H82" s="71"/>
      <c r="I82" s="72"/>
      <c r="J82" s="72"/>
      <c r="K82" s="36"/>
      <c r="L82" s="79"/>
      <c r="M82" s="79"/>
      <c r="N82" s="74"/>
      <c r="O82" s="81" t="s">
        <v>1386</v>
      </c>
      <c r="P82" s="83">
        <v>44432.360983796294</v>
      </c>
      <c r="Q82" s="81" t="s">
        <v>1424</v>
      </c>
      <c r="R82" s="81"/>
      <c r="S82" s="81"/>
      <c r="T82" s="81" t="s">
        <v>3545</v>
      </c>
      <c r="U82" s="83">
        <v>44432.360983796294</v>
      </c>
      <c r="V82" s="84" t="s">
        <v>4040</v>
      </c>
      <c r="W82" s="81"/>
      <c r="X82" s="81"/>
      <c r="Y82" s="87" t="s">
        <v>6040</v>
      </c>
      <c r="Z82" s="81"/>
    </row>
    <row r="83" spans="1:26" x14ac:dyDescent="0.35">
      <c r="A83" s="66" t="s">
        <v>241</v>
      </c>
      <c r="B83" s="66" t="s">
        <v>1163</v>
      </c>
      <c r="C83" s="67"/>
      <c r="D83" s="68"/>
      <c r="E83" s="69"/>
      <c r="F83" s="70"/>
      <c r="G83" s="67"/>
      <c r="H83" s="71"/>
      <c r="I83" s="72"/>
      <c r="J83" s="72"/>
      <c r="K83" s="36"/>
      <c r="L83" s="79"/>
      <c r="M83" s="79"/>
      <c r="N83" s="74"/>
      <c r="O83" s="81" t="s">
        <v>1386</v>
      </c>
      <c r="P83" s="83">
        <v>44432.365949074076</v>
      </c>
      <c r="Q83" s="81" t="s">
        <v>1424</v>
      </c>
      <c r="R83" s="81"/>
      <c r="S83" s="81"/>
      <c r="T83" s="81" t="s">
        <v>3545</v>
      </c>
      <c r="U83" s="83">
        <v>44432.365949074076</v>
      </c>
      <c r="V83" s="84" t="s">
        <v>4041</v>
      </c>
      <c r="W83" s="81"/>
      <c r="X83" s="81"/>
      <c r="Y83" s="87" t="s">
        <v>6041</v>
      </c>
      <c r="Z83" s="81"/>
    </row>
    <row r="84" spans="1:26" x14ac:dyDescent="0.35">
      <c r="A84" s="66" t="s">
        <v>242</v>
      </c>
      <c r="B84" s="66" t="s">
        <v>1163</v>
      </c>
      <c r="C84" s="67"/>
      <c r="D84" s="68"/>
      <c r="E84" s="69"/>
      <c r="F84" s="70"/>
      <c r="G84" s="67"/>
      <c r="H84" s="71"/>
      <c r="I84" s="72"/>
      <c r="J84" s="72"/>
      <c r="K84" s="36"/>
      <c r="L84" s="79"/>
      <c r="M84" s="79"/>
      <c r="N84" s="74"/>
      <c r="O84" s="81" t="s">
        <v>1386</v>
      </c>
      <c r="P84" s="83">
        <v>44432.380960648145</v>
      </c>
      <c r="Q84" s="81" t="s">
        <v>1424</v>
      </c>
      <c r="R84" s="81"/>
      <c r="S84" s="81"/>
      <c r="T84" s="81" t="s">
        <v>3545</v>
      </c>
      <c r="U84" s="83">
        <v>44432.380960648145</v>
      </c>
      <c r="V84" s="84" t="s">
        <v>4042</v>
      </c>
      <c r="W84" s="81"/>
      <c r="X84" s="81"/>
      <c r="Y84" s="87" t="s">
        <v>6042</v>
      </c>
      <c r="Z84" s="81"/>
    </row>
    <row r="85" spans="1:26" x14ac:dyDescent="0.35">
      <c r="A85" s="66" t="s">
        <v>243</v>
      </c>
      <c r="B85" s="66" t="s">
        <v>911</v>
      </c>
      <c r="C85" s="67"/>
      <c r="D85" s="68"/>
      <c r="E85" s="69"/>
      <c r="F85" s="70"/>
      <c r="G85" s="67"/>
      <c r="H85" s="71"/>
      <c r="I85" s="72"/>
      <c r="J85" s="72"/>
      <c r="K85" s="36"/>
      <c r="L85" s="79"/>
      <c r="M85" s="79"/>
      <c r="N85" s="74"/>
      <c r="O85" s="81" t="s">
        <v>1386</v>
      </c>
      <c r="P85" s="83">
        <v>44432.385648148149</v>
      </c>
      <c r="Q85" s="81" t="s">
        <v>1406</v>
      </c>
      <c r="R85" s="81"/>
      <c r="S85" s="81"/>
      <c r="T85" s="81"/>
      <c r="U85" s="83">
        <v>44432.385648148149</v>
      </c>
      <c r="V85" s="84" t="s">
        <v>4043</v>
      </c>
      <c r="W85" s="81"/>
      <c r="X85" s="81"/>
      <c r="Y85" s="87" t="s">
        <v>6043</v>
      </c>
      <c r="Z85" s="81"/>
    </row>
    <row r="86" spans="1:26" x14ac:dyDescent="0.35">
      <c r="A86" s="66" t="s">
        <v>244</v>
      </c>
      <c r="B86" s="66" t="s">
        <v>244</v>
      </c>
      <c r="C86" s="67"/>
      <c r="D86" s="68"/>
      <c r="E86" s="69"/>
      <c r="F86" s="70"/>
      <c r="G86" s="67"/>
      <c r="H86" s="71"/>
      <c r="I86" s="72"/>
      <c r="J86" s="72"/>
      <c r="K86" s="36"/>
      <c r="L86" s="79"/>
      <c r="M86" s="79"/>
      <c r="N86" s="74"/>
      <c r="O86" s="81" t="s">
        <v>179</v>
      </c>
      <c r="P86" s="83">
        <v>44432.395833333336</v>
      </c>
      <c r="Q86" s="81" t="s">
        <v>1425</v>
      </c>
      <c r="R86" s="84" t="s">
        <v>2642</v>
      </c>
      <c r="S86" s="81" t="s">
        <v>3393</v>
      </c>
      <c r="T86" s="81" t="s">
        <v>3546</v>
      </c>
      <c r="U86" s="83">
        <v>44432.395833333336</v>
      </c>
      <c r="V86" s="84" t="s">
        <v>4044</v>
      </c>
      <c r="W86" s="81"/>
      <c r="X86" s="81"/>
      <c r="Y86" s="87" t="s">
        <v>6044</v>
      </c>
      <c r="Z86" s="81"/>
    </row>
    <row r="87" spans="1:26" x14ac:dyDescent="0.35">
      <c r="A87" s="66" t="s">
        <v>245</v>
      </c>
      <c r="B87" s="66" t="s">
        <v>1163</v>
      </c>
      <c r="C87" s="67"/>
      <c r="D87" s="68"/>
      <c r="E87" s="69"/>
      <c r="F87" s="70"/>
      <c r="G87" s="67"/>
      <c r="H87" s="71"/>
      <c r="I87" s="72"/>
      <c r="J87" s="72"/>
      <c r="K87" s="36"/>
      <c r="L87" s="79"/>
      <c r="M87" s="79"/>
      <c r="N87" s="74"/>
      <c r="O87" s="81" t="s">
        <v>1386</v>
      </c>
      <c r="P87" s="83">
        <v>44432.399618055555</v>
      </c>
      <c r="Q87" s="81" t="s">
        <v>1424</v>
      </c>
      <c r="R87" s="81"/>
      <c r="S87" s="81"/>
      <c r="T87" s="81" t="s">
        <v>3545</v>
      </c>
      <c r="U87" s="83">
        <v>44432.399618055555</v>
      </c>
      <c r="V87" s="84" t="s">
        <v>4045</v>
      </c>
      <c r="W87" s="81"/>
      <c r="X87" s="81"/>
      <c r="Y87" s="87" t="s">
        <v>6045</v>
      </c>
      <c r="Z87" s="81"/>
    </row>
    <row r="88" spans="1:26" x14ac:dyDescent="0.35">
      <c r="A88" s="66" t="s">
        <v>246</v>
      </c>
      <c r="B88" s="66" t="s">
        <v>1183</v>
      </c>
      <c r="C88" s="67"/>
      <c r="D88" s="68"/>
      <c r="E88" s="69"/>
      <c r="F88" s="70"/>
      <c r="G88" s="67"/>
      <c r="H88" s="71"/>
      <c r="I88" s="72"/>
      <c r="J88" s="72"/>
      <c r="K88" s="36"/>
      <c r="L88" s="79"/>
      <c r="M88" s="79"/>
      <c r="N88" s="74"/>
      <c r="O88" s="81" t="s">
        <v>1386</v>
      </c>
      <c r="P88" s="83">
        <v>44432.406527777777</v>
      </c>
      <c r="Q88" s="81" t="s">
        <v>1426</v>
      </c>
      <c r="R88" s="81"/>
      <c r="S88" s="81"/>
      <c r="T88" s="81"/>
      <c r="U88" s="83">
        <v>44432.406527777777</v>
      </c>
      <c r="V88" s="84" t="s">
        <v>4046</v>
      </c>
      <c r="W88" s="81"/>
      <c r="X88" s="81"/>
      <c r="Y88" s="87" t="s">
        <v>6046</v>
      </c>
      <c r="Z88" s="81"/>
    </row>
    <row r="89" spans="1:26" x14ac:dyDescent="0.35">
      <c r="A89" s="66" t="s">
        <v>247</v>
      </c>
      <c r="B89" s="66" t="s">
        <v>1163</v>
      </c>
      <c r="C89" s="67"/>
      <c r="D89" s="68"/>
      <c r="E89" s="69"/>
      <c r="F89" s="70"/>
      <c r="G89" s="67"/>
      <c r="H89" s="71"/>
      <c r="I89" s="72"/>
      <c r="J89" s="72"/>
      <c r="K89" s="36"/>
      <c r="L89" s="79"/>
      <c r="M89" s="79"/>
      <c r="N89" s="74"/>
      <c r="O89" s="81" t="s">
        <v>1386</v>
      </c>
      <c r="P89" s="83">
        <v>44432.412708333337</v>
      </c>
      <c r="Q89" s="81" t="s">
        <v>1424</v>
      </c>
      <c r="R89" s="81"/>
      <c r="S89" s="81"/>
      <c r="T89" s="81" t="s">
        <v>3545</v>
      </c>
      <c r="U89" s="83">
        <v>44432.412708333337</v>
      </c>
      <c r="V89" s="84" t="s">
        <v>4047</v>
      </c>
      <c r="W89" s="81"/>
      <c r="X89" s="81"/>
      <c r="Y89" s="87" t="s">
        <v>6047</v>
      </c>
      <c r="Z89" s="81"/>
    </row>
    <row r="90" spans="1:26" x14ac:dyDescent="0.35">
      <c r="A90" s="66" t="s">
        <v>248</v>
      </c>
      <c r="B90" s="66" t="s">
        <v>1207</v>
      </c>
      <c r="C90" s="67"/>
      <c r="D90" s="68"/>
      <c r="E90" s="69"/>
      <c r="F90" s="70"/>
      <c r="G90" s="67"/>
      <c r="H90" s="71"/>
      <c r="I90" s="72"/>
      <c r="J90" s="72"/>
      <c r="K90" s="36"/>
      <c r="L90" s="79"/>
      <c r="M90" s="79"/>
      <c r="N90" s="74"/>
      <c r="O90" s="81" t="s">
        <v>1386</v>
      </c>
      <c r="P90" s="83">
        <v>44432.414837962962</v>
      </c>
      <c r="Q90" s="81" t="s">
        <v>1427</v>
      </c>
      <c r="R90" s="81"/>
      <c r="S90" s="81"/>
      <c r="T90" s="81" t="s">
        <v>3547</v>
      </c>
      <c r="U90" s="83">
        <v>44432.414837962962</v>
      </c>
      <c r="V90" s="84" t="s">
        <v>4048</v>
      </c>
      <c r="W90" s="81"/>
      <c r="X90" s="81"/>
      <c r="Y90" s="87" t="s">
        <v>6048</v>
      </c>
      <c r="Z90" s="81"/>
    </row>
    <row r="91" spans="1:26" x14ac:dyDescent="0.35">
      <c r="A91" s="66" t="s">
        <v>249</v>
      </c>
      <c r="B91" s="66" t="s">
        <v>1183</v>
      </c>
      <c r="C91" s="67"/>
      <c r="D91" s="68"/>
      <c r="E91" s="69"/>
      <c r="F91" s="70"/>
      <c r="G91" s="67"/>
      <c r="H91" s="71"/>
      <c r="I91" s="72"/>
      <c r="J91" s="72"/>
      <c r="K91" s="36"/>
      <c r="L91" s="79"/>
      <c r="M91" s="79"/>
      <c r="N91" s="74"/>
      <c r="O91" s="81" t="s">
        <v>1386</v>
      </c>
      <c r="P91" s="83">
        <v>44432.423379629632</v>
      </c>
      <c r="Q91" s="81" t="s">
        <v>1426</v>
      </c>
      <c r="R91" s="81"/>
      <c r="S91" s="81"/>
      <c r="T91" s="81"/>
      <c r="U91" s="83">
        <v>44432.423379629632</v>
      </c>
      <c r="V91" s="84" t="s">
        <v>4049</v>
      </c>
      <c r="W91" s="81"/>
      <c r="X91" s="81"/>
      <c r="Y91" s="87" t="s">
        <v>6049</v>
      </c>
      <c r="Z91" s="81"/>
    </row>
    <row r="92" spans="1:26" x14ac:dyDescent="0.35">
      <c r="A92" s="66" t="s">
        <v>250</v>
      </c>
      <c r="B92" s="66" t="s">
        <v>1077</v>
      </c>
      <c r="C92" s="67"/>
      <c r="D92" s="68"/>
      <c r="E92" s="69"/>
      <c r="F92" s="70"/>
      <c r="G92" s="67"/>
      <c r="H92" s="71"/>
      <c r="I92" s="72"/>
      <c r="J92" s="72"/>
      <c r="K92" s="36"/>
      <c r="L92" s="79"/>
      <c r="M92" s="79"/>
      <c r="N92" s="74"/>
      <c r="O92" s="81" t="s">
        <v>1386</v>
      </c>
      <c r="P92" s="83">
        <v>44432.426782407405</v>
      </c>
      <c r="Q92" s="81" t="s">
        <v>1416</v>
      </c>
      <c r="R92" s="81"/>
      <c r="S92" s="81"/>
      <c r="T92" s="81"/>
      <c r="U92" s="83">
        <v>44432.426782407405</v>
      </c>
      <c r="V92" s="84" t="s">
        <v>4050</v>
      </c>
      <c r="W92" s="81"/>
      <c r="X92" s="81"/>
      <c r="Y92" s="87" t="s">
        <v>6050</v>
      </c>
      <c r="Z92" s="81"/>
    </row>
    <row r="93" spans="1:26" x14ac:dyDescent="0.35">
      <c r="A93" s="66" t="s">
        <v>251</v>
      </c>
      <c r="B93" s="66" t="s">
        <v>1131</v>
      </c>
      <c r="C93" s="67"/>
      <c r="D93" s="68"/>
      <c r="E93" s="69"/>
      <c r="F93" s="70"/>
      <c r="G93" s="67"/>
      <c r="H93" s="71"/>
      <c r="I93" s="72"/>
      <c r="J93" s="72"/>
      <c r="K93" s="36"/>
      <c r="L93" s="79"/>
      <c r="M93" s="79"/>
      <c r="N93" s="74"/>
      <c r="O93" s="81" t="s">
        <v>1386</v>
      </c>
      <c r="P93" s="83">
        <v>44432.440451388888</v>
      </c>
      <c r="Q93" s="81" t="s">
        <v>1428</v>
      </c>
      <c r="R93" s="81"/>
      <c r="S93" s="81"/>
      <c r="T93" s="81"/>
      <c r="U93" s="83">
        <v>44432.440451388888</v>
      </c>
      <c r="V93" s="84" t="s">
        <v>4051</v>
      </c>
      <c r="W93" s="81"/>
      <c r="X93" s="81"/>
      <c r="Y93" s="87" t="s">
        <v>6051</v>
      </c>
      <c r="Z93" s="81"/>
    </row>
    <row r="94" spans="1:26" x14ac:dyDescent="0.35">
      <c r="A94" s="66" t="s">
        <v>252</v>
      </c>
      <c r="B94" s="66" t="s">
        <v>1163</v>
      </c>
      <c r="C94" s="67"/>
      <c r="D94" s="68"/>
      <c r="E94" s="69"/>
      <c r="F94" s="70"/>
      <c r="G94" s="67"/>
      <c r="H94" s="71"/>
      <c r="I94" s="72"/>
      <c r="J94" s="72"/>
      <c r="K94" s="36"/>
      <c r="L94" s="79"/>
      <c r="M94" s="79"/>
      <c r="N94" s="74"/>
      <c r="O94" s="81" t="s">
        <v>1386</v>
      </c>
      <c r="P94" s="83">
        <v>44432.453773148147</v>
      </c>
      <c r="Q94" s="81" t="s">
        <v>1429</v>
      </c>
      <c r="R94" s="81"/>
      <c r="S94" s="81"/>
      <c r="T94" s="81" t="s">
        <v>3548</v>
      </c>
      <c r="U94" s="83">
        <v>44432.453773148147</v>
      </c>
      <c r="V94" s="84" t="s">
        <v>4052</v>
      </c>
      <c r="W94" s="81"/>
      <c r="X94" s="81"/>
      <c r="Y94" s="87" t="s">
        <v>6052</v>
      </c>
      <c r="Z94" s="81"/>
    </row>
    <row r="95" spans="1:26" x14ac:dyDescent="0.35">
      <c r="A95" s="66" t="s">
        <v>252</v>
      </c>
      <c r="B95" s="66" t="s">
        <v>616</v>
      </c>
      <c r="C95" s="67"/>
      <c r="D95" s="68"/>
      <c r="E95" s="69"/>
      <c r="F95" s="70"/>
      <c r="G95" s="67"/>
      <c r="H95" s="71"/>
      <c r="I95" s="72"/>
      <c r="J95" s="72"/>
      <c r="K95" s="36"/>
      <c r="L95" s="79"/>
      <c r="M95" s="79"/>
      <c r="N95" s="74"/>
      <c r="O95" s="81" t="s">
        <v>1386</v>
      </c>
      <c r="P95" s="83">
        <v>44432.453773148147</v>
      </c>
      <c r="Q95" s="81" t="s">
        <v>1429</v>
      </c>
      <c r="R95" s="81"/>
      <c r="S95" s="81"/>
      <c r="T95" s="81" t="s">
        <v>3548</v>
      </c>
      <c r="U95" s="83">
        <v>44432.453773148147</v>
      </c>
      <c r="V95" s="84" t="s">
        <v>4052</v>
      </c>
      <c r="W95" s="81"/>
      <c r="X95" s="81"/>
      <c r="Y95" s="87" t="s">
        <v>6052</v>
      </c>
      <c r="Z95" s="81"/>
    </row>
    <row r="96" spans="1:26" x14ac:dyDescent="0.35">
      <c r="A96" s="66" t="s">
        <v>253</v>
      </c>
      <c r="B96" s="66" t="s">
        <v>1005</v>
      </c>
      <c r="C96" s="67"/>
      <c r="D96" s="68"/>
      <c r="E96" s="69"/>
      <c r="F96" s="70"/>
      <c r="G96" s="67"/>
      <c r="H96" s="71"/>
      <c r="I96" s="72"/>
      <c r="J96" s="72"/>
      <c r="K96" s="36"/>
      <c r="L96" s="79"/>
      <c r="M96" s="79"/>
      <c r="N96" s="74"/>
      <c r="O96" s="81" t="s">
        <v>1386</v>
      </c>
      <c r="P96" s="83">
        <v>44432.460486111115</v>
      </c>
      <c r="Q96" s="81" t="s">
        <v>1430</v>
      </c>
      <c r="R96" s="84" t="s">
        <v>2643</v>
      </c>
      <c r="S96" s="81" t="s">
        <v>3397</v>
      </c>
      <c r="T96" s="81" t="s">
        <v>3549</v>
      </c>
      <c r="U96" s="83">
        <v>44432.460486111115</v>
      </c>
      <c r="V96" s="84" t="s">
        <v>4053</v>
      </c>
      <c r="W96" s="81"/>
      <c r="X96" s="81"/>
      <c r="Y96" s="87" t="s">
        <v>6053</v>
      </c>
      <c r="Z96" s="81"/>
    </row>
    <row r="97" spans="1:26" x14ac:dyDescent="0.35">
      <c r="A97" s="66" t="s">
        <v>253</v>
      </c>
      <c r="B97" s="66" t="s">
        <v>579</v>
      </c>
      <c r="C97" s="67"/>
      <c r="D97" s="68"/>
      <c r="E97" s="69"/>
      <c r="F97" s="70"/>
      <c r="G97" s="67"/>
      <c r="H97" s="71"/>
      <c r="I97" s="72"/>
      <c r="J97" s="72"/>
      <c r="K97" s="36"/>
      <c r="L97" s="79"/>
      <c r="M97" s="79"/>
      <c r="N97" s="74"/>
      <c r="O97" s="81" t="s">
        <v>1386</v>
      </c>
      <c r="P97" s="83">
        <v>44432.460486111115</v>
      </c>
      <c r="Q97" s="81" t="s">
        <v>1430</v>
      </c>
      <c r="R97" s="84" t="s">
        <v>2643</v>
      </c>
      <c r="S97" s="81" t="s">
        <v>3397</v>
      </c>
      <c r="T97" s="81" t="s">
        <v>3549</v>
      </c>
      <c r="U97" s="83">
        <v>44432.460486111115</v>
      </c>
      <c r="V97" s="84" t="s">
        <v>4053</v>
      </c>
      <c r="W97" s="81"/>
      <c r="X97" s="81"/>
      <c r="Y97" s="87" t="s">
        <v>6053</v>
      </c>
      <c r="Z97" s="81"/>
    </row>
    <row r="98" spans="1:26" x14ac:dyDescent="0.35">
      <c r="A98" s="66" t="s">
        <v>254</v>
      </c>
      <c r="B98" s="66" t="s">
        <v>1046</v>
      </c>
      <c r="C98" s="67"/>
      <c r="D98" s="68"/>
      <c r="E98" s="69"/>
      <c r="F98" s="70"/>
      <c r="G98" s="67"/>
      <c r="H98" s="71"/>
      <c r="I98" s="72"/>
      <c r="J98" s="72"/>
      <c r="K98" s="36"/>
      <c r="L98" s="79"/>
      <c r="M98" s="79"/>
      <c r="N98" s="74"/>
      <c r="O98" s="81" t="s">
        <v>1386</v>
      </c>
      <c r="P98" s="83">
        <v>44432.467199074075</v>
      </c>
      <c r="Q98" s="81" t="s">
        <v>1388</v>
      </c>
      <c r="R98" s="81"/>
      <c r="S98" s="81"/>
      <c r="T98" s="81" t="s">
        <v>3524</v>
      </c>
      <c r="U98" s="83">
        <v>44432.467199074075</v>
      </c>
      <c r="V98" s="84" t="s">
        <v>4054</v>
      </c>
      <c r="W98" s="81"/>
      <c r="X98" s="81"/>
      <c r="Y98" s="87" t="s">
        <v>6054</v>
      </c>
      <c r="Z98" s="81"/>
    </row>
    <row r="99" spans="1:26" x14ac:dyDescent="0.35">
      <c r="A99" s="66" t="s">
        <v>255</v>
      </c>
      <c r="B99" s="66" t="s">
        <v>1005</v>
      </c>
      <c r="C99" s="67"/>
      <c r="D99" s="68"/>
      <c r="E99" s="69"/>
      <c r="F99" s="70"/>
      <c r="G99" s="67"/>
      <c r="H99" s="71"/>
      <c r="I99" s="72"/>
      <c r="J99" s="72"/>
      <c r="K99" s="36"/>
      <c r="L99" s="79"/>
      <c r="M99" s="79"/>
      <c r="N99" s="74"/>
      <c r="O99" s="81" t="s">
        <v>1386</v>
      </c>
      <c r="P99" s="83">
        <v>44432.496759259258</v>
      </c>
      <c r="Q99" s="81" t="s">
        <v>1430</v>
      </c>
      <c r="R99" s="84" t="s">
        <v>2643</v>
      </c>
      <c r="S99" s="81" t="s">
        <v>3397</v>
      </c>
      <c r="T99" s="81" t="s">
        <v>3549</v>
      </c>
      <c r="U99" s="83">
        <v>44432.496759259258</v>
      </c>
      <c r="V99" s="84" t="s">
        <v>4055</v>
      </c>
      <c r="W99" s="81"/>
      <c r="X99" s="81"/>
      <c r="Y99" s="87" t="s">
        <v>6055</v>
      </c>
      <c r="Z99" s="81"/>
    </row>
    <row r="100" spans="1:26" x14ac:dyDescent="0.35">
      <c r="A100" s="66" t="s">
        <v>255</v>
      </c>
      <c r="B100" s="66" t="s">
        <v>579</v>
      </c>
      <c r="C100" s="67"/>
      <c r="D100" s="68"/>
      <c r="E100" s="69"/>
      <c r="F100" s="70"/>
      <c r="G100" s="67"/>
      <c r="H100" s="71"/>
      <c r="I100" s="72"/>
      <c r="J100" s="72"/>
      <c r="K100" s="36"/>
      <c r="L100" s="79"/>
      <c r="M100" s="79"/>
      <c r="N100" s="74"/>
      <c r="O100" s="81" t="s">
        <v>1386</v>
      </c>
      <c r="P100" s="83">
        <v>44432.496759259258</v>
      </c>
      <c r="Q100" s="81" t="s">
        <v>1430</v>
      </c>
      <c r="R100" s="84" t="s">
        <v>2643</v>
      </c>
      <c r="S100" s="81" t="s">
        <v>3397</v>
      </c>
      <c r="T100" s="81" t="s">
        <v>3549</v>
      </c>
      <c r="U100" s="83">
        <v>44432.496759259258</v>
      </c>
      <c r="V100" s="84" t="s">
        <v>4055</v>
      </c>
      <c r="W100" s="81"/>
      <c r="X100" s="81"/>
      <c r="Y100" s="87" t="s">
        <v>6055</v>
      </c>
      <c r="Z100" s="81"/>
    </row>
    <row r="101" spans="1:26" x14ac:dyDescent="0.35">
      <c r="A101" s="66" t="s">
        <v>256</v>
      </c>
      <c r="B101" s="66" t="s">
        <v>256</v>
      </c>
      <c r="C101" s="67"/>
      <c r="D101" s="68"/>
      <c r="E101" s="69"/>
      <c r="F101" s="70"/>
      <c r="G101" s="67"/>
      <c r="H101" s="71"/>
      <c r="I101" s="72"/>
      <c r="J101" s="72"/>
      <c r="K101" s="36"/>
      <c r="L101" s="79"/>
      <c r="M101" s="79"/>
      <c r="N101" s="74"/>
      <c r="O101" s="81" t="s">
        <v>179</v>
      </c>
      <c r="P101" s="83">
        <v>44432.516273148147</v>
      </c>
      <c r="Q101" s="81" t="s">
        <v>1431</v>
      </c>
      <c r="R101" s="84" t="s">
        <v>2644</v>
      </c>
      <c r="S101" s="81" t="s">
        <v>3393</v>
      </c>
      <c r="T101" s="81"/>
      <c r="U101" s="83">
        <v>44432.516273148147</v>
      </c>
      <c r="V101" s="84" t="s">
        <v>4056</v>
      </c>
      <c r="W101" s="81"/>
      <c r="X101" s="81"/>
      <c r="Y101" s="87" t="s">
        <v>6056</v>
      </c>
      <c r="Z101" s="87" t="s">
        <v>7981</v>
      </c>
    </row>
    <row r="102" spans="1:26" x14ac:dyDescent="0.35">
      <c r="A102" s="66" t="s">
        <v>257</v>
      </c>
      <c r="B102" s="66" t="s">
        <v>1208</v>
      </c>
      <c r="C102" s="67"/>
      <c r="D102" s="68"/>
      <c r="E102" s="69"/>
      <c r="F102" s="70"/>
      <c r="G102" s="67"/>
      <c r="H102" s="71"/>
      <c r="I102" s="72"/>
      <c r="J102" s="72"/>
      <c r="K102" s="36"/>
      <c r="L102" s="79"/>
      <c r="M102" s="79"/>
      <c r="N102" s="74"/>
      <c r="O102" s="81" t="s">
        <v>1386</v>
      </c>
      <c r="P102" s="83">
        <v>44432.52002314815</v>
      </c>
      <c r="Q102" s="81" t="s">
        <v>1432</v>
      </c>
      <c r="R102" s="81"/>
      <c r="S102" s="81"/>
      <c r="T102" s="81" t="s">
        <v>3535</v>
      </c>
      <c r="U102" s="83">
        <v>44432.52002314815</v>
      </c>
      <c r="V102" s="84" t="s">
        <v>4057</v>
      </c>
      <c r="W102" s="81"/>
      <c r="X102" s="81"/>
      <c r="Y102" s="87" t="s">
        <v>6057</v>
      </c>
      <c r="Z102" s="81"/>
    </row>
    <row r="103" spans="1:26" x14ac:dyDescent="0.35">
      <c r="A103" s="66" t="s">
        <v>257</v>
      </c>
      <c r="B103" s="66" t="s">
        <v>1139</v>
      </c>
      <c r="C103" s="67"/>
      <c r="D103" s="68"/>
      <c r="E103" s="69"/>
      <c r="F103" s="70"/>
      <c r="G103" s="67"/>
      <c r="H103" s="71"/>
      <c r="I103" s="72"/>
      <c r="J103" s="72"/>
      <c r="K103" s="36"/>
      <c r="L103" s="79"/>
      <c r="M103" s="79"/>
      <c r="N103" s="74"/>
      <c r="O103" s="81" t="s">
        <v>1386</v>
      </c>
      <c r="P103" s="83">
        <v>44432.52002314815</v>
      </c>
      <c r="Q103" s="81" t="s">
        <v>1432</v>
      </c>
      <c r="R103" s="81"/>
      <c r="S103" s="81"/>
      <c r="T103" s="81" t="s">
        <v>3535</v>
      </c>
      <c r="U103" s="83">
        <v>44432.52002314815</v>
      </c>
      <c r="V103" s="84" t="s">
        <v>4057</v>
      </c>
      <c r="W103" s="81"/>
      <c r="X103" s="81"/>
      <c r="Y103" s="87" t="s">
        <v>6057</v>
      </c>
      <c r="Z103" s="81"/>
    </row>
    <row r="104" spans="1:26" x14ac:dyDescent="0.35">
      <c r="A104" s="66" t="s">
        <v>257</v>
      </c>
      <c r="B104" s="66" t="s">
        <v>259</v>
      </c>
      <c r="C104" s="67"/>
      <c r="D104" s="68"/>
      <c r="E104" s="69"/>
      <c r="F104" s="70"/>
      <c r="G104" s="67"/>
      <c r="H104" s="71"/>
      <c r="I104" s="72"/>
      <c r="J104" s="72"/>
      <c r="K104" s="36"/>
      <c r="L104" s="79"/>
      <c r="M104" s="79"/>
      <c r="N104" s="74"/>
      <c r="O104" s="81" t="s">
        <v>1386</v>
      </c>
      <c r="P104" s="83">
        <v>44432.52002314815</v>
      </c>
      <c r="Q104" s="81" t="s">
        <v>1432</v>
      </c>
      <c r="R104" s="81"/>
      <c r="S104" s="81"/>
      <c r="T104" s="81" t="s">
        <v>3535</v>
      </c>
      <c r="U104" s="83">
        <v>44432.52002314815</v>
      </c>
      <c r="V104" s="84" t="s">
        <v>4057</v>
      </c>
      <c r="W104" s="81"/>
      <c r="X104" s="81"/>
      <c r="Y104" s="87" t="s">
        <v>6057</v>
      </c>
      <c r="Z104" s="81"/>
    </row>
    <row r="105" spans="1:26" x14ac:dyDescent="0.35">
      <c r="A105" s="66" t="s">
        <v>258</v>
      </c>
      <c r="B105" s="66" t="s">
        <v>258</v>
      </c>
      <c r="C105" s="67"/>
      <c r="D105" s="68"/>
      <c r="E105" s="69"/>
      <c r="F105" s="70"/>
      <c r="G105" s="67"/>
      <c r="H105" s="71"/>
      <c r="I105" s="72"/>
      <c r="J105" s="72"/>
      <c r="K105" s="36"/>
      <c r="L105" s="79"/>
      <c r="M105" s="79"/>
      <c r="N105" s="74"/>
      <c r="O105" s="81" t="s">
        <v>179</v>
      </c>
      <c r="P105" s="83">
        <v>44432.520567129628</v>
      </c>
      <c r="Q105" s="81" t="s">
        <v>1433</v>
      </c>
      <c r="R105" s="81" t="s">
        <v>2645</v>
      </c>
      <c r="S105" s="81" t="s">
        <v>3398</v>
      </c>
      <c r="T105" s="81" t="s">
        <v>3550</v>
      </c>
      <c r="U105" s="83">
        <v>44432.520567129628</v>
      </c>
      <c r="V105" s="84" t="s">
        <v>4058</v>
      </c>
      <c r="W105" s="81"/>
      <c r="X105" s="81"/>
      <c r="Y105" s="87" t="s">
        <v>6058</v>
      </c>
      <c r="Z105" s="81"/>
    </row>
    <row r="106" spans="1:26" x14ac:dyDescent="0.35">
      <c r="A106" s="66" t="s">
        <v>259</v>
      </c>
      <c r="B106" s="66" t="s">
        <v>1209</v>
      </c>
      <c r="C106" s="67"/>
      <c r="D106" s="68"/>
      <c r="E106" s="69"/>
      <c r="F106" s="70"/>
      <c r="G106" s="67"/>
      <c r="H106" s="71"/>
      <c r="I106" s="72"/>
      <c r="J106" s="72"/>
      <c r="K106" s="36"/>
      <c r="L106" s="79"/>
      <c r="M106" s="79"/>
      <c r="N106" s="74"/>
      <c r="O106" s="81" t="s">
        <v>1386</v>
      </c>
      <c r="P106" s="83">
        <v>44432.544166666667</v>
      </c>
      <c r="Q106" s="81" t="s">
        <v>1434</v>
      </c>
      <c r="R106" s="81" t="s">
        <v>2646</v>
      </c>
      <c r="S106" s="81" t="s">
        <v>3399</v>
      </c>
      <c r="T106" s="81" t="s">
        <v>3551</v>
      </c>
      <c r="U106" s="83">
        <v>44432.544166666667</v>
      </c>
      <c r="V106" s="84" t="s">
        <v>4059</v>
      </c>
      <c r="W106" s="81"/>
      <c r="X106" s="81"/>
      <c r="Y106" s="87" t="s">
        <v>6059</v>
      </c>
      <c r="Z106" s="81"/>
    </row>
    <row r="107" spans="1:26" x14ac:dyDescent="0.35">
      <c r="A107" s="66" t="s">
        <v>260</v>
      </c>
      <c r="B107" s="66" t="s">
        <v>1209</v>
      </c>
      <c r="C107" s="67"/>
      <c r="D107" s="68"/>
      <c r="E107" s="69"/>
      <c r="F107" s="70"/>
      <c r="G107" s="67"/>
      <c r="H107" s="71"/>
      <c r="I107" s="72"/>
      <c r="J107" s="72"/>
      <c r="K107" s="36"/>
      <c r="L107" s="79"/>
      <c r="M107" s="79"/>
      <c r="N107" s="74"/>
      <c r="O107" s="81" t="s">
        <v>1386</v>
      </c>
      <c r="P107" s="83">
        <v>44432.544988425929</v>
      </c>
      <c r="Q107" s="81" t="s">
        <v>1435</v>
      </c>
      <c r="R107" s="84" t="s">
        <v>2647</v>
      </c>
      <c r="S107" s="81" t="s">
        <v>3400</v>
      </c>
      <c r="T107" s="81" t="s">
        <v>3551</v>
      </c>
      <c r="U107" s="83">
        <v>44432.544988425929</v>
      </c>
      <c r="V107" s="84" t="s">
        <v>4060</v>
      </c>
      <c r="W107" s="81"/>
      <c r="X107" s="81"/>
      <c r="Y107" s="87" t="s">
        <v>6060</v>
      </c>
      <c r="Z107" s="81"/>
    </row>
    <row r="108" spans="1:26" x14ac:dyDescent="0.35">
      <c r="A108" s="66" t="s">
        <v>259</v>
      </c>
      <c r="B108" s="66" t="s">
        <v>1139</v>
      </c>
      <c r="C108" s="67"/>
      <c r="D108" s="68"/>
      <c r="E108" s="69"/>
      <c r="F108" s="70"/>
      <c r="G108" s="67"/>
      <c r="H108" s="71"/>
      <c r="I108" s="72"/>
      <c r="J108" s="72"/>
      <c r="K108" s="36"/>
      <c r="L108" s="79"/>
      <c r="M108" s="79"/>
      <c r="N108" s="74"/>
      <c r="O108" s="81" t="s">
        <v>1386</v>
      </c>
      <c r="P108" s="83">
        <v>44432.229166666664</v>
      </c>
      <c r="Q108" s="81" t="s">
        <v>1436</v>
      </c>
      <c r="R108" s="84" t="s">
        <v>2648</v>
      </c>
      <c r="S108" s="81" t="s">
        <v>3393</v>
      </c>
      <c r="T108" s="81" t="s">
        <v>3535</v>
      </c>
      <c r="U108" s="83">
        <v>44432.229166666664</v>
      </c>
      <c r="V108" s="84" t="s">
        <v>4061</v>
      </c>
      <c r="W108" s="81"/>
      <c r="X108" s="81"/>
      <c r="Y108" s="87" t="s">
        <v>6061</v>
      </c>
      <c r="Z108" s="81"/>
    </row>
    <row r="109" spans="1:26" x14ac:dyDescent="0.35">
      <c r="A109" s="66" t="s">
        <v>260</v>
      </c>
      <c r="B109" s="66" t="s">
        <v>259</v>
      </c>
      <c r="C109" s="67"/>
      <c r="D109" s="68"/>
      <c r="E109" s="69"/>
      <c r="F109" s="70"/>
      <c r="G109" s="67"/>
      <c r="H109" s="71"/>
      <c r="I109" s="72"/>
      <c r="J109" s="72"/>
      <c r="K109" s="36"/>
      <c r="L109" s="79"/>
      <c r="M109" s="79"/>
      <c r="N109" s="74"/>
      <c r="O109" s="81" t="s">
        <v>1386</v>
      </c>
      <c r="P109" s="83">
        <v>44432.544988425929</v>
      </c>
      <c r="Q109" s="81" t="s">
        <v>1435</v>
      </c>
      <c r="R109" s="84" t="s">
        <v>2647</v>
      </c>
      <c r="S109" s="81" t="s">
        <v>3400</v>
      </c>
      <c r="T109" s="81" t="s">
        <v>3551</v>
      </c>
      <c r="U109" s="83">
        <v>44432.544988425929</v>
      </c>
      <c r="V109" s="84" t="s">
        <v>4060</v>
      </c>
      <c r="W109" s="81"/>
      <c r="X109" s="81"/>
      <c r="Y109" s="87" t="s">
        <v>6060</v>
      </c>
      <c r="Z109" s="81"/>
    </row>
    <row r="110" spans="1:26" x14ac:dyDescent="0.35">
      <c r="A110" s="66" t="s">
        <v>261</v>
      </c>
      <c r="B110" s="66" t="s">
        <v>1040</v>
      </c>
      <c r="C110" s="67"/>
      <c r="D110" s="68"/>
      <c r="E110" s="69"/>
      <c r="F110" s="70"/>
      <c r="G110" s="67"/>
      <c r="H110" s="71"/>
      <c r="I110" s="72"/>
      <c r="J110" s="72"/>
      <c r="K110" s="36"/>
      <c r="L110" s="79"/>
      <c r="M110" s="79"/>
      <c r="N110" s="74"/>
      <c r="O110" s="81" t="s">
        <v>1386</v>
      </c>
      <c r="P110" s="83">
        <v>44432.557199074072</v>
      </c>
      <c r="Q110" s="81" t="s">
        <v>1437</v>
      </c>
      <c r="R110" s="81"/>
      <c r="S110" s="81"/>
      <c r="T110" s="81"/>
      <c r="U110" s="83">
        <v>44432.557199074072</v>
      </c>
      <c r="V110" s="84" t="s">
        <v>4062</v>
      </c>
      <c r="W110" s="81"/>
      <c r="X110" s="81"/>
      <c r="Y110" s="87" t="s">
        <v>6062</v>
      </c>
      <c r="Z110" s="81"/>
    </row>
    <row r="111" spans="1:26" x14ac:dyDescent="0.35">
      <c r="A111" s="66" t="s">
        <v>262</v>
      </c>
      <c r="B111" s="66" t="s">
        <v>262</v>
      </c>
      <c r="C111" s="67"/>
      <c r="D111" s="68"/>
      <c r="E111" s="69"/>
      <c r="F111" s="70"/>
      <c r="G111" s="67"/>
      <c r="H111" s="71"/>
      <c r="I111" s="72"/>
      <c r="J111" s="72"/>
      <c r="K111" s="36"/>
      <c r="L111" s="79"/>
      <c r="M111" s="79"/>
      <c r="N111" s="74"/>
      <c r="O111" s="81" t="s">
        <v>179</v>
      </c>
      <c r="P111" s="83">
        <v>44432.568032407406</v>
      </c>
      <c r="Q111" s="81" t="s">
        <v>1438</v>
      </c>
      <c r="R111" s="84" t="s">
        <v>2649</v>
      </c>
      <c r="S111" s="81" t="s">
        <v>3393</v>
      </c>
      <c r="T111" s="81" t="s">
        <v>3552</v>
      </c>
      <c r="U111" s="83">
        <v>44432.568032407406</v>
      </c>
      <c r="V111" s="84" t="s">
        <v>4063</v>
      </c>
      <c r="W111" s="81"/>
      <c r="X111" s="81"/>
      <c r="Y111" s="87" t="s">
        <v>6063</v>
      </c>
      <c r="Z111" s="87" t="s">
        <v>7982</v>
      </c>
    </row>
    <row r="112" spans="1:26" x14ac:dyDescent="0.35">
      <c r="A112" s="66" t="s">
        <v>263</v>
      </c>
      <c r="B112" s="66" t="s">
        <v>1041</v>
      </c>
      <c r="C112" s="67"/>
      <c r="D112" s="68"/>
      <c r="E112" s="69"/>
      <c r="F112" s="70"/>
      <c r="G112" s="67"/>
      <c r="H112" s="71"/>
      <c r="I112" s="72"/>
      <c r="J112" s="72"/>
      <c r="K112" s="36"/>
      <c r="L112" s="79"/>
      <c r="M112" s="79"/>
      <c r="N112" s="74"/>
      <c r="O112" s="81" t="s">
        <v>1386</v>
      </c>
      <c r="P112" s="83">
        <v>44432.586701388886</v>
      </c>
      <c r="Q112" s="81" t="s">
        <v>1439</v>
      </c>
      <c r="R112" s="81"/>
      <c r="S112" s="81"/>
      <c r="T112" s="81"/>
      <c r="U112" s="83">
        <v>44432.586701388886</v>
      </c>
      <c r="V112" s="84" t="s">
        <v>4064</v>
      </c>
      <c r="W112" s="81"/>
      <c r="X112" s="81"/>
      <c r="Y112" s="87" t="s">
        <v>6064</v>
      </c>
      <c r="Z112" s="81"/>
    </row>
    <row r="113" spans="1:26" x14ac:dyDescent="0.35">
      <c r="A113" s="66" t="s">
        <v>264</v>
      </c>
      <c r="B113" s="66" t="s">
        <v>1210</v>
      </c>
      <c r="C113" s="67"/>
      <c r="D113" s="68"/>
      <c r="E113" s="69"/>
      <c r="F113" s="70"/>
      <c r="G113" s="67"/>
      <c r="H113" s="71"/>
      <c r="I113" s="72"/>
      <c r="J113" s="72"/>
      <c r="K113" s="36"/>
      <c r="L113" s="79"/>
      <c r="M113" s="79"/>
      <c r="N113" s="74"/>
      <c r="O113" s="81" t="s">
        <v>1386</v>
      </c>
      <c r="P113" s="83">
        <v>44432.598865740743</v>
      </c>
      <c r="Q113" s="81" t="s">
        <v>1440</v>
      </c>
      <c r="R113" s="81"/>
      <c r="S113" s="81"/>
      <c r="T113" s="81" t="s">
        <v>3553</v>
      </c>
      <c r="U113" s="83">
        <v>44432.598865740743</v>
      </c>
      <c r="V113" s="84" t="s">
        <v>4065</v>
      </c>
      <c r="W113" s="81"/>
      <c r="X113" s="81"/>
      <c r="Y113" s="87" t="s">
        <v>6065</v>
      </c>
      <c r="Z113" s="81"/>
    </row>
    <row r="114" spans="1:26" x14ac:dyDescent="0.35">
      <c r="A114" s="66" t="s">
        <v>265</v>
      </c>
      <c r="B114" s="66" t="s">
        <v>1041</v>
      </c>
      <c r="C114" s="67"/>
      <c r="D114" s="68"/>
      <c r="E114" s="69"/>
      <c r="F114" s="70"/>
      <c r="G114" s="67"/>
      <c r="H114" s="71"/>
      <c r="I114" s="72"/>
      <c r="J114" s="72"/>
      <c r="K114" s="36"/>
      <c r="L114" s="79"/>
      <c r="M114" s="79"/>
      <c r="N114" s="74"/>
      <c r="O114" s="81" t="s">
        <v>1386</v>
      </c>
      <c r="P114" s="83">
        <v>44432.625833333332</v>
      </c>
      <c r="Q114" s="81" t="s">
        <v>1439</v>
      </c>
      <c r="R114" s="81"/>
      <c r="S114" s="81"/>
      <c r="T114" s="81"/>
      <c r="U114" s="83">
        <v>44432.625833333332</v>
      </c>
      <c r="V114" s="84" t="s">
        <v>4066</v>
      </c>
      <c r="W114" s="81"/>
      <c r="X114" s="81"/>
      <c r="Y114" s="87" t="s">
        <v>6066</v>
      </c>
      <c r="Z114" s="81"/>
    </row>
    <row r="115" spans="1:26" x14ac:dyDescent="0.35">
      <c r="A115" s="66" t="s">
        <v>266</v>
      </c>
      <c r="B115" s="66" t="s">
        <v>1211</v>
      </c>
      <c r="C115" s="67"/>
      <c r="D115" s="68"/>
      <c r="E115" s="69"/>
      <c r="F115" s="70"/>
      <c r="G115" s="67"/>
      <c r="H115" s="71"/>
      <c r="I115" s="72"/>
      <c r="J115" s="72"/>
      <c r="K115" s="36"/>
      <c r="L115" s="79"/>
      <c r="M115" s="79"/>
      <c r="N115" s="74"/>
      <c r="O115" s="81" t="s">
        <v>1386</v>
      </c>
      <c r="P115" s="83">
        <v>44432.639687499999</v>
      </c>
      <c r="Q115" s="81" t="s">
        <v>1441</v>
      </c>
      <c r="R115" s="81"/>
      <c r="S115" s="81"/>
      <c r="T115" s="81"/>
      <c r="U115" s="83">
        <v>44432.639687499999</v>
      </c>
      <c r="V115" s="84" t="s">
        <v>4067</v>
      </c>
      <c r="W115" s="81"/>
      <c r="X115" s="81"/>
      <c r="Y115" s="87" t="s">
        <v>6067</v>
      </c>
      <c r="Z115" s="81"/>
    </row>
    <row r="116" spans="1:26" x14ac:dyDescent="0.35">
      <c r="A116" s="66" t="s">
        <v>266</v>
      </c>
      <c r="B116" s="66" t="s">
        <v>1139</v>
      </c>
      <c r="C116" s="67"/>
      <c r="D116" s="68"/>
      <c r="E116" s="69"/>
      <c r="F116" s="70"/>
      <c r="G116" s="67"/>
      <c r="H116" s="71"/>
      <c r="I116" s="72"/>
      <c r="J116" s="72"/>
      <c r="K116" s="36"/>
      <c r="L116" s="79"/>
      <c r="M116" s="79"/>
      <c r="N116" s="74"/>
      <c r="O116" s="81" t="s">
        <v>1386</v>
      </c>
      <c r="P116" s="83">
        <v>44432.639687499999</v>
      </c>
      <c r="Q116" s="81" t="s">
        <v>1441</v>
      </c>
      <c r="R116" s="81"/>
      <c r="S116" s="81"/>
      <c r="T116" s="81"/>
      <c r="U116" s="83">
        <v>44432.639687499999</v>
      </c>
      <c r="V116" s="84" t="s">
        <v>4067</v>
      </c>
      <c r="W116" s="81"/>
      <c r="X116" s="81"/>
      <c r="Y116" s="87" t="s">
        <v>6067</v>
      </c>
      <c r="Z116" s="81"/>
    </row>
    <row r="117" spans="1:26" x14ac:dyDescent="0.35">
      <c r="A117" s="66" t="s">
        <v>266</v>
      </c>
      <c r="B117" s="66" t="s">
        <v>1108</v>
      </c>
      <c r="C117" s="67"/>
      <c r="D117" s="68"/>
      <c r="E117" s="69"/>
      <c r="F117" s="70"/>
      <c r="G117" s="67"/>
      <c r="H117" s="71"/>
      <c r="I117" s="72"/>
      <c r="J117" s="72"/>
      <c r="K117" s="36"/>
      <c r="L117" s="79"/>
      <c r="M117" s="79"/>
      <c r="N117" s="74"/>
      <c r="O117" s="81" t="s">
        <v>1386</v>
      </c>
      <c r="P117" s="83">
        <v>44432.639687499999</v>
      </c>
      <c r="Q117" s="81" t="s">
        <v>1441</v>
      </c>
      <c r="R117" s="81"/>
      <c r="S117" s="81"/>
      <c r="T117" s="81"/>
      <c r="U117" s="83">
        <v>44432.639687499999</v>
      </c>
      <c r="V117" s="84" t="s">
        <v>4067</v>
      </c>
      <c r="W117" s="81"/>
      <c r="X117" s="81"/>
      <c r="Y117" s="87" t="s">
        <v>6067</v>
      </c>
      <c r="Z117" s="81"/>
    </row>
    <row r="118" spans="1:26" x14ac:dyDescent="0.35">
      <c r="A118" s="66" t="s">
        <v>267</v>
      </c>
      <c r="B118" s="66" t="s">
        <v>267</v>
      </c>
      <c r="C118" s="67"/>
      <c r="D118" s="68"/>
      <c r="E118" s="69"/>
      <c r="F118" s="70"/>
      <c r="G118" s="67"/>
      <c r="H118" s="71"/>
      <c r="I118" s="72"/>
      <c r="J118" s="72"/>
      <c r="K118" s="36"/>
      <c r="L118" s="79"/>
      <c r="M118" s="79"/>
      <c r="N118" s="74"/>
      <c r="O118" s="81" t="s">
        <v>179</v>
      </c>
      <c r="P118" s="83">
        <v>44432.642361111109</v>
      </c>
      <c r="Q118" s="81" t="s">
        <v>1442</v>
      </c>
      <c r="R118" s="84" t="s">
        <v>2650</v>
      </c>
      <c r="S118" s="81" t="s">
        <v>3393</v>
      </c>
      <c r="T118" s="81" t="s">
        <v>3554</v>
      </c>
      <c r="U118" s="83">
        <v>44432.642361111109</v>
      </c>
      <c r="V118" s="84" t="s">
        <v>4068</v>
      </c>
      <c r="W118" s="81"/>
      <c r="X118" s="81"/>
      <c r="Y118" s="87" t="s">
        <v>6068</v>
      </c>
      <c r="Z118" s="81"/>
    </row>
    <row r="119" spans="1:26" x14ac:dyDescent="0.35">
      <c r="A119" s="66" t="s">
        <v>268</v>
      </c>
      <c r="B119" s="66" t="s">
        <v>1212</v>
      </c>
      <c r="C119" s="67"/>
      <c r="D119" s="68"/>
      <c r="E119" s="69"/>
      <c r="F119" s="70"/>
      <c r="G119" s="67"/>
      <c r="H119" s="71"/>
      <c r="I119" s="72"/>
      <c r="J119" s="72"/>
      <c r="K119" s="36"/>
      <c r="L119" s="79"/>
      <c r="M119" s="79"/>
      <c r="N119" s="74"/>
      <c r="O119" s="81" t="s">
        <v>1386</v>
      </c>
      <c r="P119" s="83">
        <v>44432.64366898148</v>
      </c>
      <c r="Q119" s="81" t="s">
        <v>1443</v>
      </c>
      <c r="R119" s="84" t="s">
        <v>2651</v>
      </c>
      <c r="S119" s="81" t="s">
        <v>3393</v>
      </c>
      <c r="T119" s="81"/>
      <c r="U119" s="83">
        <v>44432.64366898148</v>
      </c>
      <c r="V119" s="84" t="s">
        <v>4069</v>
      </c>
      <c r="W119" s="81"/>
      <c r="X119" s="81"/>
      <c r="Y119" s="87" t="s">
        <v>6069</v>
      </c>
      <c r="Z119" s="81"/>
    </row>
    <row r="120" spans="1:26" x14ac:dyDescent="0.35">
      <c r="A120" s="66" t="s">
        <v>268</v>
      </c>
      <c r="B120" s="66" t="s">
        <v>1213</v>
      </c>
      <c r="C120" s="67"/>
      <c r="D120" s="68"/>
      <c r="E120" s="69"/>
      <c r="F120" s="70"/>
      <c r="G120" s="67"/>
      <c r="H120" s="71"/>
      <c r="I120" s="72"/>
      <c r="J120" s="72"/>
      <c r="K120" s="36"/>
      <c r="L120" s="79"/>
      <c r="M120" s="79"/>
      <c r="N120" s="74"/>
      <c r="O120" s="81" t="s">
        <v>1386</v>
      </c>
      <c r="P120" s="83">
        <v>44432.64366898148</v>
      </c>
      <c r="Q120" s="81" t="s">
        <v>1443</v>
      </c>
      <c r="R120" s="84" t="s">
        <v>2651</v>
      </c>
      <c r="S120" s="81" t="s">
        <v>3393</v>
      </c>
      <c r="T120" s="81"/>
      <c r="U120" s="83">
        <v>44432.64366898148</v>
      </c>
      <c r="V120" s="84" t="s">
        <v>4069</v>
      </c>
      <c r="W120" s="81"/>
      <c r="X120" s="81"/>
      <c r="Y120" s="87" t="s">
        <v>6069</v>
      </c>
      <c r="Z120" s="81"/>
    </row>
    <row r="121" spans="1:26" x14ac:dyDescent="0.35">
      <c r="A121" s="66" t="s">
        <v>269</v>
      </c>
      <c r="B121" s="66" t="s">
        <v>1163</v>
      </c>
      <c r="C121" s="67"/>
      <c r="D121" s="68"/>
      <c r="E121" s="69"/>
      <c r="F121" s="70"/>
      <c r="G121" s="67"/>
      <c r="H121" s="71"/>
      <c r="I121" s="72"/>
      <c r="J121" s="72"/>
      <c r="K121" s="36"/>
      <c r="L121" s="79"/>
      <c r="M121" s="79"/>
      <c r="N121" s="74"/>
      <c r="O121" s="81" t="s">
        <v>1386</v>
      </c>
      <c r="P121" s="83">
        <v>44432.644826388889</v>
      </c>
      <c r="Q121" s="81" t="s">
        <v>1424</v>
      </c>
      <c r="R121" s="81"/>
      <c r="S121" s="81"/>
      <c r="T121" s="81" t="s">
        <v>3545</v>
      </c>
      <c r="U121" s="83">
        <v>44432.644826388889</v>
      </c>
      <c r="V121" s="84" t="s">
        <v>4070</v>
      </c>
      <c r="W121" s="81"/>
      <c r="X121" s="81"/>
      <c r="Y121" s="87" t="s">
        <v>6070</v>
      </c>
      <c r="Z121" s="81"/>
    </row>
    <row r="122" spans="1:26" x14ac:dyDescent="0.35">
      <c r="A122" s="66" t="s">
        <v>270</v>
      </c>
      <c r="B122" s="66" t="s">
        <v>1094</v>
      </c>
      <c r="C122" s="67"/>
      <c r="D122" s="68"/>
      <c r="E122" s="69"/>
      <c r="F122" s="70"/>
      <c r="G122" s="67"/>
      <c r="H122" s="71"/>
      <c r="I122" s="72"/>
      <c r="J122" s="72"/>
      <c r="K122" s="36"/>
      <c r="L122" s="79"/>
      <c r="M122" s="79"/>
      <c r="N122" s="74"/>
      <c r="O122" s="81" t="s">
        <v>1386</v>
      </c>
      <c r="P122" s="83">
        <v>44432.684560185182</v>
      </c>
      <c r="Q122" s="81" t="s">
        <v>1444</v>
      </c>
      <c r="R122" s="81"/>
      <c r="S122" s="81"/>
      <c r="T122" s="81"/>
      <c r="U122" s="83">
        <v>44432.684560185182</v>
      </c>
      <c r="V122" s="84" t="s">
        <v>4071</v>
      </c>
      <c r="W122" s="81"/>
      <c r="X122" s="81"/>
      <c r="Y122" s="87" t="s">
        <v>6071</v>
      </c>
      <c r="Z122" s="81"/>
    </row>
    <row r="123" spans="1:26" x14ac:dyDescent="0.35">
      <c r="A123" s="66" t="s">
        <v>271</v>
      </c>
      <c r="B123" s="66" t="s">
        <v>1039</v>
      </c>
      <c r="C123" s="67"/>
      <c r="D123" s="68"/>
      <c r="E123" s="69"/>
      <c r="F123" s="70"/>
      <c r="G123" s="67"/>
      <c r="H123" s="71"/>
      <c r="I123" s="72"/>
      <c r="J123" s="72"/>
      <c r="K123" s="36"/>
      <c r="L123" s="79"/>
      <c r="M123" s="79"/>
      <c r="N123" s="74"/>
      <c r="O123" s="81" t="s">
        <v>1386</v>
      </c>
      <c r="P123" s="83">
        <v>44432.693148148152</v>
      </c>
      <c r="Q123" s="81" t="s">
        <v>1445</v>
      </c>
      <c r="R123" s="81"/>
      <c r="S123" s="81"/>
      <c r="T123" s="81" t="s">
        <v>3555</v>
      </c>
      <c r="U123" s="83">
        <v>44432.693148148152</v>
      </c>
      <c r="V123" s="84" t="s">
        <v>4072</v>
      </c>
      <c r="W123" s="81"/>
      <c r="X123" s="81"/>
      <c r="Y123" s="87" t="s">
        <v>6072</v>
      </c>
      <c r="Z123" s="81"/>
    </row>
    <row r="124" spans="1:26" x14ac:dyDescent="0.35">
      <c r="A124" s="66" t="s">
        <v>271</v>
      </c>
      <c r="B124" s="66" t="s">
        <v>956</v>
      </c>
      <c r="C124" s="67"/>
      <c r="D124" s="68"/>
      <c r="E124" s="69"/>
      <c r="F124" s="70"/>
      <c r="G124" s="67"/>
      <c r="H124" s="71"/>
      <c r="I124" s="72"/>
      <c r="J124" s="72"/>
      <c r="K124" s="36"/>
      <c r="L124" s="79"/>
      <c r="M124" s="79"/>
      <c r="N124" s="74"/>
      <c r="O124" s="81" t="s">
        <v>1386</v>
      </c>
      <c r="P124" s="83">
        <v>44432.693148148152</v>
      </c>
      <c r="Q124" s="81" t="s">
        <v>1445</v>
      </c>
      <c r="R124" s="81"/>
      <c r="S124" s="81"/>
      <c r="T124" s="81" t="s">
        <v>3555</v>
      </c>
      <c r="U124" s="83">
        <v>44432.693148148152</v>
      </c>
      <c r="V124" s="84" t="s">
        <v>4072</v>
      </c>
      <c r="W124" s="81"/>
      <c r="X124" s="81"/>
      <c r="Y124" s="87" t="s">
        <v>6072</v>
      </c>
      <c r="Z124" s="81"/>
    </row>
    <row r="125" spans="1:26" x14ac:dyDescent="0.35">
      <c r="A125" s="66" t="s">
        <v>272</v>
      </c>
      <c r="B125" s="66" t="s">
        <v>1039</v>
      </c>
      <c r="C125" s="67"/>
      <c r="D125" s="68"/>
      <c r="E125" s="69"/>
      <c r="F125" s="70"/>
      <c r="G125" s="67"/>
      <c r="H125" s="71"/>
      <c r="I125" s="72"/>
      <c r="J125" s="72"/>
      <c r="K125" s="36"/>
      <c r="L125" s="79"/>
      <c r="M125" s="79"/>
      <c r="N125" s="74"/>
      <c r="O125" s="81" t="s">
        <v>1386</v>
      </c>
      <c r="P125" s="83">
        <v>44432.693854166668</v>
      </c>
      <c r="Q125" s="81" t="s">
        <v>1445</v>
      </c>
      <c r="R125" s="81"/>
      <c r="S125" s="81"/>
      <c r="T125" s="81" t="s">
        <v>3555</v>
      </c>
      <c r="U125" s="83">
        <v>44432.693854166668</v>
      </c>
      <c r="V125" s="84" t="s">
        <v>4073</v>
      </c>
      <c r="W125" s="81"/>
      <c r="X125" s="81"/>
      <c r="Y125" s="87" t="s">
        <v>6073</v>
      </c>
      <c r="Z125" s="81"/>
    </row>
    <row r="126" spans="1:26" x14ac:dyDescent="0.35">
      <c r="A126" s="66" t="s">
        <v>272</v>
      </c>
      <c r="B126" s="66" t="s">
        <v>956</v>
      </c>
      <c r="C126" s="67"/>
      <c r="D126" s="68"/>
      <c r="E126" s="69"/>
      <c r="F126" s="70"/>
      <c r="G126" s="67"/>
      <c r="H126" s="71"/>
      <c r="I126" s="72"/>
      <c r="J126" s="72"/>
      <c r="K126" s="36"/>
      <c r="L126" s="79"/>
      <c r="M126" s="79"/>
      <c r="N126" s="74"/>
      <c r="O126" s="81" t="s">
        <v>1386</v>
      </c>
      <c r="P126" s="83">
        <v>44432.693854166668</v>
      </c>
      <c r="Q126" s="81" t="s">
        <v>1445</v>
      </c>
      <c r="R126" s="81"/>
      <c r="S126" s="81"/>
      <c r="T126" s="81" t="s">
        <v>3555</v>
      </c>
      <c r="U126" s="83">
        <v>44432.693854166668</v>
      </c>
      <c r="V126" s="84" t="s">
        <v>4073</v>
      </c>
      <c r="W126" s="81"/>
      <c r="X126" s="81"/>
      <c r="Y126" s="87" t="s">
        <v>6073</v>
      </c>
      <c r="Z126" s="81"/>
    </row>
    <row r="127" spans="1:26" x14ac:dyDescent="0.35">
      <c r="A127" s="66" t="s">
        <v>273</v>
      </c>
      <c r="B127" s="66" t="s">
        <v>1211</v>
      </c>
      <c r="C127" s="67"/>
      <c r="D127" s="68"/>
      <c r="E127" s="69"/>
      <c r="F127" s="70"/>
      <c r="G127" s="67"/>
      <c r="H127" s="71"/>
      <c r="I127" s="72"/>
      <c r="J127" s="72"/>
      <c r="K127" s="36"/>
      <c r="L127" s="79"/>
      <c r="M127" s="79"/>
      <c r="N127" s="74"/>
      <c r="O127" s="81" t="s">
        <v>1386</v>
      </c>
      <c r="P127" s="83">
        <v>44432.696736111109</v>
      </c>
      <c r="Q127" s="81" t="s">
        <v>1441</v>
      </c>
      <c r="R127" s="81"/>
      <c r="S127" s="81"/>
      <c r="T127" s="81"/>
      <c r="U127" s="83">
        <v>44432.696736111109</v>
      </c>
      <c r="V127" s="84" t="s">
        <v>4074</v>
      </c>
      <c r="W127" s="81"/>
      <c r="X127" s="81"/>
      <c r="Y127" s="87" t="s">
        <v>6074</v>
      </c>
      <c r="Z127" s="81"/>
    </row>
    <row r="128" spans="1:26" x14ac:dyDescent="0.35">
      <c r="A128" s="66" t="s">
        <v>273</v>
      </c>
      <c r="B128" s="66" t="s">
        <v>1139</v>
      </c>
      <c r="C128" s="67"/>
      <c r="D128" s="68"/>
      <c r="E128" s="69"/>
      <c r="F128" s="70"/>
      <c r="G128" s="67"/>
      <c r="H128" s="71"/>
      <c r="I128" s="72"/>
      <c r="J128" s="72"/>
      <c r="K128" s="36"/>
      <c r="L128" s="79"/>
      <c r="M128" s="79"/>
      <c r="N128" s="74"/>
      <c r="O128" s="81" t="s">
        <v>1386</v>
      </c>
      <c r="P128" s="83">
        <v>44432.696736111109</v>
      </c>
      <c r="Q128" s="81" t="s">
        <v>1441</v>
      </c>
      <c r="R128" s="81"/>
      <c r="S128" s="81"/>
      <c r="T128" s="81"/>
      <c r="U128" s="83">
        <v>44432.696736111109</v>
      </c>
      <c r="V128" s="84" t="s">
        <v>4074</v>
      </c>
      <c r="W128" s="81"/>
      <c r="X128" s="81"/>
      <c r="Y128" s="87" t="s">
        <v>6074</v>
      </c>
      <c r="Z128" s="81"/>
    </row>
    <row r="129" spans="1:26" x14ac:dyDescent="0.35">
      <c r="A129" s="66" t="s">
        <v>273</v>
      </c>
      <c r="B129" s="66" t="s">
        <v>1108</v>
      </c>
      <c r="C129" s="67"/>
      <c r="D129" s="68"/>
      <c r="E129" s="69"/>
      <c r="F129" s="70"/>
      <c r="G129" s="67"/>
      <c r="H129" s="71"/>
      <c r="I129" s="72"/>
      <c r="J129" s="72"/>
      <c r="K129" s="36"/>
      <c r="L129" s="79"/>
      <c r="M129" s="79"/>
      <c r="N129" s="74"/>
      <c r="O129" s="81" t="s">
        <v>1386</v>
      </c>
      <c r="P129" s="83">
        <v>44432.696736111109</v>
      </c>
      <c r="Q129" s="81" t="s">
        <v>1441</v>
      </c>
      <c r="R129" s="81"/>
      <c r="S129" s="81"/>
      <c r="T129" s="81"/>
      <c r="U129" s="83">
        <v>44432.696736111109</v>
      </c>
      <c r="V129" s="84" t="s">
        <v>4074</v>
      </c>
      <c r="W129" s="81"/>
      <c r="X129" s="81"/>
      <c r="Y129" s="87" t="s">
        <v>6074</v>
      </c>
      <c r="Z129" s="81"/>
    </row>
    <row r="130" spans="1:26" x14ac:dyDescent="0.35">
      <c r="A130" s="66" t="s">
        <v>274</v>
      </c>
      <c r="B130" s="66" t="s">
        <v>1206</v>
      </c>
      <c r="C130" s="67"/>
      <c r="D130" s="68"/>
      <c r="E130" s="69"/>
      <c r="F130" s="70"/>
      <c r="G130" s="67"/>
      <c r="H130" s="71"/>
      <c r="I130" s="72"/>
      <c r="J130" s="72"/>
      <c r="K130" s="36"/>
      <c r="L130" s="79"/>
      <c r="M130" s="79"/>
      <c r="N130" s="74"/>
      <c r="O130" s="81" t="s">
        <v>1386</v>
      </c>
      <c r="P130" s="83">
        <v>44432.733437499999</v>
      </c>
      <c r="Q130" s="81" t="s">
        <v>1422</v>
      </c>
      <c r="R130" s="81"/>
      <c r="S130" s="81"/>
      <c r="T130" s="81" t="s">
        <v>3544</v>
      </c>
      <c r="U130" s="83">
        <v>44432.733437499999</v>
      </c>
      <c r="V130" s="84" t="s">
        <v>4075</v>
      </c>
      <c r="W130" s="81"/>
      <c r="X130" s="81"/>
      <c r="Y130" s="87" t="s">
        <v>6075</v>
      </c>
      <c r="Z130" s="81"/>
    </row>
    <row r="131" spans="1:26" x14ac:dyDescent="0.35">
      <c r="A131" s="66" t="s">
        <v>274</v>
      </c>
      <c r="B131" s="66" t="s">
        <v>956</v>
      </c>
      <c r="C131" s="67"/>
      <c r="D131" s="68"/>
      <c r="E131" s="69"/>
      <c r="F131" s="70"/>
      <c r="G131" s="67"/>
      <c r="H131" s="71"/>
      <c r="I131" s="72"/>
      <c r="J131" s="72"/>
      <c r="K131" s="36"/>
      <c r="L131" s="79"/>
      <c r="M131" s="79"/>
      <c r="N131" s="74"/>
      <c r="O131" s="81" t="s">
        <v>1386</v>
      </c>
      <c r="P131" s="83">
        <v>44432.733437499999</v>
      </c>
      <c r="Q131" s="81" t="s">
        <v>1422</v>
      </c>
      <c r="R131" s="81"/>
      <c r="S131" s="81"/>
      <c r="T131" s="81" t="s">
        <v>3544</v>
      </c>
      <c r="U131" s="83">
        <v>44432.733437499999</v>
      </c>
      <c r="V131" s="84" t="s">
        <v>4075</v>
      </c>
      <c r="W131" s="81"/>
      <c r="X131" s="81"/>
      <c r="Y131" s="87" t="s">
        <v>6075</v>
      </c>
      <c r="Z131" s="81"/>
    </row>
    <row r="132" spans="1:26" x14ac:dyDescent="0.35">
      <c r="A132" s="66" t="s">
        <v>275</v>
      </c>
      <c r="B132" s="66" t="s">
        <v>1214</v>
      </c>
      <c r="C132" s="67"/>
      <c r="D132" s="68"/>
      <c r="E132" s="69"/>
      <c r="F132" s="70"/>
      <c r="G132" s="67"/>
      <c r="H132" s="71"/>
      <c r="I132" s="72"/>
      <c r="J132" s="72"/>
      <c r="K132" s="36"/>
      <c r="L132" s="79"/>
      <c r="M132" s="79"/>
      <c r="N132" s="74"/>
      <c r="O132" s="81" t="s">
        <v>1386</v>
      </c>
      <c r="P132" s="83">
        <v>44432.731377314813</v>
      </c>
      <c r="Q132" s="81" t="s">
        <v>1446</v>
      </c>
      <c r="R132" s="84" t="s">
        <v>2652</v>
      </c>
      <c r="S132" s="81" t="s">
        <v>3393</v>
      </c>
      <c r="T132" s="81"/>
      <c r="U132" s="83">
        <v>44432.731377314813</v>
      </c>
      <c r="V132" s="84" t="s">
        <v>4076</v>
      </c>
      <c r="W132" s="81"/>
      <c r="X132" s="81"/>
      <c r="Y132" s="87" t="s">
        <v>6076</v>
      </c>
      <c r="Z132" s="81"/>
    </row>
    <row r="133" spans="1:26" x14ac:dyDescent="0.35">
      <c r="A133" s="66" t="s">
        <v>275</v>
      </c>
      <c r="B133" s="66" t="s">
        <v>1215</v>
      </c>
      <c r="C133" s="67"/>
      <c r="D133" s="68"/>
      <c r="E133" s="69"/>
      <c r="F133" s="70"/>
      <c r="G133" s="67"/>
      <c r="H133" s="71"/>
      <c r="I133" s="72"/>
      <c r="J133" s="72"/>
      <c r="K133" s="36"/>
      <c r="L133" s="79"/>
      <c r="M133" s="79"/>
      <c r="N133" s="74"/>
      <c r="O133" s="81" t="s">
        <v>1386</v>
      </c>
      <c r="P133" s="83">
        <v>44432.733553240738</v>
      </c>
      <c r="Q133" s="81" t="s">
        <v>1447</v>
      </c>
      <c r="R133" s="84" t="s">
        <v>2653</v>
      </c>
      <c r="S133" s="81" t="s">
        <v>3393</v>
      </c>
      <c r="T133" s="81"/>
      <c r="U133" s="83">
        <v>44432.733553240738</v>
      </c>
      <c r="V133" s="84" t="s">
        <v>4077</v>
      </c>
      <c r="W133" s="81"/>
      <c r="X133" s="81"/>
      <c r="Y133" s="87" t="s">
        <v>6077</v>
      </c>
      <c r="Z133" s="81"/>
    </row>
    <row r="134" spans="1:26" x14ac:dyDescent="0.35">
      <c r="A134" s="66" t="s">
        <v>276</v>
      </c>
      <c r="B134" s="66" t="s">
        <v>1216</v>
      </c>
      <c r="C134" s="67"/>
      <c r="D134" s="68"/>
      <c r="E134" s="69"/>
      <c r="F134" s="70"/>
      <c r="G134" s="67"/>
      <c r="H134" s="71"/>
      <c r="I134" s="72"/>
      <c r="J134" s="72"/>
      <c r="K134" s="36"/>
      <c r="L134" s="79"/>
      <c r="M134" s="79"/>
      <c r="N134" s="74"/>
      <c r="O134" s="81" t="s">
        <v>1386</v>
      </c>
      <c r="P134" s="83">
        <v>44432.736134259256</v>
      </c>
      <c r="Q134" s="81" t="s">
        <v>1448</v>
      </c>
      <c r="R134" s="81"/>
      <c r="S134" s="81"/>
      <c r="T134" s="81" t="s">
        <v>3556</v>
      </c>
      <c r="U134" s="83">
        <v>44432.736134259256</v>
      </c>
      <c r="V134" s="84" t="s">
        <v>4078</v>
      </c>
      <c r="W134" s="81"/>
      <c r="X134" s="81"/>
      <c r="Y134" s="87" t="s">
        <v>6078</v>
      </c>
      <c r="Z134" s="81"/>
    </row>
    <row r="135" spans="1:26" x14ac:dyDescent="0.35">
      <c r="A135" s="66" t="s">
        <v>277</v>
      </c>
      <c r="B135" s="66" t="s">
        <v>1039</v>
      </c>
      <c r="C135" s="67"/>
      <c r="D135" s="68"/>
      <c r="E135" s="69"/>
      <c r="F135" s="70"/>
      <c r="G135" s="67"/>
      <c r="H135" s="71"/>
      <c r="I135" s="72"/>
      <c r="J135" s="72"/>
      <c r="K135" s="36"/>
      <c r="L135" s="79"/>
      <c r="M135" s="79"/>
      <c r="N135" s="74"/>
      <c r="O135" s="81" t="s">
        <v>1386</v>
      </c>
      <c r="P135" s="83">
        <v>44432.742685185185</v>
      </c>
      <c r="Q135" s="81" t="s">
        <v>1445</v>
      </c>
      <c r="R135" s="81"/>
      <c r="S135" s="81"/>
      <c r="T135" s="81" t="s">
        <v>3555</v>
      </c>
      <c r="U135" s="83">
        <v>44432.742685185185</v>
      </c>
      <c r="V135" s="84" t="s">
        <v>4079</v>
      </c>
      <c r="W135" s="81"/>
      <c r="X135" s="81"/>
      <c r="Y135" s="87" t="s">
        <v>6079</v>
      </c>
      <c r="Z135" s="81"/>
    </row>
    <row r="136" spans="1:26" x14ac:dyDescent="0.35">
      <c r="A136" s="66" t="s">
        <v>277</v>
      </c>
      <c r="B136" s="66" t="s">
        <v>956</v>
      </c>
      <c r="C136" s="67"/>
      <c r="D136" s="68"/>
      <c r="E136" s="69"/>
      <c r="F136" s="70"/>
      <c r="G136" s="67"/>
      <c r="H136" s="71"/>
      <c r="I136" s="72"/>
      <c r="J136" s="72"/>
      <c r="K136" s="36"/>
      <c r="L136" s="79"/>
      <c r="M136" s="79"/>
      <c r="N136" s="74"/>
      <c r="O136" s="81" t="s">
        <v>1386</v>
      </c>
      <c r="P136" s="83">
        <v>44432.742685185185</v>
      </c>
      <c r="Q136" s="81" t="s">
        <v>1445</v>
      </c>
      <c r="R136" s="81"/>
      <c r="S136" s="81"/>
      <c r="T136" s="81" t="s">
        <v>3555</v>
      </c>
      <c r="U136" s="83">
        <v>44432.742685185185</v>
      </c>
      <c r="V136" s="84" t="s">
        <v>4079</v>
      </c>
      <c r="W136" s="81"/>
      <c r="X136" s="81"/>
      <c r="Y136" s="87" t="s">
        <v>6079</v>
      </c>
      <c r="Z136" s="81"/>
    </row>
    <row r="137" spans="1:26" x14ac:dyDescent="0.35">
      <c r="A137" s="66" t="s">
        <v>278</v>
      </c>
      <c r="B137" s="66" t="s">
        <v>583</v>
      </c>
      <c r="C137" s="67"/>
      <c r="D137" s="68"/>
      <c r="E137" s="69"/>
      <c r="F137" s="70"/>
      <c r="G137" s="67"/>
      <c r="H137" s="71"/>
      <c r="I137" s="72"/>
      <c r="J137" s="72"/>
      <c r="K137" s="36"/>
      <c r="L137" s="79"/>
      <c r="M137" s="79"/>
      <c r="N137" s="74"/>
      <c r="O137" s="81" t="s">
        <v>1386</v>
      </c>
      <c r="P137" s="83">
        <v>44432.759363425925</v>
      </c>
      <c r="Q137" s="81" t="s">
        <v>1449</v>
      </c>
      <c r="R137" s="81"/>
      <c r="S137" s="81"/>
      <c r="T137" s="81" t="s">
        <v>583</v>
      </c>
      <c r="U137" s="83">
        <v>44432.759363425925</v>
      </c>
      <c r="V137" s="84" t="s">
        <v>4080</v>
      </c>
      <c r="W137" s="81"/>
      <c r="X137" s="81"/>
      <c r="Y137" s="87" t="s">
        <v>6080</v>
      </c>
      <c r="Z137" s="81"/>
    </row>
    <row r="138" spans="1:26" x14ac:dyDescent="0.35">
      <c r="A138" s="66" t="s">
        <v>279</v>
      </c>
      <c r="B138" s="66" t="s">
        <v>1211</v>
      </c>
      <c r="C138" s="67"/>
      <c r="D138" s="68"/>
      <c r="E138" s="69"/>
      <c r="F138" s="70"/>
      <c r="G138" s="67"/>
      <c r="H138" s="71"/>
      <c r="I138" s="72"/>
      <c r="J138" s="72"/>
      <c r="K138" s="36"/>
      <c r="L138" s="79"/>
      <c r="M138" s="79"/>
      <c r="N138" s="74"/>
      <c r="O138" s="81" t="s">
        <v>1386</v>
      </c>
      <c r="P138" s="83">
        <v>44432.760289351849</v>
      </c>
      <c r="Q138" s="81" t="s">
        <v>1441</v>
      </c>
      <c r="R138" s="81"/>
      <c r="S138" s="81"/>
      <c r="T138" s="81"/>
      <c r="U138" s="83">
        <v>44432.760289351849</v>
      </c>
      <c r="V138" s="84" t="s">
        <v>4081</v>
      </c>
      <c r="W138" s="81"/>
      <c r="X138" s="81"/>
      <c r="Y138" s="87" t="s">
        <v>6081</v>
      </c>
      <c r="Z138" s="81"/>
    </row>
    <row r="139" spans="1:26" x14ac:dyDescent="0.35">
      <c r="A139" s="66" t="s">
        <v>279</v>
      </c>
      <c r="B139" s="66" t="s">
        <v>1139</v>
      </c>
      <c r="C139" s="67"/>
      <c r="D139" s="68"/>
      <c r="E139" s="69"/>
      <c r="F139" s="70"/>
      <c r="G139" s="67"/>
      <c r="H139" s="71"/>
      <c r="I139" s="72"/>
      <c r="J139" s="72"/>
      <c r="K139" s="36"/>
      <c r="L139" s="79"/>
      <c r="M139" s="79"/>
      <c r="N139" s="74"/>
      <c r="O139" s="81" t="s">
        <v>1386</v>
      </c>
      <c r="P139" s="83">
        <v>44432.760289351849</v>
      </c>
      <c r="Q139" s="81" t="s">
        <v>1441</v>
      </c>
      <c r="R139" s="81"/>
      <c r="S139" s="81"/>
      <c r="T139" s="81"/>
      <c r="U139" s="83">
        <v>44432.760289351849</v>
      </c>
      <c r="V139" s="84" t="s">
        <v>4081</v>
      </c>
      <c r="W139" s="81"/>
      <c r="X139" s="81"/>
      <c r="Y139" s="87" t="s">
        <v>6081</v>
      </c>
      <c r="Z139" s="81"/>
    </row>
    <row r="140" spans="1:26" x14ac:dyDescent="0.35">
      <c r="A140" s="66" t="s">
        <v>279</v>
      </c>
      <c r="B140" s="66" t="s">
        <v>1108</v>
      </c>
      <c r="C140" s="67"/>
      <c r="D140" s="68"/>
      <c r="E140" s="69"/>
      <c r="F140" s="70"/>
      <c r="G140" s="67"/>
      <c r="H140" s="71"/>
      <c r="I140" s="72"/>
      <c r="J140" s="72"/>
      <c r="K140" s="36"/>
      <c r="L140" s="79"/>
      <c r="M140" s="79"/>
      <c r="N140" s="74"/>
      <c r="O140" s="81" t="s">
        <v>1386</v>
      </c>
      <c r="P140" s="83">
        <v>44432.760289351849</v>
      </c>
      <c r="Q140" s="81" t="s">
        <v>1441</v>
      </c>
      <c r="R140" s="81"/>
      <c r="S140" s="81"/>
      <c r="T140" s="81"/>
      <c r="U140" s="83">
        <v>44432.760289351849</v>
      </c>
      <c r="V140" s="84" t="s">
        <v>4081</v>
      </c>
      <c r="W140" s="81"/>
      <c r="X140" s="81"/>
      <c r="Y140" s="87" t="s">
        <v>6081</v>
      </c>
      <c r="Z140" s="81"/>
    </row>
    <row r="141" spans="1:26" x14ac:dyDescent="0.35">
      <c r="A141" s="66" t="s">
        <v>280</v>
      </c>
      <c r="B141" s="66" t="s">
        <v>1035</v>
      </c>
      <c r="C141" s="67"/>
      <c r="D141" s="68"/>
      <c r="E141" s="69"/>
      <c r="F141" s="70"/>
      <c r="G141" s="67"/>
      <c r="H141" s="71"/>
      <c r="I141" s="72"/>
      <c r="J141" s="72"/>
      <c r="K141" s="36"/>
      <c r="L141" s="79"/>
      <c r="M141" s="79"/>
      <c r="N141" s="74"/>
      <c r="O141" s="81" t="s">
        <v>1386</v>
      </c>
      <c r="P141" s="83">
        <v>44432.783819444441</v>
      </c>
      <c r="Q141" s="81" t="s">
        <v>1450</v>
      </c>
      <c r="R141" s="81"/>
      <c r="S141" s="81"/>
      <c r="T141" s="81" t="s">
        <v>3557</v>
      </c>
      <c r="U141" s="83">
        <v>44432.783819444441</v>
      </c>
      <c r="V141" s="84" t="s">
        <v>4082</v>
      </c>
      <c r="W141" s="81"/>
      <c r="X141" s="81"/>
      <c r="Y141" s="87" t="s">
        <v>6082</v>
      </c>
      <c r="Z141" s="81"/>
    </row>
    <row r="142" spans="1:26" x14ac:dyDescent="0.35">
      <c r="A142" s="66" t="s">
        <v>281</v>
      </c>
      <c r="B142" s="66" t="s">
        <v>1163</v>
      </c>
      <c r="C142" s="67"/>
      <c r="D142" s="68"/>
      <c r="E142" s="69"/>
      <c r="F142" s="70"/>
      <c r="G142" s="67"/>
      <c r="H142" s="71"/>
      <c r="I142" s="72"/>
      <c r="J142" s="72"/>
      <c r="K142" s="36"/>
      <c r="L142" s="79"/>
      <c r="M142" s="79"/>
      <c r="N142" s="74"/>
      <c r="O142" s="81" t="s">
        <v>1386</v>
      </c>
      <c r="P142" s="83">
        <v>44432.852430555555</v>
      </c>
      <c r="Q142" s="81" t="s">
        <v>1424</v>
      </c>
      <c r="R142" s="81"/>
      <c r="S142" s="81"/>
      <c r="T142" s="81" t="s">
        <v>3545</v>
      </c>
      <c r="U142" s="83">
        <v>44432.852430555555</v>
      </c>
      <c r="V142" s="84" t="s">
        <v>4083</v>
      </c>
      <c r="W142" s="81"/>
      <c r="X142" s="81"/>
      <c r="Y142" s="87" t="s">
        <v>6083</v>
      </c>
      <c r="Z142" s="81"/>
    </row>
    <row r="143" spans="1:26" x14ac:dyDescent="0.35">
      <c r="A143" s="66" t="s">
        <v>282</v>
      </c>
      <c r="B143" s="66" t="s">
        <v>1217</v>
      </c>
      <c r="C143" s="67"/>
      <c r="D143" s="68"/>
      <c r="E143" s="69"/>
      <c r="F143" s="70"/>
      <c r="G143" s="67"/>
      <c r="H143" s="71"/>
      <c r="I143" s="72"/>
      <c r="J143" s="72"/>
      <c r="K143" s="36"/>
      <c r="L143" s="79"/>
      <c r="M143" s="79"/>
      <c r="N143" s="74"/>
      <c r="O143" s="81" t="s">
        <v>1386</v>
      </c>
      <c r="P143" s="83">
        <v>44432.853483796294</v>
      </c>
      <c r="Q143" s="81" t="s">
        <v>1451</v>
      </c>
      <c r="R143" s="84" t="s">
        <v>2654</v>
      </c>
      <c r="S143" s="81" t="s">
        <v>3393</v>
      </c>
      <c r="T143" s="81"/>
      <c r="U143" s="83">
        <v>44432.853483796294</v>
      </c>
      <c r="V143" s="84" t="s">
        <v>4084</v>
      </c>
      <c r="W143" s="81"/>
      <c r="X143" s="81"/>
      <c r="Y143" s="87" t="s">
        <v>6084</v>
      </c>
      <c r="Z143" s="81"/>
    </row>
    <row r="144" spans="1:26" x14ac:dyDescent="0.35">
      <c r="A144" s="66" t="s">
        <v>283</v>
      </c>
      <c r="B144" s="66" t="s">
        <v>283</v>
      </c>
      <c r="C144" s="67"/>
      <c r="D144" s="68"/>
      <c r="E144" s="69"/>
      <c r="F144" s="70"/>
      <c r="G144" s="67"/>
      <c r="H144" s="71"/>
      <c r="I144" s="72"/>
      <c r="J144" s="72"/>
      <c r="K144" s="36"/>
      <c r="L144" s="79"/>
      <c r="M144" s="79"/>
      <c r="N144" s="74"/>
      <c r="O144" s="81" t="s">
        <v>179</v>
      </c>
      <c r="P144" s="83">
        <v>44432.904432870368</v>
      </c>
      <c r="Q144" s="81" t="s">
        <v>1452</v>
      </c>
      <c r="R144" s="84" t="s">
        <v>2655</v>
      </c>
      <c r="S144" s="81" t="s">
        <v>3393</v>
      </c>
      <c r="T144" s="81" t="s">
        <v>3558</v>
      </c>
      <c r="U144" s="83">
        <v>44432.904432870368</v>
      </c>
      <c r="V144" s="84" t="s">
        <v>4085</v>
      </c>
      <c r="W144" s="81"/>
      <c r="X144" s="81"/>
      <c r="Y144" s="87" t="s">
        <v>6085</v>
      </c>
      <c r="Z144" s="81"/>
    </row>
    <row r="145" spans="1:26" x14ac:dyDescent="0.35">
      <c r="A145" s="66" t="s">
        <v>284</v>
      </c>
      <c r="B145" s="66" t="s">
        <v>1163</v>
      </c>
      <c r="C145" s="67"/>
      <c r="D145" s="68"/>
      <c r="E145" s="69"/>
      <c r="F145" s="70"/>
      <c r="G145" s="67"/>
      <c r="H145" s="71"/>
      <c r="I145" s="72"/>
      <c r="J145" s="72"/>
      <c r="K145" s="36"/>
      <c r="L145" s="79"/>
      <c r="M145" s="79"/>
      <c r="N145" s="74"/>
      <c r="O145" s="81" t="s">
        <v>1386</v>
      </c>
      <c r="P145" s="83">
        <v>44433.210289351853</v>
      </c>
      <c r="Q145" s="81" t="s">
        <v>1394</v>
      </c>
      <c r="R145" s="81"/>
      <c r="S145" s="81"/>
      <c r="T145" s="81" t="s">
        <v>3528</v>
      </c>
      <c r="U145" s="83">
        <v>44433.210289351853</v>
      </c>
      <c r="V145" s="84" t="s">
        <v>4086</v>
      </c>
      <c r="W145" s="81"/>
      <c r="X145" s="81"/>
      <c r="Y145" s="87" t="s">
        <v>6086</v>
      </c>
      <c r="Z145" s="81"/>
    </row>
    <row r="146" spans="1:26" x14ac:dyDescent="0.35">
      <c r="A146" s="66" t="s">
        <v>285</v>
      </c>
      <c r="B146" s="66" t="s">
        <v>285</v>
      </c>
      <c r="C146" s="67"/>
      <c r="D146" s="68"/>
      <c r="E146" s="69"/>
      <c r="F146" s="70"/>
      <c r="G146" s="67"/>
      <c r="H146" s="71"/>
      <c r="I146" s="72"/>
      <c r="J146" s="72"/>
      <c r="K146" s="36"/>
      <c r="L146" s="79"/>
      <c r="M146" s="79"/>
      <c r="N146" s="74"/>
      <c r="O146" s="81" t="s">
        <v>179</v>
      </c>
      <c r="P146" s="83">
        <v>44433.229166666664</v>
      </c>
      <c r="Q146" s="81" t="s">
        <v>1453</v>
      </c>
      <c r="R146" s="84" t="s">
        <v>2656</v>
      </c>
      <c r="S146" s="81" t="s">
        <v>3393</v>
      </c>
      <c r="T146" s="81"/>
      <c r="U146" s="83">
        <v>44433.229166666664</v>
      </c>
      <c r="V146" s="84" t="s">
        <v>4087</v>
      </c>
      <c r="W146" s="81"/>
      <c r="X146" s="81"/>
      <c r="Y146" s="87" t="s">
        <v>6087</v>
      </c>
      <c r="Z146" s="81"/>
    </row>
    <row r="147" spans="1:26" x14ac:dyDescent="0.35">
      <c r="A147" s="66" t="s">
        <v>286</v>
      </c>
      <c r="B147" s="66" t="s">
        <v>1163</v>
      </c>
      <c r="C147" s="67"/>
      <c r="D147" s="68"/>
      <c r="E147" s="69"/>
      <c r="F147" s="70"/>
      <c r="G147" s="67"/>
      <c r="H147" s="71"/>
      <c r="I147" s="72"/>
      <c r="J147" s="72"/>
      <c r="K147" s="36"/>
      <c r="L147" s="79"/>
      <c r="M147" s="79"/>
      <c r="N147" s="74"/>
      <c r="O147" s="81" t="s">
        <v>1386</v>
      </c>
      <c r="P147" s="83">
        <v>44433.229791666665</v>
      </c>
      <c r="Q147" s="81" t="s">
        <v>1424</v>
      </c>
      <c r="R147" s="81"/>
      <c r="S147" s="81"/>
      <c r="T147" s="81" t="s">
        <v>3545</v>
      </c>
      <c r="U147" s="83">
        <v>44433.229791666665</v>
      </c>
      <c r="V147" s="84" t="s">
        <v>4088</v>
      </c>
      <c r="W147" s="81"/>
      <c r="X147" s="81"/>
      <c r="Y147" s="87" t="s">
        <v>6088</v>
      </c>
      <c r="Z147" s="81"/>
    </row>
    <row r="148" spans="1:26" x14ac:dyDescent="0.35">
      <c r="A148" s="66" t="s">
        <v>287</v>
      </c>
      <c r="B148" s="66" t="s">
        <v>287</v>
      </c>
      <c r="C148" s="67"/>
      <c r="D148" s="68"/>
      <c r="E148" s="69"/>
      <c r="F148" s="70"/>
      <c r="G148" s="67"/>
      <c r="H148" s="71"/>
      <c r="I148" s="72"/>
      <c r="J148" s="72"/>
      <c r="K148" s="36"/>
      <c r="L148" s="79"/>
      <c r="M148" s="79"/>
      <c r="N148" s="74"/>
      <c r="O148" s="81" t="s">
        <v>179</v>
      </c>
      <c r="P148" s="83">
        <v>44433.23265046296</v>
      </c>
      <c r="Q148" s="81" t="s">
        <v>1454</v>
      </c>
      <c r="R148" s="84" t="s">
        <v>2657</v>
      </c>
      <c r="S148" s="81" t="s">
        <v>3393</v>
      </c>
      <c r="T148" s="81"/>
      <c r="U148" s="83">
        <v>44433.23265046296</v>
      </c>
      <c r="V148" s="84" t="s">
        <v>4089</v>
      </c>
      <c r="W148" s="81"/>
      <c r="X148" s="81"/>
      <c r="Y148" s="87" t="s">
        <v>6089</v>
      </c>
      <c r="Z148" s="81"/>
    </row>
    <row r="149" spans="1:26" x14ac:dyDescent="0.35">
      <c r="A149" s="66" t="s">
        <v>288</v>
      </c>
      <c r="B149" s="66" t="s">
        <v>1163</v>
      </c>
      <c r="C149" s="67"/>
      <c r="D149" s="68"/>
      <c r="E149" s="69"/>
      <c r="F149" s="70"/>
      <c r="G149" s="67"/>
      <c r="H149" s="71"/>
      <c r="I149" s="72"/>
      <c r="J149" s="72"/>
      <c r="K149" s="36"/>
      <c r="L149" s="79"/>
      <c r="M149" s="79"/>
      <c r="N149" s="74"/>
      <c r="O149" s="81" t="s">
        <v>1386</v>
      </c>
      <c r="P149" s="83">
        <v>44433.242939814816</v>
      </c>
      <c r="Q149" s="81" t="s">
        <v>1394</v>
      </c>
      <c r="R149" s="81"/>
      <c r="S149" s="81"/>
      <c r="T149" s="81" t="s">
        <v>3528</v>
      </c>
      <c r="U149" s="83">
        <v>44433.242939814816</v>
      </c>
      <c r="V149" s="84" t="s">
        <v>4090</v>
      </c>
      <c r="W149" s="81"/>
      <c r="X149" s="81"/>
      <c r="Y149" s="87" t="s">
        <v>6090</v>
      </c>
      <c r="Z149" s="81"/>
    </row>
    <row r="150" spans="1:26" x14ac:dyDescent="0.35">
      <c r="A150" s="66" t="s">
        <v>289</v>
      </c>
      <c r="B150" s="66" t="s">
        <v>289</v>
      </c>
      <c r="C150" s="67"/>
      <c r="D150" s="68"/>
      <c r="E150" s="69"/>
      <c r="F150" s="70"/>
      <c r="G150" s="67"/>
      <c r="H150" s="71"/>
      <c r="I150" s="72"/>
      <c r="J150" s="72"/>
      <c r="K150" s="36"/>
      <c r="L150" s="79"/>
      <c r="M150" s="79"/>
      <c r="N150" s="74"/>
      <c r="O150" s="81" t="s">
        <v>179</v>
      </c>
      <c r="P150" s="83">
        <v>44433.243298611109</v>
      </c>
      <c r="Q150" s="81" t="s">
        <v>1455</v>
      </c>
      <c r="R150" s="84" t="s">
        <v>2658</v>
      </c>
      <c r="S150" s="81" t="s">
        <v>3393</v>
      </c>
      <c r="T150" s="81" t="s">
        <v>3559</v>
      </c>
      <c r="U150" s="83">
        <v>44433.243298611109</v>
      </c>
      <c r="V150" s="84" t="s">
        <v>4091</v>
      </c>
      <c r="W150" s="81"/>
      <c r="X150" s="81"/>
      <c r="Y150" s="87" t="s">
        <v>6091</v>
      </c>
      <c r="Z150" s="81"/>
    </row>
    <row r="151" spans="1:26" x14ac:dyDescent="0.35">
      <c r="A151" s="66" t="s">
        <v>290</v>
      </c>
      <c r="B151" s="66" t="s">
        <v>1163</v>
      </c>
      <c r="C151" s="67"/>
      <c r="D151" s="68"/>
      <c r="E151" s="69"/>
      <c r="F151" s="70"/>
      <c r="G151" s="67"/>
      <c r="H151" s="71"/>
      <c r="I151" s="72"/>
      <c r="J151" s="72"/>
      <c r="K151" s="36"/>
      <c r="L151" s="79"/>
      <c r="M151" s="79"/>
      <c r="N151" s="74"/>
      <c r="O151" s="81" t="s">
        <v>1386</v>
      </c>
      <c r="P151" s="83">
        <v>44433.255011574074</v>
      </c>
      <c r="Q151" s="81" t="s">
        <v>1394</v>
      </c>
      <c r="R151" s="81"/>
      <c r="S151" s="81"/>
      <c r="T151" s="81" t="s">
        <v>3528</v>
      </c>
      <c r="U151" s="83">
        <v>44433.255011574074</v>
      </c>
      <c r="V151" s="84" t="s">
        <v>4092</v>
      </c>
      <c r="W151" s="81"/>
      <c r="X151" s="81"/>
      <c r="Y151" s="87" t="s">
        <v>6092</v>
      </c>
      <c r="Z151" s="81"/>
    </row>
    <row r="152" spans="1:26" x14ac:dyDescent="0.35">
      <c r="A152" s="66" t="s">
        <v>291</v>
      </c>
      <c r="B152" s="66" t="s">
        <v>291</v>
      </c>
      <c r="C152" s="67"/>
      <c r="D152" s="68"/>
      <c r="E152" s="69"/>
      <c r="F152" s="70"/>
      <c r="G152" s="67"/>
      <c r="H152" s="71"/>
      <c r="I152" s="72"/>
      <c r="J152" s="72"/>
      <c r="K152" s="36"/>
      <c r="L152" s="79"/>
      <c r="M152" s="79"/>
      <c r="N152" s="74"/>
      <c r="O152" s="81" t="s">
        <v>179</v>
      </c>
      <c r="P152" s="83">
        <v>44433.257476851853</v>
      </c>
      <c r="Q152" s="81" t="s">
        <v>1456</v>
      </c>
      <c r="R152" s="84" t="s">
        <v>2659</v>
      </c>
      <c r="S152" s="81" t="s">
        <v>3393</v>
      </c>
      <c r="T152" s="81" t="s">
        <v>3530</v>
      </c>
      <c r="U152" s="83">
        <v>44433.257476851853</v>
      </c>
      <c r="V152" s="84" t="s">
        <v>4093</v>
      </c>
      <c r="W152" s="81"/>
      <c r="X152" s="81"/>
      <c r="Y152" s="87" t="s">
        <v>6093</v>
      </c>
      <c r="Z152" s="81"/>
    </row>
    <row r="153" spans="1:26" x14ac:dyDescent="0.35">
      <c r="A153" s="66" t="s">
        <v>292</v>
      </c>
      <c r="B153" s="66" t="s">
        <v>292</v>
      </c>
      <c r="C153" s="67"/>
      <c r="D153" s="68"/>
      <c r="E153" s="69"/>
      <c r="F153" s="70"/>
      <c r="G153" s="67"/>
      <c r="H153" s="71"/>
      <c r="I153" s="72"/>
      <c r="J153" s="72"/>
      <c r="K153" s="36"/>
      <c r="L153" s="79"/>
      <c r="M153" s="79"/>
      <c r="N153" s="74"/>
      <c r="O153" s="81" t="s">
        <v>179</v>
      </c>
      <c r="P153" s="83">
        <v>44433.257743055554</v>
      </c>
      <c r="Q153" s="81" t="s">
        <v>1457</v>
      </c>
      <c r="R153" s="84" t="s">
        <v>2660</v>
      </c>
      <c r="S153" s="81" t="s">
        <v>3393</v>
      </c>
      <c r="T153" s="81" t="s">
        <v>3530</v>
      </c>
      <c r="U153" s="83">
        <v>44433.257743055554</v>
      </c>
      <c r="V153" s="84" t="s">
        <v>4094</v>
      </c>
      <c r="W153" s="81"/>
      <c r="X153" s="81"/>
      <c r="Y153" s="87" t="s">
        <v>6094</v>
      </c>
      <c r="Z153" s="81"/>
    </row>
    <row r="154" spans="1:26" x14ac:dyDescent="0.35">
      <c r="A154" s="66" t="s">
        <v>293</v>
      </c>
      <c r="B154" s="66" t="s">
        <v>293</v>
      </c>
      <c r="C154" s="67"/>
      <c r="D154" s="68"/>
      <c r="E154" s="69"/>
      <c r="F154" s="70"/>
      <c r="G154" s="67"/>
      <c r="H154" s="71"/>
      <c r="I154" s="72"/>
      <c r="J154" s="72"/>
      <c r="K154" s="36"/>
      <c r="L154" s="79"/>
      <c r="M154" s="79"/>
      <c r="N154" s="74"/>
      <c r="O154" s="81" t="s">
        <v>179</v>
      </c>
      <c r="P154" s="83">
        <v>44433.277800925927</v>
      </c>
      <c r="Q154" s="81" t="s">
        <v>1458</v>
      </c>
      <c r="R154" s="84" t="s">
        <v>2661</v>
      </c>
      <c r="S154" s="81" t="s">
        <v>3393</v>
      </c>
      <c r="T154" s="81" t="s">
        <v>3530</v>
      </c>
      <c r="U154" s="83">
        <v>44433.277800925927</v>
      </c>
      <c r="V154" s="84" t="s">
        <v>4095</v>
      </c>
      <c r="W154" s="81"/>
      <c r="X154" s="81"/>
      <c r="Y154" s="87" t="s">
        <v>6095</v>
      </c>
      <c r="Z154" s="81"/>
    </row>
    <row r="155" spans="1:26" x14ac:dyDescent="0.35">
      <c r="A155" s="66" t="s">
        <v>294</v>
      </c>
      <c r="B155" s="66" t="s">
        <v>294</v>
      </c>
      <c r="C155" s="67"/>
      <c r="D155" s="68"/>
      <c r="E155" s="69"/>
      <c r="F155" s="70"/>
      <c r="G155" s="67"/>
      <c r="H155" s="71"/>
      <c r="I155" s="72"/>
      <c r="J155" s="72"/>
      <c r="K155" s="36"/>
      <c r="L155" s="79"/>
      <c r="M155" s="79"/>
      <c r="N155" s="74"/>
      <c r="O155" s="81" t="s">
        <v>179</v>
      </c>
      <c r="P155" s="83">
        <v>44433.280972222223</v>
      </c>
      <c r="Q155" s="81" t="s">
        <v>1459</v>
      </c>
      <c r="R155" s="84" t="s">
        <v>2662</v>
      </c>
      <c r="S155" s="81" t="s">
        <v>3401</v>
      </c>
      <c r="T155" s="81" t="s">
        <v>3560</v>
      </c>
      <c r="U155" s="83">
        <v>44433.280972222223</v>
      </c>
      <c r="V155" s="84" t="s">
        <v>4096</v>
      </c>
      <c r="W155" s="81"/>
      <c r="X155" s="81"/>
      <c r="Y155" s="87" t="s">
        <v>6096</v>
      </c>
      <c r="Z155" s="81"/>
    </row>
    <row r="156" spans="1:26" x14ac:dyDescent="0.35">
      <c r="A156" s="66" t="s">
        <v>295</v>
      </c>
      <c r="B156" s="66" t="s">
        <v>295</v>
      </c>
      <c r="C156" s="67"/>
      <c r="D156" s="68"/>
      <c r="E156" s="69"/>
      <c r="F156" s="70"/>
      <c r="G156" s="67"/>
      <c r="H156" s="71"/>
      <c r="I156" s="72"/>
      <c r="J156" s="72"/>
      <c r="K156" s="36"/>
      <c r="L156" s="79"/>
      <c r="M156" s="79"/>
      <c r="N156" s="74"/>
      <c r="O156" s="81" t="s">
        <v>179</v>
      </c>
      <c r="P156" s="83">
        <v>44433.284305555557</v>
      </c>
      <c r="Q156" s="81" t="s">
        <v>1460</v>
      </c>
      <c r="R156" s="84" t="s">
        <v>2663</v>
      </c>
      <c r="S156" s="81" t="s">
        <v>3393</v>
      </c>
      <c r="T156" s="81" t="s">
        <v>3561</v>
      </c>
      <c r="U156" s="83">
        <v>44433.284305555557</v>
      </c>
      <c r="V156" s="84" t="s">
        <v>4097</v>
      </c>
      <c r="W156" s="81"/>
      <c r="X156" s="81"/>
      <c r="Y156" s="87" t="s">
        <v>6097</v>
      </c>
      <c r="Z156" s="81"/>
    </row>
    <row r="157" spans="1:26" x14ac:dyDescent="0.35">
      <c r="A157" s="66" t="s">
        <v>296</v>
      </c>
      <c r="B157" s="66" t="s">
        <v>1218</v>
      </c>
      <c r="C157" s="67"/>
      <c r="D157" s="68"/>
      <c r="E157" s="69"/>
      <c r="F157" s="70"/>
      <c r="G157" s="67"/>
      <c r="H157" s="71"/>
      <c r="I157" s="72"/>
      <c r="J157" s="72"/>
      <c r="K157" s="36"/>
      <c r="L157" s="79"/>
      <c r="M157" s="79"/>
      <c r="N157" s="74"/>
      <c r="O157" s="81" t="s">
        <v>1386</v>
      </c>
      <c r="P157" s="83">
        <v>44431.678796296299</v>
      </c>
      <c r="Q157" s="81" t="s">
        <v>1461</v>
      </c>
      <c r="R157" s="81"/>
      <c r="S157" s="81"/>
      <c r="T157" s="81" t="s">
        <v>3562</v>
      </c>
      <c r="U157" s="83">
        <v>44431.678796296299</v>
      </c>
      <c r="V157" s="84" t="s">
        <v>4098</v>
      </c>
      <c r="W157" s="81"/>
      <c r="X157" s="81"/>
      <c r="Y157" s="87" t="s">
        <v>6098</v>
      </c>
      <c r="Z157" s="81"/>
    </row>
    <row r="158" spans="1:26" x14ac:dyDescent="0.35">
      <c r="A158" s="66" t="s">
        <v>296</v>
      </c>
      <c r="B158" s="66" t="s">
        <v>956</v>
      </c>
      <c r="C158" s="67"/>
      <c r="D158" s="68"/>
      <c r="E158" s="69"/>
      <c r="F158" s="70"/>
      <c r="G158" s="67"/>
      <c r="H158" s="71"/>
      <c r="I158" s="72"/>
      <c r="J158" s="72"/>
      <c r="K158" s="36"/>
      <c r="L158" s="79"/>
      <c r="M158" s="79"/>
      <c r="N158" s="74"/>
      <c r="O158" s="81" t="s">
        <v>1386</v>
      </c>
      <c r="P158" s="83">
        <v>44431.678796296299</v>
      </c>
      <c r="Q158" s="81" t="s">
        <v>1461</v>
      </c>
      <c r="R158" s="81"/>
      <c r="S158" s="81"/>
      <c r="T158" s="81" t="s">
        <v>3562</v>
      </c>
      <c r="U158" s="83">
        <v>44431.678796296299</v>
      </c>
      <c r="V158" s="84" t="s">
        <v>4098</v>
      </c>
      <c r="W158" s="81"/>
      <c r="X158" s="81"/>
      <c r="Y158" s="87" t="s">
        <v>6098</v>
      </c>
      <c r="Z158" s="81"/>
    </row>
    <row r="159" spans="1:26" x14ac:dyDescent="0.35">
      <c r="A159" s="66" t="s">
        <v>296</v>
      </c>
      <c r="B159" s="66" t="s">
        <v>1206</v>
      </c>
      <c r="C159" s="67"/>
      <c r="D159" s="68"/>
      <c r="E159" s="69"/>
      <c r="F159" s="70"/>
      <c r="G159" s="67"/>
      <c r="H159" s="71"/>
      <c r="I159" s="72"/>
      <c r="J159" s="72"/>
      <c r="K159" s="36"/>
      <c r="L159" s="79"/>
      <c r="M159" s="79"/>
      <c r="N159" s="74"/>
      <c r="O159" s="81" t="s">
        <v>1386</v>
      </c>
      <c r="P159" s="83">
        <v>44432.298831018517</v>
      </c>
      <c r="Q159" s="81" t="s">
        <v>1422</v>
      </c>
      <c r="R159" s="81"/>
      <c r="S159" s="81"/>
      <c r="T159" s="81" t="s">
        <v>3544</v>
      </c>
      <c r="U159" s="83">
        <v>44432.298831018517</v>
      </c>
      <c r="V159" s="84" t="s">
        <v>4099</v>
      </c>
      <c r="W159" s="81"/>
      <c r="X159" s="81"/>
      <c r="Y159" s="87" t="s">
        <v>6099</v>
      </c>
      <c r="Z159" s="81"/>
    </row>
    <row r="160" spans="1:26" x14ac:dyDescent="0.35">
      <c r="A160" s="66" t="s">
        <v>296</v>
      </c>
      <c r="B160" s="66" t="s">
        <v>956</v>
      </c>
      <c r="C160" s="67"/>
      <c r="D160" s="68"/>
      <c r="E160" s="69"/>
      <c r="F160" s="70"/>
      <c r="G160" s="67"/>
      <c r="H160" s="71"/>
      <c r="I160" s="72"/>
      <c r="J160" s="72"/>
      <c r="K160" s="36"/>
      <c r="L160" s="79"/>
      <c r="M160" s="79"/>
      <c r="N160" s="74"/>
      <c r="O160" s="81" t="s">
        <v>1386</v>
      </c>
      <c r="P160" s="83">
        <v>44432.298831018517</v>
      </c>
      <c r="Q160" s="81" t="s">
        <v>1422</v>
      </c>
      <c r="R160" s="81"/>
      <c r="S160" s="81"/>
      <c r="T160" s="81" t="s">
        <v>3544</v>
      </c>
      <c r="U160" s="83">
        <v>44432.298831018517</v>
      </c>
      <c r="V160" s="84" t="s">
        <v>4099</v>
      </c>
      <c r="W160" s="81"/>
      <c r="X160" s="81"/>
      <c r="Y160" s="87" t="s">
        <v>6099</v>
      </c>
      <c r="Z160" s="81"/>
    </row>
    <row r="161" spans="1:26" x14ac:dyDescent="0.35">
      <c r="A161" s="66" t="s">
        <v>296</v>
      </c>
      <c r="B161" s="66" t="s">
        <v>1039</v>
      </c>
      <c r="C161" s="67"/>
      <c r="D161" s="68"/>
      <c r="E161" s="69"/>
      <c r="F161" s="70"/>
      <c r="G161" s="67"/>
      <c r="H161" s="71"/>
      <c r="I161" s="72"/>
      <c r="J161" s="72"/>
      <c r="K161" s="36"/>
      <c r="L161" s="79"/>
      <c r="M161" s="79"/>
      <c r="N161" s="74"/>
      <c r="O161" s="81" t="s">
        <v>1386</v>
      </c>
      <c r="P161" s="83">
        <v>44432.560624999998</v>
      </c>
      <c r="Q161" s="81" t="s">
        <v>1445</v>
      </c>
      <c r="R161" s="81"/>
      <c r="S161" s="81"/>
      <c r="T161" s="81" t="s">
        <v>3555</v>
      </c>
      <c r="U161" s="83">
        <v>44432.560624999998</v>
      </c>
      <c r="V161" s="84" t="s">
        <v>4100</v>
      </c>
      <c r="W161" s="81"/>
      <c r="X161" s="81"/>
      <c r="Y161" s="87" t="s">
        <v>6100</v>
      </c>
      <c r="Z161" s="81"/>
    </row>
    <row r="162" spans="1:26" x14ac:dyDescent="0.35">
      <c r="A162" s="66" t="s">
        <v>296</v>
      </c>
      <c r="B162" s="66" t="s">
        <v>956</v>
      </c>
      <c r="C162" s="67"/>
      <c r="D162" s="68"/>
      <c r="E162" s="69"/>
      <c r="F162" s="70"/>
      <c r="G162" s="67"/>
      <c r="H162" s="71"/>
      <c r="I162" s="72"/>
      <c r="J162" s="72"/>
      <c r="K162" s="36"/>
      <c r="L162" s="79"/>
      <c r="M162" s="79"/>
      <c r="N162" s="74"/>
      <c r="O162" s="81" t="s">
        <v>1386</v>
      </c>
      <c r="P162" s="83">
        <v>44432.560624999998</v>
      </c>
      <c r="Q162" s="81" t="s">
        <v>1445</v>
      </c>
      <c r="R162" s="81"/>
      <c r="S162" s="81"/>
      <c r="T162" s="81" t="s">
        <v>3555</v>
      </c>
      <c r="U162" s="83">
        <v>44432.560624999998</v>
      </c>
      <c r="V162" s="84" t="s">
        <v>4100</v>
      </c>
      <c r="W162" s="81"/>
      <c r="X162" s="81"/>
      <c r="Y162" s="87" t="s">
        <v>6100</v>
      </c>
      <c r="Z162" s="81"/>
    </row>
    <row r="163" spans="1:26" x14ac:dyDescent="0.35">
      <c r="A163" s="66" t="s">
        <v>296</v>
      </c>
      <c r="B163" s="66" t="s">
        <v>773</v>
      </c>
      <c r="C163" s="67"/>
      <c r="D163" s="68"/>
      <c r="E163" s="69"/>
      <c r="F163" s="70"/>
      <c r="G163" s="67"/>
      <c r="H163" s="71"/>
      <c r="I163" s="72"/>
      <c r="J163" s="72"/>
      <c r="K163" s="36"/>
      <c r="L163" s="79"/>
      <c r="M163" s="79"/>
      <c r="N163" s="74"/>
      <c r="O163" s="81" t="s">
        <v>1386</v>
      </c>
      <c r="P163" s="83">
        <v>44432.606724537036</v>
      </c>
      <c r="Q163" s="81" t="s">
        <v>1462</v>
      </c>
      <c r="R163" s="81"/>
      <c r="S163" s="81"/>
      <c r="T163" s="81" t="s">
        <v>3563</v>
      </c>
      <c r="U163" s="83">
        <v>44432.606724537036</v>
      </c>
      <c r="V163" s="84" t="s">
        <v>4101</v>
      </c>
      <c r="W163" s="81"/>
      <c r="X163" s="81"/>
      <c r="Y163" s="87" t="s">
        <v>6101</v>
      </c>
      <c r="Z163" s="81"/>
    </row>
    <row r="164" spans="1:26" x14ac:dyDescent="0.35">
      <c r="A164" s="66" t="s">
        <v>296</v>
      </c>
      <c r="B164" s="66" t="s">
        <v>1219</v>
      </c>
      <c r="C164" s="67"/>
      <c r="D164" s="68"/>
      <c r="E164" s="69"/>
      <c r="F164" s="70"/>
      <c r="G164" s="67"/>
      <c r="H164" s="71"/>
      <c r="I164" s="72"/>
      <c r="J164" s="72"/>
      <c r="K164" s="36"/>
      <c r="L164" s="79"/>
      <c r="M164" s="79"/>
      <c r="N164" s="74"/>
      <c r="O164" s="81" t="s">
        <v>1386</v>
      </c>
      <c r="P164" s="83">
        <v>44432.670891203707</v>
      </c>
      <c r="Q164" s="81" t="s">
        <v>1463</v>
      </c>
      <c r="R164" s="81"/>
      <c r="S164" s="81"/>
      <c r="T164" s="81" t="s">
        <v>3564</v>
      </c>
      <c r="U164" s="83">
        <v>44432.670891203707</v>
      </c>
      <c r="V164" s="84" t="s">
        <v>4102</v>
      </c>
      <c r="W164" s="81"/>
      <c r="X164" s="81"/>
      <c r="Y164" s="87" t="s">
        <v>6102</v>
      </c>
      <c r="Z164" s="81"/>
    </row>
    <row r="165" spans="1:26" x14ac:dyDescent="0.35">
      <c r="A165" s="66" t="s">
        <v>296</v>
      </c>
      <c r="B165" s="66" t="s">
        <v>956</v>
      </c>
      <c r="C165" s="67"/>
      <c r="D165" s="68"/>
      <c r="E165" s="69"/>
      <c r="F165" s="70"/>
      <c r="G165" s="67"/>
      <c r="H165" s="71"/>
      <c r="I165" s="72"/>
      <c r="J165" s="72"/>
      <c r="K165" s="36"/>
      <c r="L165" s="79"/>
      <c r="M165" s="79"/>
      <c r="N165" s="74"/>
      <c r="O165" s="81" t="s">
        <v>1386</v>
      </c>
      <c r="P165" s="83">
        <v>44432.670891203707</v>
      </c>
      <c r="Q165" s="81" t="s">
        <v>1463</v>
      </c>
      <c r="R165" s="81"/>
      <c r="S165" s="81"/>
      <c r="T165" s="81" t="s">
        <v>3564</v>
      </c>
      <c r="U165" s="83">
        <v>44432.670891203707</v>
      </c>
      <c r="V165" s="84" t="s">
        <v>4102</v>
      </c>
      <c r="W165" s="81"/>
      <c r="X165" s="81"/>
      <c r="Y165" s="87" t="s">
        <v>6102</v>
      </c>
      <c r="Z165" s="81"/>
    </row>
    <row r="166" spans="1:26" x14ac:dyDescent="0.35">
      <c r="A166" s="66" t="s">
        <v>296</v>
      </c>
      <c r="B166" s="66" t="s">
        <v>1220</v>
      </c>
      <c r="C166" s="67"/>
      <c r="D166" s="68"/>
      <c r="E166" s="69"/>
      <c r="F166" s="70"/>
      <c r="G166" s="67"/>
      <c r="H166" s="71"/>
      <c r="I166" s="72"/>
      <c r="J166" s="72"/>
      <c r="K166" s="36"/>
      <c r="L166" s="79"/>
      <c r="M166" s="79"/>
      <c r="N166" s="74"/>
      <c r="O166" s="81" t="s">
        <v>1386</v>
      </c>
      <c r="P166" s="83">
        <v>44433.284814814811</v>
      </c>
      <c r="Q166" s="81" t="s">
        <v>1464</v>
      </c>
      <c r="R166" s="81"/>
      <c r="S166" s="81"/>
      <c r="T166" s="81" t="s">
        <v>3565</v>
      </c>
      <c r="U166" s="83">
        <v>44433.284814814811</v>
      </c>
      <c r="V166" s="84" t="s">
        <v>4103</v>
      </c>
      <c r="W166" s="81"/>
      <c r="X166" s="81"/>
      <c r="Y166" s="87" t="s">
        <v>6103</v>
      </c>
      <c r="Z166" s="81"/>
    </row>
    <row r="167" spans="1:26" x14ac:dyDescent="0.35">
      <c r="A167" s="66" t="s">
        <v>296</v>
      </c>
      <c r="B167" s="66" t="s">
        <v>956</v>
      </c>
      <c r="C167" s="67"/>
      <c r="D167" s="68"/>
      <c r="E167" s="69"/>
      <c r="F167" s="70"/>
      <c r="G167" s="67"/>
      <c r="H167" s="71"/>
      <c r="I167" s="72"/>
      <c r="J167" s="72"/>
      <c r="K167" s="36"/>
      <c r="L167" s="79"/>
      <c r="M167" s="79"/>
      <c r="N167" s="74"/>
      <c r="O167" s="81" t="s">
        <v>1386</v>
      </c>
      <c r="P167" s="83">
        <v>44433.284814814811</v>
      </c>
      <c r="Q167" s="81" t="s">
        <v>1464</v>
      </c>
      <c r="R167" s="81"/>
      <c r="S167" s="81"/>
      <c r="T167" s="81" t="s">
        <v>3565</v>
      </c>
      <c r="U167" s="83">
        <v>44433.284814814811</v>
      </c>
      <c r="V167" s="84" t="s">
        <v>4103</v>
      </c>
      <c r="W167" s="81"/>
      <c r="X167" s="81"/>
      <c r="Y167" s="87" t="s">
        <v>6103</v>
      </c>
      <c r="Z167" s="81"/>
    </row>
    <row r="168" spans="1:26" x14ac:dyDescent="0.35">
      <c r="A168" s="66" t="s">
        <v>297</v>
      </c>
      <c r="B168" s="66" t="s">
        <v>1221</v>
      </c>
      <c r="C168" s="67"/>
      <c r="D168" s="68"/>
      <c r="E168" s="69"/>
      <c r="F168" s="70"/>
      <c r="G168" s="67"/>
      <c r="H168" s="71"/>
      <c r="I168" s="72"/>
      <c r="J168" s="72"/>
      <c r="K168" s="36"/>
      <c r="L168" s="79"/>
      <c r="M168" s="79"/>
      <c r="N168" s="74"/>
      <c r="O168" s="81" t="s">
        <v>1386</v>
      </c>
      <c r="P168" s="83">
        <v>44433.294444444444</v>
      </c>
      <c r="Q168" s="81" t="s">
        <v>1465</v>
      </c>
      <c r="R168" s="81" t="s">
        <v>2664</v>
      </c>
      <c r="S168" s="81" t="s">
        <v>3402</v>
      </c>
      <c r="T168" s="81" t="s">
        <v>3566</v>
      </c>
      <c r="U168" s="83">
        <v>44433.294444444444</v>
      </c>
      <c r="V168" s="84" t="s">
        <v>4104</v>
      </c>
      <c r="W168" s="81"/>
      <c r="X168" s="81"/>
      <c r="Y168" s="87" t="s">
        <v>6104</v>
      </c>
      <c r="Z168" s="81"/>
    </row>
    <row r="169" spans="1:26" x14ac:dyDescent="0.35">
      <c r="A169" s="66" t="s">
        <v>298</v>
      </c>
      <c r="B169" s="66" t="s">
        <v>1139</v>
      </c>
      <c r="C169" s="67"/>
      <c r="D169" s="68"/>
      <c r="E169" s="69"/>
      <c r="F169" s="70"/>
      <c r="G169" s="67"/>
      <c r="H169" s="71"/>
      <c r="I169" s="72"/>
      <c r="J169" s="72"/>
      <c r="K169" s="36"/>
      <c r="L169" s="79"/>
      <c r="M169" s="79"/>
      <c r="N169" s="74"/>
      <c r="O169" s="81" t="s">
        <v>1386</v>
      </c>
      <c r="P169" s="83">
        <v>44433.301874999997</v>
      </c>
      <c r="Q169" s="81" t="s">
        <v>1466</v>
      </c>
      <c r="R169" s="81"/>
      <c r="S169" s="81"/>
      <c r="T169" s="81" t="s">
        <v>3567</v>
      </c>
      <c r="U169" s="83">
        <v>44433.301874999997</v>
      </c>
      <c r="V169" s="84" t="s">
        <v>4105</v>
      </c>
      <c r="W169" s="81"/>
      <c r="X169" s="81"/>
      <c r="Y169" s="87" t="s">
        <v>6105</v>
      </c>
      <c r="Z169" s="81"/>
    </row>
    <row r="170" spans="1:26" x14ac:dyDescent="0.35">
      <c r="A170" s="66" t="s">
        <v>298</v>
      </c>
      <c r="B170" s="66" t="s">
        <v>731</v>
      </c>
      <c r="C170" s="67"/>
      <c r="D170" s="68"/>
      <c r="E170" s="69"/>
      <c r="F170" s="70"/>
      <c r="G170" s="67"/>
      <c r="H170" s="71"/>
      <c r="I170" s="72"/>
      <c r="J170" s="72"/>
      <c r="K170" s="36"/>
      <c r="L170" s="79"/>
      <c r="M170" s="79"/>
      <c r="N170" s="74"/>
      <c r="O170" s="81" t="s">
        <v>1386</v>
      </c>
      <c r="P170" s="83">
        <v>44433.301874999997</v>
      </c>
      <c r="Q170" s="81" t="s">
        <v>1466</v>
      </c>
      <c r="R170" s="81"/>
      <c r="S170" s="81"/>
      <c r="T170" s="81" t="s">
        <v>3567</v>
      </c>
      <c r="U170" s="83">
        <v>44433.301874999997</v>
      </c>
      <c r="V170" s="84" t="s">
        <v>4105</v>
      </c>
      <c r="W170" s="81"/>
      <c r="X170" s="81"/>
      <c r="Y170" s="87" t="s">
        <v>6105</v>
      </c>
      <c r="Z170" s="81"/>
    </row>
    <row r="171" spans="1:26" x14ac:dyDescent="0.35">
      <c r="A171" s="66" t="s">
        <v>298</v>
      </c>
      <c r="B171" s="66" t="s">
        <v>732</v>
      </c>
      <c r="C171" s="67"/>
      <c r="D171" s="68"/>
      <c r="E171" s="69"/>
      <c r="F171" s="70"/>
      <c r="G171" s="67"/>
      <c r="H171" s="71"/>
      <c r="I171" s="72"/>
      <c r="J171" s="72"/>
      <c r="K171" s="36"/>
      <c r="L171" s="79"/>
      <c r="M171" s="79"/>
      <c r="N171" s="74"/>
      <c r="O171" s="81" t="s">
        <v>1386</v>
      </c>
      <c r="P171" s="83">
        <v>44433.301874999997</v>
      </c>
      <c r="Q171" s="81" t="s">
        <v>1466</v>
      </c>
      <c r="R171" s="81"/>
      <c r="S171" s="81"/>
      <c r="T171" s="81" t="s">
        <v>3567</v>
      </c>
      <c r="U171" s="83">
        <v>44433.301874999997</v>
      </c>
      <c r="V171" s="84" t="s">
        <v>4105</v>
      </c>
      <c r="W171" s="81"/>
      <c r="X171" s="81"/>
      <c r="Y171" s="87" t="s">
        <v>6105</v>
      </c>
      <c r="Z171" s="81"/>
    </row>
    <row r="172" spans="1:26" x14ac:dyDescent="0.35">
      <c r="A172" s="66" t="s">
        <v>298</v>
      </c>
      <c r="B172" s="66" t="s">
        <v>730</v>
      </c>
      <c r="C172" s="67"/>
      <c r="D172" s="68"/>
      <c r="E172" s="69"/>
      <c r="F172" s="70"/>
      <c r="G172" s="67"/>
      <c r="H172" s="71"/>
      <c r="I172" s="72"/>
      <c r="J172" s="72"/>
      <c r="K172" s="36"/>
      <c r="L172" s="79"/>
      <c r="M172" s="79"/>
      <c r="N172" s="74"/>
      <c r="O172" s="81" t="s">
        <v>1386</v>
      </c>
      <c r="P172" s="83">
        <v>44433.301874999997</v>
      </c>
      <c r="Q172" s="81" t="s">
        <v>1466</v>
      </c>
      <c r="R172" s="81"/>
      <c r="S172" s="81"/>
      <c r="T172" s="81" t="s">
        <v>3567</v>
      </c>
      <c r="U172" s="83">
        <v>44433.301874999997</v>
      </c>
      <c r="V172" s="84" t="s">
        <v>4105</v>
      </c>
      <c r="W172" s="81"/>
      <c r="X172" s="81"/>
      <c r="Y172" s="87" t="s">
        <v>6105</v>
      </c>
      <c r="Z172" s="81"/>
    </row>
    <row r="173" spans="1:26" x14ac:dyDescent="0.35">
      <c r="A173" s="66" t="s">
        <v>299</v>
      </c>
      <c r="B173" s="66" t="s">
        <v>299</v>
      </c>
      <c r="C173" s="67"/>
      <c r="D173" s="68"/>
      <c r="E173" s="69"/>
      <c r="F173" s="70"/>
      <c r="G173" s="67"/>
      <c r="H173" s="71"/>
      <c r="I173" s="72"/>
      <c r="J173" s="72"/>
      <c r="K173" s="36"/>
      <c r="L173" s="79"/>
      <c r="M173" s="79"/>
      <c r="N173" s="74"/>
      <c r="O173" s="81" t="s">
        <v>179</v>
      </c>
      <c r="P173" s="83">
        <v>44433.309583333335</v>
      </c>
      <c r="Q173" s="81" t="s">
        <v>1467</v>
      </c>
      <c r="R173" s="84" t="s">
        <v>2665</v>
      </c>
      <c r="S173" s="81" t="s">
        <v>3393</v>
      </c>
      <c r="T173" s="81" t="s">
        <v>3568</v>
      </c>
      <c r="U173" s="83">
        <v>44433.309583333335</v>
      </c>
      <c r="V173" s="84" t="s">
        <v>4106</v>
      </c>
      <c r="W173" s="81"/>
      <c r="X173" s="81"/>
      <c r="Y173" s="87" t="s">
        <v>6106</v>
      </c>
      <c r="Z173" s="81"/>
    </row>
    <row r="174" spans="1:26" x14ac:dyDescent="0.35">
      <c r="A174" s="66" t="s">
        <v>300</v>
      </c>
      <c r="B174" s="66" t="s">
        <v>299</v>
      </c>
      <c r="C174" s="67"/>
      <c r="D174" s="68"/>
      <c r="E174" s="69"/>
      <c r="F174" s="70"/>
      <c r="G174" s="67"/>
      <c r="H174" s="71"/>
      <c r="I174" s="72"/>
      <c r="J174" s="72"/>
      <c r="K174" s="36"/>
      <c r="L174" s="79"/>
      <c r="M174" s="79"/>
      <c r="N174" s="74"/>
      <c r="O174" s="81" t="s">
        <v>1386</v>
      </c>
      <c r="P174" s="83">
        <v>44433.310416666667</v>
      </c>
      <c r="Q174" s="81" t="s">
        <v>1468</v>
      </c>
      <c r="R174" s="81"/>
      <c r="S174" s="81"/>
      <c r="T174" s="81" t="s">
        <v>3568</v>
      </c>
      <c r="U174" s="83">
        <v>44433.310416666667</v>
      </c>
      <c r="V174" s="84" t="s">
        <v>4107</v>
      </c>
      <c r="W174" s="81"/>
      <c r="X174" s="81"/>
      <c r="Y174" s="87" t="s">
        <v>6107</v>
      </c>
      <c r="Z174" s="81"/>
    </row>
    <row r="175" spans="1:26" x14ac:dyDescent="0.35">
      <c r="A175" s="66" t="s">
        <v>301</v>
      </c>
      <c r="B175" s="66" t="s">
        <v>1139</v>
      </c>
      <c r="C175" s="67"/>
      <c r="D175" s="68"/>
      <c r="E175" s="69"/>
      <c r="F175" s="70"/>
      <c r="G175" s="67"/>
      <c r="H175" s="71"/>
      <c r="I175" s="72"/>
      <c r="J175" s="72"/>
      <c r="K175" s="36"/>
      <c r="L175" s="79"/>
      <c r="M175" s="79"/>
      <c r="N175" s="74"/>
      <c r="O175" s="81" t="s">
        <v>1386</v>
      </c>
      <c r="P175" s="83">
        <v>44433.322280092594</v>
      </c>
      <c r="Q175" s="81" t="s">
        <v>1466</v>
      </c>
      <c r="R175" s="81"/>
      <c r="S175" s="81"/>
      <c r="T175" s="81" t="s">
        <v>3567</v>
      </c>
      <c r="U175" s="83">
        <v>44433.322280092594</v>
      </c>
      <c r="V175" s="84" t="s">
        <v>4108</v>
      </c>
      <c r="W175" s="81"/>
      <c r="X175" s="81"/>
      <c r="Y175" s="87" t="s">
        <v>6108</v>
      </c>
      <c r="Z175" s="81"/>
    </row>
    <row r="176" spans="1:26" x14ac:dyDescent="0.35">
      <c r="A176" s="66" t="s">
        <v>301</v>
      </c>
      <c r="B176" s="66" t="s">
        <v>731</v>
      </c>
      <c r="C176" s="67"/>
      <c r="D176" s="68"/>
      <c r="E176" s="69"/>
      <c r="F176" s="70"/>
      <c r="G176" s="67"/>
      <c r="H176" s="71"/>
      <c r="I176" s="72"/>
      <c r="J176" s="72"/>
      <c r="K176" s="36"/>
      <c r="L176" s="79"/>
      <c r="M176" s="79"/>
      <c r="N176" s="74"/>
      <c r="O176" s="81" t="s">
        <v>1386</v>
      </c>
      <c r="P176" s="83">
        <v>44433.322280092594</v>
      </c>
      <c r="Q176" s="81" t="s">
        <v>1466</v>
      </c>
      <c r="R176" s="81"/>
      <c r="S176" s="81"/>
      <c r="T176" s="81" t="s">
        <v>3567</v>
      </c>
      <c r="U176" s="83">
        <v>44433.322280092594</v>
      </c>
      <c r="V176" s="84" t="s">
        <v>4108</v>
      </c>
      <c r="W176" s="81"/>
      <c r="X176" s="81"/>
      <c r="Y176" s="87" t="s">
        <v>6108</v>
      </c>
      <c r="Z176" s="81"/>
    </row>
    <row r="177" spans="1:26" x14ac:dyDescent="0.35">
      <c r="A177" s="66" t="s">
        <v>301</v>
      </c>
      <c r="B177" s="66" t="s">
        <v>732</v>
      </c>
      <c r="C177" s="67"/>
      <c r="D177" s="68"/>
      <c r="E177" s="69"/>
      <c r="F177" s="70"/>
      <c r="G177" s="67"/>
      <c r="H177" s="71"/>
      <c r="I177" s="72"/>
      <c r="J177" s="72"/>
      <c r="K177" s="36"/>
      <c r="L177" s="79"/>
      <c r="M177" s="79"/>
      <c r="N177" s="74"/>
      <c r="O177" s="81" t="s">
        <v>1386</v>
      </c>
      <c r="P177" s="83">
        <v>44433.322280092594</v>
      </c>
      <c r="Q177" s="81" t="s">
        <v>1466</v>
      </c>
      <c r="R177" s="81"/>
      <c r="S177" s="81"/>
      <c r="T177" s="81" t="s">
        <v>3567</v>
      </c>
      <c r="U177" s="83">
        <v>44433.322280092594</v>
      </c>
      <c r="V177" s="84" t="s">
        <v>4108</v>
      </c>
      <c r="W177" s="81"/>
      <c r="X177" s="81"/>
      <c r="Y177" s="87" t="s">
        <v>6108</v>
      </c>
      <c r="Z177" s="81"/>
    </row>
    <row r="178" spans="1:26" x14ac:dyDescent="0.35">
      <c r="A178" s="66" t="s">
        <v>301</v>
      </c>
      <c r="B178" s="66" t="s">
        <v>730</v>
      </c>
      <c r="C178" s="67"/>
      <c r="D178" s="68"/>
      <c r="E178" s="69"/>
      <c r="F178" s="70"/>
      <c r="G178" s="67"/>
      <c r="H178" s="71"/>
      <c r="I178" s="72"/>
      <c r="J178" s="72"/>
      <c r="K178" s="36"/>
      <c r="L178" s="79"/>
      <c r="M178" s="79"/>
      <c r="N178" s="74"/>
      <c r="O178" s="81" t="s">
        <v>1386</v>
      </c>
      <c r="P178" s="83">
        <v>44433.322280092594</v>
      </c>
      <c r="Q178" s="81" t="s">
        <v>1466</v>
      </c>
      <c r="R178" s="81"/>
      <c r="S178" s="81"/>
      <c r="T178" s="81" t="s">
        <v>3567</v>
      </c>
      <c r="U178" s="83">
        <v>44433.322280092594</v>
      </c>
      <c r="V178" s="84" t="s">
        <v>4108</v>
      </c>
      <c r="W178" s="81"/>
      <c r="X178" s="81"/>
      <c r="Y178" s="87" t="s">
        <v>6108</v>
      </c>
      <c r="Z178" s="81"/>
    </row>
    <row r="179" spans="1:26" x14ac:dyDescent="0.35">
      <c r="A179" s="66" t="s">
        <v>302</v>
      </c>
      <c r="B179" s="66" t="s">
        <v>302</v>
      </c>
      <c r="C179" s="67"/>
      <c r="D179" s="68"/>
      <c r="E179" s="69"/>
      <c r="F179" s="70"/>
      <c r="G179" s="67"/>
      <c r="H179" s="71"/>
      <c r="I179" s="72"/>
      <c r="J179" s="72"/>
      <c r="K179" s="36"/>
      <c r="L179" s="79"/>
      <c r="M179" s="79"/>
      <c r="N179" s="74"/>
      <c r="O179" s="81" t="s">
        <v>179</v>
      </c>
      <c r="P179" s="83">
        <v>44433.324293981481</v>
      </c>
      <c r="Q179" s="81" t="s">
        <v>1469</v>
      </c>
      <c r="R179" s="84" t="s">
        <v>2666</v>
      </c>
      <c r="S179" s="81" t="s">
        <v>3393</v>
      </c>
      <c r="T179" s="81" t="s">
        <v>3569</v>
      </c>
      <c r="U179" s="83">
        <v>44433.324293981481</v>
      </c>
      <c r="V179" s="84" t="s">
        <v>4109</v>
      </c>
      <c r="W179" s="81"/>
      <c r="X179" s="81"/>
      <c r="Y179" s="87" t="s">
        <v>6109</v>
      </c>
      <c r="Z179" s="81"/>
    </row>
    <row r="180" spans="1:26" x14ac:dyDescent="0.35">
      <c r="A180" s="66" t="s">
        <v>303</v>
      </c>
      <c r="B180" s="66" t="s">
        <v>1216</v>
      </c>
      <c r="C180" s="67"/>
      <c r="D180" s="68"/>
      <c r="E180" s="69"/>
      <c r="F180" s="70"/>
      <c r="G180" s="67"/>
      <c r="H180" s="71"/>
      <c r="I180" s="72"/>
      <c r="J180" s="72"/>
      <c r="K180" s="36"/>
      <c r="L180" s="79"/>
      <c r="M180" s="79"/>
      <c r="N180" s="74"/>
      <c r="O180" s="81" t="s">
        <v>1386</v>
      </c>
      <c r="P180" s="83">
        <v>44433.324432870373</v>
      </c>
      <c r="Q180" s="81" t="s">
        <v>1448</v>
      </c>
      <c r="R180" s="81"/>
      <c r="S180" s="81"/>
      <c r="T180" s="81" t="s">
        <v>3556</v>
      </c>
      <c r="U180" s="83">
        <v>44433.324432870373</v>
      </c>
      <c r="V180" s="84" t="s">
        <v>4110</v>
      </c>
      <c r="W180" s="81"/>
      <c r="X180" s="81"/>
      <c r="Y180" s="87" t="s">
        <v>6110</v>
      </c>
      <c r="Z180" s="81"/>
    </row>
    <row r="181" spans="1:26" x14ac:dyDescent="0.35">
      <c r="A181" s="66" t="s">
        <v>304</v>
      </c>
      <c r="B181" s="66" t="s">
        <v>1027</v>
      </c>
      <c r="C181" s="67"/>
      <c r="D181" s="68"/>
      <c r="E181" s="69"/>
      <c r="F181" s="70"/>
      <c r="G181" s="67"/>
      <c r="H181" s="71"/>
      <c r="I181" s="72"/>
      <c r="J181" s="72"/>
      <c r="K181" s="36"/>
      <c r="L181" s="79"/>
      <c r="M181" s="79"/>
      <c r="N181" s="74"/>
      <c r="O181" s="81" t="s">
        <v>1386</v>
      </c>
      <c r="P181" s="83">
        <v>44432.392384259256</v>
      </c>
      <c r="Q181" s="81" t="s">
        <v>1470</v>
      </c>
      <c r="R181" s="84" t="s">
        <v>2667</v>
      </c>
      <c r="S181" s="81" t="s">
        <v>3393</v>
      </c>
      <c r="T181" s="81" t="s">
        <v>3530</v>
      </c>
      <c r="U181" s="83">
        <v>44432.392384259256</v>
      </c>
      <c r="V181" s="84" t="s">
        <v>4111</v>
      </c>
      <c r="W181" s="81"/>
      <c r="X181" s="81"/>
      <c r="Y181" s="87" t="s">
        <v>6111</v>
      </c>
      <c r="Z181" s="81"/>
    </row>
    <row r="182" spans="1:26" x14ac:dyDescent="0.35">
      <c r="A182" s="66" t="s">
        <v>305</v>
      </c>
      <c r="B182" s="66" t="s">
        <v>304</v>
      </c>
      <c r="C182" s="67"/>
      <c r="D182" s="68"/>
      <c r="E182" s="69"/>
      <c r="F182" s="70"/>
      <c r="G182" s="67"/>
      <c r="H182" s="71"/>
      <c r="I182" s="72"/>
      <c r="J182" s="72"/>
      <c r="K182" s="36"/>
      <c r="L182" s="79"/>
      <c r="M182" s="79"/>
      <c r="N182" s="74"/>
      <c r="O182" s="81" t="s">
        <v>1386</v>
      </c>
      <c r="P182" s="83">
        <v>44433.324537037035</v>
      </c>
      <c r="Q182" s="81" t="s">
        <v>1471</v>
      </c>
      <c r="R182" s="81"/>
      <c r="S182" s="81"/>
      <c r="T182" s="81" t="s">
        <v>3530</v>
      </c>
      <c r="U182" s="83">
        <v>44433.324537037035</v>
      </c>
      <c r="V182" s="84" t="s">
        <v>4112</v>
      </c>
      <c r="W182" s="81"/>
      <c r="X182" s="81"/>
      <c r="Y182" s="87" t="s">
        <v>6112</v>
      </c>
      <c r="Z182" s="81"/>
    </row>
    <row r="183" spans="1:26" x14ac:dyDescent="0.35">
      <c r="A183" s="66" t="s">
        <v>305</v>
      </c>
      <c r="B183" s="66" t="s">
        <v>1027</v>
      </c>
      <c r="C183" s="67"/>
      <c r="D183" s="68"/>
      <c r="E183" s="69"/>
      <c r="F183" s="70"/>
      <c r="G183" s="67"/>
      <c r="H183" s="71"/>
      <c r="I183" s="72"/>
      <c r="J183" s="72"/>
      <c r="K183" s="36"/>
      <c r="L183" s="79"/>
      <c r="M183" s="79"/>
      <c r="N183" s="74"/>
      <c r="O183" s="81" t="s">
        <v>1386</v>
      </c>
      <c r="P183" s="83">
        <v>44433.324537037035</v>
      </c>
      <c r="Q183" s="81" t="s">
        <v>1471</v>
      </c>
      <c r="R183" s="81"/>
      <c r="S183" s="81"/>
      <c r="T183" s="81" t="s">
        <v>3530</v>
      </c>
      <c r="U183" s="83">
        <v>44433.324537037035</v>
      </c>
      <c r="V183" s="84" t="s">
        <v>4112</v>
      </c>
      <c r="W183" s="81"/>
      <c r="X183" s="81"/>
      <c r="Y183" s="87" t="s">
        <v>6112</v>
      </c>
      <c r="Z183" s="81"/>
    </row>
    <row r="184" spans="1:26" x14ac:dyDescent="0.35">
      <c r="A184" s="66" t="s">
        <v>306</v>
      </c>
      <c r="B184" s="66" t="s">
        <v>1161</v>
      </c>
      <c r="C184" s="67"/>
      <c r="D184" s="68"/>
      <c r="E184" s="69"/>
      <c r="F184" s="70"/>
      <c r="G184" s="67"/>
      <c r="H184" s="71"/>
      <c r="I184" s="72"/>
      <c r="J184" s="72"/>
      <c r="K184" s="36"/>
      <c r="L184" s="79"/>
      <c r="M184" s="79"/>
      <c r="N184" s="74"/>
      <c r="O184" s="81" t="s">
        <v>1386</v>
      </c>
      <c r="P184" s="83">
        <v>44433.341956018521</v>
      </c>
      <c r="Q184" s="81" t="s">
        <v>1472</v>
      </c>
      <c r="R184" s="81"/>
      <c r="S184" s="81"/>
      <c r="T184" s="81"/>
      <c r="U184" s="83">
        <v>44433.341956018521</v>
      </c>
      <c r="V184" s="84" t="s">
        <v>4113</v>
      </c>
      <c r="W184" s="81"/>
      <c r="X184" s="81"/>
      <c r="Y184" s="87" t="s">
        <v>6113</v>
      </c>
      <c r="Z184" s="81"/>
    </row>
    <row r="185" spans="1:26" x14ac:dyDescent="0.35">
      <c r="A185" s="66" t="s">
        <v>307</v>
      </c>
      <c r="B185" s="66" t="s">
        <v>1008</v>
      </c>
      <c r="C185" s="67"/>
      <c r="D185" s="68"/>
      <c r="E185" s="69"/>
      <c r="F185" s="70"/>
      <c r="G185" s="67"/>
      <c r="H185" s="71"/>
      <c r="I185" s="72"/>
      <c r="J185" s="72"/>
      <c r="K185" s="36"/>
      <c r="L185" s="79"/>
      <c r="M185" s="79"/>
      <c r="N185" s="74"/>
      <c r="O185" s="81" t="s">
        <v>1386</v>
      </c>
      <c r="P185" s="83">
        <v>44433.350231481483</v>
      </c>
      <c r="Q185" s="81" t="s">
        <v>1473</v>
      </c>
      <c r="R185" s="81"/>
      <c r="S185" s="81"/>
      <c r="T185" s="81" t="s">
        <v>3570</v>
      </c>
      <c r="U185" s="83">
        <v>44433.350231481483</v>
      </c>
      <c r="V185" s="84" t="s">
        <v>4114</v>
      </c>
      <c r="W185" s="81"/>
      <c r="X185" s="81"/>
      <c r="Y185" s="87" t="s">
        <v>6114</v>
      </c>
      <c r="Z185" s="81"/>
    </row>
    <row r="186" spans="1:26" x14ac:dyDescent="0.35">
      <c r="A186" s="66" t="s">
        <v>308</v>
      </c>
      <c r="B186" s="66" t="s">
        <v>1008</v>
      </c>
      <c r="C186" s="67"/>
      <c r="D186" s="68"/>
      <c r="E186" s="69"/>
      <c r="F186" s="70"/>
      <c r="G186" s="67"/>
      <c r="H186" s="71"/>
      <c r="I186" s="72"/>
      <c r="J186" s="72"/>
      <c r="K186" s="36"/>
      <c r="L186" s="79"/>
      <c r="M186" s="79"/>
      <c r="N186" s="74"/>
      <c r="O186" s="81" t="s">
        <v>1386</v>
      </c>
      <c r="P186" s="83">
        <v>44433.350960648146</v>
      </c>
      <c r="Q186" s="81" t="s">
        <v>1473</v>
      </c>
      <c r="R186" s="81"/>
      <c r="S186" s="81"/>
      <c r="T186" s="81" t="s">
        <v>3570</v>
      </c>
      <c r="U186" s="83">
        <v>44433.350960648146</v>
      </c>
      <c r="V186" s="84" t="s">
        <v>4115</v>
      </c>
      <c r="W186" s="81"/>
      <c r="X186" s="81"/>
      <c r="Y186" s="87" t="s">
        <v>6115</v>
      </c>
      <c r="Z186" s="81"/>
    </row>
    <row r="187" spans="1:26" x14ac:dyDescent="0.35">
      <c r="A187" s="66" t="s">
        <v>309</v>
      </c>
      <c r="B187" s="66" t="s">
        <v>1039</v>
      </c>
      <c r="C187" s="67"/>
      <c r="D187" s="68"/>
      <c r="E187" s="69"/>
      <c r="F187" s="70"/>
      <c r="G187" s="67"/>
      <c r="H187" s="71"/>
      <c r="I187" s="72"/>
      <c r="J187" s="72"/>
      <c r="K187" s="36"/>
      <c r="L187" s="79"/>
      <c r="M187" s="79"/>
      <c r="N187" s="74"/>
      <c r="O187" s="81" t="s">
        <v>1386</v>
      </c>
      <c r="P187" s="83">
        <v>44433.351377314815</v>
      </c>
      <c r="Q187" s="81" t="s">
        <v>1445</v>
      </c>
      <c r="R187" s="81"/>
      <c r="S187" s="81"/>
      <c r="T187" s="81" t="s">
        <v>3555</v>
      </c>
      <c r="U187" s="83">
        <v>44433.351377314815</v>
      </c>
      <c r="V187" s="84" t="s">
        <v>4116</v>
      </c>
      <c r="W187" s="81"/>
      <c r="X187" s="81"/>
      <c r="Y187" s="87" t="s">
        <v>6116</v>
      </c>
      <c r="Z187" s="81"/>
    </row>
    <row r="188" spans="1:26" x14ac:dyDescent="0.35">
      <c r="A188" s="66" t="s">
        <v>309</v>
      </c>
      <c r="B188" s="66" t="s">
        <v>956</v>
      </c>
      <c r="C188" s="67"/>
      <c r="D188" s="68"/>
      <c r="E188" s="69"/>
      <c r="F188" s="70"/>
      <c r="G188" s="67"/>
      <c r="H188" s="71"/>
      <c r="I188" s="72"/>
      <c r="J188" s="72"/>
      <c r="K188" s="36"/>
      <c r="L188" s="79"/>
      <c r="M188" s="79"/>
      <c r="N188" s="74"/>
      <c r="O188" s="81" t="s">
        <v>1386</v>
      </c>
      <c r="P188" s="83">
        <v>44433.351377314815</v>
      </c>
      <c r="Q188" s="81" t="s">
        <v>1445</v>
      </c>
      <c r="R188" s="81"/>
      <c r="S188" s="81"/>
      <c r="T188" s="81" t="s">
        <v>3555</v>
      </c>
      <c r="U188" s="83">
        <v>44433.351377314815</v>
      </c>
      <c r="V188" s="84" t="s">
        <v>4116</v>
      </c>
      <c r="W188" s="81"/>
      <c r="X188" s="81"/>
      <c r="Y188" s="87" t="s">
        <v>6116</v>
      </c>
      <c r="Z188" s="81"/>
    </row>
    <row r="189" spans="1:26" x14ac:dyDescent="0.35">
      <c r="A189" s="66" t="s">
        <v>310</v>
      </c>
      <c r="B189" s="66" t="s">
        <v>1008</v>
      </c>
      <c r="C189" s="67"/>
      <c r="D189" s="68"/>
      <c r="E189" s="69"/>
      <c r="F189" s="70"/>
      <c r="G189" s="67"/>
      <c r="H189" s="71"/>
      <c r="I189" s="72"/>
      <c r="J189" s="72"/>
      <c r="K189" s="36"/>
      <c r="L189" s="79"/>
      <c r="M189" s="79"/>
      <c r="N189" s="74"/>
      <c r="O189" s="81" t="s">
        <v>1386</v>
      </c>
      <c r="P189" s="83">
        <v>44433.351423611108</v>
      </c>
      <c r="Q189" s="81" t="s">
        <v>1473</v>
      </c>
      <c r="R189" s="81"/>
      <c r="S189" s="81"/>
      <c r="T189" s="81" t="s">
        <v>3570</v>
      </c>
      <c r="U189" s="83">
        <v>44433.351423611108</v>
      </c>
      <c r="V189" s="84" t="s">
        <v>4117</v>
      </c>
      <c r="W189" s="81"/>
      <c r="X189" s="81"/>
      <c r="Y189" s="87" t="s">
        <v>6117</v>
      </c>
      <c r="Z189" s="81"/>
    </row>
    <row r="190" spans="1:26" x14ac:dyDescent="0.35">
      <c r="A190" s="66" t="s">
        <v>311</v>
      </c>
      <c r="B190" s="66" t="s">
        <v>1008</v>
      </c>
      <c r="C190" s="67"/>
      <c r="D190" s="68"/>
      <c r="E190" s="69"/>
      <c r="F190" s="70"/>
      <c r="G190" s="67"/>
      <c r="H190" s="71"/>
      <c r="I190" s="72"/>
      <c r="J190" s="72"/>
      <c r="K190" s="36"/>
      <c r="L190" s="79"/>
      <c r="M190" s="79"/>
      <c r="N190" s="74"/>
      <c r="O190" s="81" t="s">
        <v>1386</v>
      </c>
      <c r="P190" s="83">
        <v>44433.3516087963</v>
      </c>
      <c r="Q190" s="81" t="s">
        <v>1473</v>
      </c>
      <c r="R190" s="81"/>
      <c r="S190" s="81"/>
      <c r="T190" s="81" t="s">
        <v>3570</v>
      </c>
      <c r="U190" s="83">
        <v>44433.3516087963</v>
      </c>
      <c r="V190" s="84" t="s">
        <v>4118</v>
      </c>
      <c r="W190" s="81"/>
      <c r="X190" s="81"/>
      <c r="Y190" s="87" t="s">
        <v>6118</v>
      </c>
      <c r="Z190" s="81"/>
    </row>
    <row r="191" spans="1:26" x14ac:dyDescent="0.35">
      <c r="A191" s="66" t="s">
        <v>312</v>
      </c>
      <c r="B191" s="66" t="s">
        <v>1222</v>
      </c>
      <c r="C191" s="67"/>
      <c r="D191" s="68"/>
      <c r="E191" s="69"/>
      <c r="F191" s="70"/>
      <c r="G191" s="67"/>
      <c r="H191" s="71"/>
      <c r="I191" s="72"/>
      <c r="J191" s="72"/>
      <c r="K191" s="36"/>
      <c r="L191" s="79"/>
      <c r="M191" s="79"/>
      <c r="N191" s="74"/>
      <c r="O191" s="81" t="s">
        <v>1386</v>
      </c>
      <c r="P191" s="83">
        <v>44433.354050925926</v>
      </c>
      <c r="Q191" s="81" t="s">
        <v>1474</v>
      </c>
      <c r="R191" s="84" t="s">
        <v>2668</v>
      </c>
      <c r="S191" s="81" t="s">
        <v>3393</v>
      </c>
      <c r="T191" s="81" t="s">
        <v>3571</v>
      </c>
      <c r="U191" s="83">
        <v>44433.354050925926</v>
      </c>
      <c r="V191" s="84" t="s">
        <v>4119</v>
      </c>
      <c r="W191" s="81"/>
      <c r="X191" s="81"/>
      <c r="Y191" s="87" t="s">
        <v>6119</v>
      </c>
      <c r="Z191" s="81"/>
    </row>
    <row r="192" spans="1:26" x14ac:dyDescent="0.35">
      <c r="A192" s="66" t="s">
        <v>313</v>
      </c>
      <c r="B192" s="66" t="s">
        <v>313</v>
      </c>
      <c r="C192" s="67"/>
      <c r="D192" s="68"/>
      <c r="E192" s="69"/>
      <c r="F192" s="70"/>
      <c r="G192" s="67"/>
      <c r="H192" s="71"/>
      <c r="I192" s="72"/>
      <c r="J192" s="72"/>
      <c r="K192" s="36"/>
      <c r="L192" s="79"/>
      <c r="M192" s="79"/>
      <c r="N192" s="74"/>
      <c r="O192" s="81" t="s">
        <v>179</v>
      </c>
      <c r="P192" s="83">
        <v>44433.354212962964</v>
      </c>
      <c r="Q192" s="81" t="s">
        <v>1475</v>
      </c>
      <c r="R192" s="84" t="s">
        <v>2669</v>
      </c>
      <c r="S192" s="81" t="s">
        <v>3393</v>
      </c>
      <c r="T192" s="81" t="s">
        <v>3572</v>
      </c>
      <c r="U192" s="83">
        <v>44433.354212962964</v>
      </c>
      <c r="V192" s="84" t="s">
        <v>4120</v>
      </c>
      <c r="W192" s="81"/>
      <c r="X192" s="81"/>
      <c r="Y192" s="87" t="s">
        <v>6120</v>
      </c>
      <c r="Z192" s="81"/>
    </row>
    <row r="193" spans="1:26" x14ac:dyDescent="0.35">
      <c r="A193" s="66" t="s">
        <v>314</v>
      </c>
      <c r="B193" s="66" t="s">
        <v>1223</v>
      </c>
      <c r="C193" s="67"/>
      <c r="D193" s="68"/>
      <c r="E193" s="69"/>
      <c r="F193" s="70"/>
      <c r="G193" s="67"/>
      <c r="H193" s="71"/>
      <c r="I193" s="72"/>
      <c r="J193" s="72"/>
      <c r="K193" s="36"/>
      <c r="L193" s="79"/>
      <c r="M193" s="79"/>
      <c r="N193" s="74"/>
      <c r="O193" s="81" t="s">
        <v>1386</v>
      </c>
      <c r="P193" s="83">
        <v>44433.358680555553</v>
      </c>
      <c r="Q193" s="81" t="s">
        <v>1476</v>
      </c>
      <c r="R193" s="81"/>
      <c r="S193" s="81"/>
      <c r="T193" s="81" t="s">
        <v>3573</v>
      </c>
      <c r="U193" s="83">
        <v>44433.358680555553</v>
      </c>
      <c r="V193" s="84" t="s">
        <v>4121</v>
      </c>
      <c r="W193" s="81"/>
      <c r="X193" s="81"/>
      <c r="Y193" s="87" t="s">
        <v>6121</v>
      </c>
      <c r="Z193" s="81"/>
    </row>
    <row r="194" spans="1:26" x14ac:dyDescent="0.35">
      <c r="A194" s="66" t="s">
        <v>314</v>
      </c>
      <c r="B194" s="66" t="s">
        <v>1224</v>
      </c>
      <c r="C194" s="67"/>
      <c r="D194" s="68"/>
      <c r="E194" s="69"/>
      <c r="F194" s="70"/>
      <c r="G194" s="67"/>
      <c r="H194" s="71"/>
      <c r="I194" s="72"/>
      <c r="J194" s="72"/>
      <c r="K194" s="36"/>
      <c r="L194" s="79"/>
      <c r="M194" s="79"/>
      <c r="N194" s="74"/>
      <c r="O194" s="81" t="s">
        <v>1386</v>
      </c>
      <c r="P194" s="83">
        <v>44433.358680555553</v>
      </c>
      <c r="Q194" s="81" t="s">
        <v>1476</v>
      </c>
      <c r="R194" s="81"/>
      <c r="S194" s="81"/>
      <c r="T194" s="81" t="s">
        <v>3573</v>
      </c>
      <c r="U194" s="83">
        <v>44433.358680555553</v>
      </c>
      <c r="V194" s="84" t="s">
        <v>4121</v>
      </c>
      <c r="W194" s="81"/>
      <c r="X194" s="81"/>
      <c r="Y194" s="87" t="s">
        <v>6121</v>
      </c>
      <c r="Z194" s="81"/>
    </row>
    <row r="195" spans="1:26" x14ac:dyDescent="0.35">
      <c r="A195" s="66" t="s">
        <v>314</v>
      </c>
      <c r="B195" s="66" t="s">
        <v>346</v>
      </c>
      <c r="C195" s="67"/>
      <c r="D195" s="68"/>
      <c r="E195" s="69"/>
      <c r="F195" s="70"/>
      <c r="G195" s="67"/>
      <c r="H195" s="71"/>
      <c r="I195" s="72"/>
      <c r="J195" s="72"/>
      <c r="K195" s="36"/>
      <c r="L195" s="79"/>
      <c r="M195" s="79"/>
      <c r="N195" s="74"/>
      <c r="O195" s="81" t="s">
        <v>1386</v>
      </c>
      <c r="P195" s="83">
        <v>44433.358680555553</v>
      </c>
      <c r="Q195" s="81" t="s">
        <v>1476</v>
      </c>
      <c r="R195" s="81"/>
      <c r="S195" s="81"/>
      <c r="T195" s="81" t="s">
        <v>3573</v>
      </c>
      <c r="U195" s="83">
        <v>44433.358680555553</v>
      </c>
      <c r="V195" s="84" t="s">
        <v>4121</v>
      </c>
      <c r="W195" s="81"/>
      <c r="X195" s="81"/>
      <c r="Y195" s="87" t="s">
        <v>6121</v>
      </c>
      <c r="Z195" s="81"/>
    </row>
    <row r="196" spans="1:26" x14ac:dyDescent="0.35">
      <c r="A196" s="66" t="s">
        <v>315</v>
      </c>
      <c r="B196" s="66" t="s">
        <v>1225</v>
      </c>
      <c r="C196" s="67"/>
      <c r="D196" s="68"/>
      <c r="E196" s="69"/>
      <c r="F196" s="70"/>
      <c r="G196" s="67"/>
      <c r="H196" s="71"/>
      <c r="I196" s="72"/>
      <c r="J196" s="72"/>
      <c r="K196" s="36"/>
      <c r="L196" s="79"/>
      <c r="M196" s="79"/>
      <c r="N196" s="74"/>
      <c r="O196" s="81" t="s">
        <v>1386</v>
      </c>
      <c r="P196" s="83">
        <v>44433.364583333336</v>
      </c>
      <c r="Q196" s="81" t="s">
        <v>1477</v>
      </c>
      <c r="R196" s="84" t="s">
        <v>2670</v>
      </c>
      <c r="S196" s="81" t="s">
        <v>3403</v>
      </c>
      <c r="T196" s="81" t="s">
        <v>3574</v>
      </c>
      <c r="U196" s="83">
        <v>44433.364583333336</v>
      </c>
      <c r="V196" s="84" t="s">
        <v>4122</v>
      </c>
      <c r="W196" s="81"/>
      <c r="X196" s="81"/>
      <c r="Y196" s="87" t="s">
        <v>6122</v>
      </c>
      <c r="Z196" s="81"/>
    </row>
    <row r="197" spans="1:26" x14ac:dyDescent="0.35">
      <c r="A197" s="66" t="s">
        <v>316</v>
      </c>
      <c r="B197" s="66" t="s">
        <v>316</v>
      </c>
      <c r="C197" s="67"/>
      <c r="D197" s="68"/>
      <c r="E197" s="69"/>
      <c r="F197" s="70"/>
      <c r="G197" s="67"/>
      <c r="H197" s="71"/>
      <c r="I197" s="72"/>
      <c r="J197" s="72"/>
      <c r="K197" s="36"/>
      <c r="L197" s="79"/>
      <c r="M197" s="79"/>
      <c r="N197" s="74"/>
      <c r="O197" s="81" t="s">
        <v>179</v>
      </c>
      <c r="P197" s="83">
        <v>44433.371365740742</v>
      </c>
      <c r="Q197" s="81" t="s">
        <v>1478</v>
      </c>
      <c r="R197" s="84" t="s">
        <v>2671</v>
      </c>
      <c r="S197" s="81" t="s">
        <v>3393</v>
      </c>
      <c r="T197" s="81" t="s">
        <v>3575</v>
      </c>
      <c r="U197" s="83">
        <v>44433.371365740742</v>
      </c>
      <c r="V197" s="84" t="s">
        <v>4123</v>
      </c>
      <c r="W197" s="81"/>
      <c r="X197" s="81"/>
      <c r="Y197" s="87" t="s">
        <v>6123</v>
      </c>
      <c r="Z197" s="81"/>
    </row>
    <row r="198" spans="1:26" x14ac:dyDescent="0.35">
      <c r="A198" s="66" t="s">
        <v>317</v>
      </c>
      <c r="B198" s="66" t="s">
        <v>1201</v>
      </c>
      <c r="C198" s="67"/>
      <c r="D198" s="68"/>
      <c r="E198" s="69"/>
      <c r="F198" s="70"/>
      <c r="G198" s="67"/>
      <c r="H198" s="71"/>
      <c r="I198" s="72"/>
      <c r="J198" s="72"/>
      <c r="K198" s="36"/>
      <c r="L198" s="79"/>
      <c r="M198" s="79"/>
      <c r="N198" s="74"/>
      <c r="O198" s="81" t="s">
        <v>1386</v>
      </c>
      <c r="P198" s="83">
        <v>44433.373101851852</v>
      </c>
      <c r="Q198" s="81" t="s">
        <v>1479</v>
      </c>
      <c r="R198" s="84" t="s">
        <v>2672</v>
      </c>
      <c r="S198" s="81" t="s">
        <v>3393</v>
      </c>
      <c r="T198" s="81"/>
      <c r="U198" s="83">
        <v>44433.373101851852</v>
      </c>
      <c r="V198" s="84" t="s">
        <v>4124</v>
      </c>
      <c r="W198" s="81"/>
      <c r="X198" s="81"/>
      <c r="Y198" s="87" t="s">
        <v>6124</v>
      </c>
      <c r="Z198" s="81"/>
    </row>
    <row r="199" spans="1:26" x14ac:dyDescent="0.35">
      <c r="A199" s="66" t="s">
        <v>318</v>
      </c>
      <c r="B199" s="66" t="s">
        <v>376</v>
      </c>
      <c r="C199" s="67"/>
      <c r="D199" s="68"/>
      <c r="E199" s="69"/>
      <c r="F199" s="70"/>
      <c r="G199" s="67"/>
      <c r="H199" s="71"/>
      <c r="I199" s="72"/>
      <c r="J199" s="72"/>
      <c r="K199" s="36"/>
      <c r="L199" s="79"/>
      <c r="M199" s="79"/>
      <c r="N199" s="74"/>
      <c r="O199" s="81" t="s">
        <v>1386</v>
      </c>
      <c r="P199" s="83">
        <v>44433.373877314814</v>
      </c>
      <c r="Q199" s="81" t="s">
        <v>1480</v>
      </c>
      <c r="R199" s="81"/>
      <c r="S199" s="81"/>
      <c r="T199" s="81" t="s">
        <v>3576</v>
      </c>
      <c r="U199" s="83">
        <v>44433.373877314814</v>
      </c>
      <c r="V199" s="84" t="s">
        <v>4125</v>
      </c>
      <c r="W199" s="81"/>
      <c r="X199" s="81"/>
      <c r="Y199" s="87" t="s">
        <v>6125</v>
      </c>
      <c r="Z199" s="81"/>
    </row>
    <row r="200" spans="1:26" x14ac:dyDescent="0.35">
      <c r="A200" s="66" t="s">
        <v>318</v>
      </c>
      <c r="B200" s="66" t="s">
        <v>375</v>
      </c>
      <c r="C200" s="67"/>
      <c r="D200" s="68"/>
      <c r="E200" s="69"/>
      <c r="F200" s="70"/>
      <c r="G200" s="67"/>
      <c r="H200" s="71"/>
      <c r="I200" s="72"/>
      <c r="J200" s="72"/>
      <c r="K200" s="36"/>
      <c r="L200" s="79"/>
      <c r="M200" s="79"/>
      <c r="N200" s="74"/>
      <c r="O200" s="81" t="s">
        <v>1386</v>
      </c>
      <c r="P200" s="83">
        <v>44433.373877314814</v>
      </c>
      <c r="Q200" s="81" t="s">
        <v>1480</v>
      </c>
      <c r="R200" s="81"/>
      <c r="S200" s="81"/>
      <c r="T200" s="81" t="s">
        <v>3576</v>
      </c>
      <c r="U200" s="83">
        <v>44433.373877314814</v>
      </c>
      <c r="V200" s="84" t="s">
        <v>4125</v>
      </c>
      <c r="W200" s="81"/>
      <c r="X200" s="81"/>
      <c r="Y200" s="87" t="s">
        <v>6125</v>
      </c>
      <c r="Z200" s="81"/>
    </row>
    <row r="201" spans="1:26" x14ac:dyDescent="0.35">
      <c r="A201" s="66" t="s">
        <v>319</v>
      </c>
      <c r="B201" s="66" t="s">
        <v>376</v>
      </c>
      <c r="C201" s="67"/>
      <c r="D201" s="68"/>
      <c r="E201" s="69"/>
      <c r="F201" s="70"/>
      <c r="G201" s="67"/>
      <c r="H201" s="71"/>
      <c r="I201" s="72"/>
      <c r="J201" s="72"/>
      <c r="K201" s="36"/>
      <c r="L201" s="79"/>
      <c r="M201" s="79"/>
      <c r="N201" s="74"/>
      <c r="O201" s="81" t="s">
        <v>1386</v>
      </c>
      <c r="P201" s="83">
        <v>44433.374328703707</v>
      </c>
      <c r="Q201" s="81" t="s">
        <v>1480</v>
      </c>
      <c r="R201" s="81"/>
      <c r="S201" s="81"/>
      <c r="T201" s="81" t="s">
        <v>3576</v>
      </c>
      <c r="U201" s="83">
        <v>44433.374328703707</v>
      </c>
      <c r="V201" s="84" t="s">
        <v>4126</v>
      </c>
      <c r="W201" s="81"/>
      <c r="X201" s="81"/>
      <c r="Y201" s="87" t="s">
        <v>6126</v>
      </c>
      <c r="Z201" s="81"/>
    </row>
    <row r="202" spans="1:26" x14ac:dyDescent="0.35">
      <c r="A202" s="66" t="s">
        <v>319</v>
      </c>
      <c r="B202" s="66" t="s">
        <v>375</v>
      </c>
      <c r="C202" s="67"/>
      <c r="D202" s="68"/>
      <c r="E202" s="69"/>
      <c r="F202" s="70"/>
      <c r="G202" s="67"/>
      <c r="H202" s="71"/>
      <c r="I202" s="72"/>
      <c r="J202" s="72"/>
      <c r="K202" s="36"/>
      <c r="L202" s="79"/>
      <c r="M202" s="79"/>
      <c r="N202" s="74"/>
      <c r="O202" s="81" t="s">
        <v>1386</v>
      </c>
      <c r="P202" s="83">
        <v>44433.374328703707</v>
      </c>
      <c r="Q202" s="81" t="s">
        <v>1480</v>
      </c>
      <c r="R202" s="81"/>
      <c r="S202" s="81"/>
      <c r="T202" s="81" t="s">
        <v>3576</v>
      </c>
      <c r="U202" s="83">
        <v>44433.374328703707</v>
      </c>
      <c r="V202" s="84" t="s">
        <v>4126</v>
      </c>
      <c r="W202" s="81"/>
      <c r="X202" s="81"/>
      <c r="Y202" s="87" t="s">
        <v>6126</v>
      </c>
      <c r="Z202" s="81"/>
    </row>
    <row r="203" spans="1:26" x14ac:dyDescent="0.35">
      <c r="A203" s="66" t="s">
        <v>320</v>
      </c>
      <c r="B203" s="66" t="s">
        <v>376</v>
      </c>
      <c r="C203" s="67"/>
      <c r="D203" s="68"/>
      <c r="E203" s="69"/>
      <c r="F203" s="70"/>
      <c r="G203" s="67"/>
      <c r="H203" s="71"/>
      <c r="I203" s="72"/>
      <c r="J203" s="72"/>
      <c r="K203" s="36"/>
      <c r="L203" s="79"/>
      <c r="M203" s="79"/>
      <c r="N203" s="74"/>
      <c r="O203" s="81" t="s">
        <v>1386</v>
      </c>
      <c r="P203" s="83">
        <v>44433.374641203707</v>
      </c>
      <c r="Q203" s="81" t="s">
        <v>1480</v>
      </c>
      <c r="R203" s="81"/>
      <c r="S203" s="81"/>
      <c r="T203" s="81" t="s">
        <v>3576</v>
      </c>
      <c r="U203" s="83">
        <v>44433.374641203707</v>
      </c>
      <c r="V203" s="84" t="s">
        <v>4127</v>
      </c>
      <c r="W203" s="81"/>
      <c r="X203" s="81"/>
      <c r="Y203" s="87" t="s">
        <v>6127</v>
      </c>
      <c r="Z203" s="81"/>
    </row>
    <row r="204" spans="1:26" x14ac:dyDescent="0.35">
      <c r="A204" s="66" t="s">
        <v>320</v>
      </c>
      <c r="B204" s="66" t="s">
        <v>375</v>
      </c>
      <c r="C204" s="67"/>
      <c r="D204" s="68"/>
      <c r="E204" s="69"/>
      <c r="F204" s="70"/>
      <c r="G204" s="67"/>
      <c r="H204" s="71"/>
      <c r="I204" s="72"/>
      <c r="J204" s="72"/>
      <c r="K204" s="36"/>
      <c r="L204" s="79"/>
      <c r="M204" s="79"/>
      <c r="N204" s="74"/>
      <c r="O204" s="81" t="s">
        <v>1386</v>
      </c>
      <c r="P204" s="83">
        <v>44433.374641203707</v>
      </c>
      <c r="Q204" s="81" t="s">
        <v>1480</v>
      </c>
      <c r="R204" s="81"/>
      <c r="S204" s="81"/>
      <c r="T204" s="81" t="s">
        <v>3576</v>
      </c>
      <c r="U204" s="83">
        <v>44433.374641203707</v>
      </c>
      <c r="V204" s="84" t="s">
        <v>4127</v>
      </c>
      <c r="W204" s="81"/>
      <c r="X204" s="81"/>
      <c r="Y204" s="87" t="s">
        <v>6127</v>
      </c>
      <c r="Z204" s="81"/>
    </row>
    <row r="205" spans="1:26" x14ac:dyDescent="0.35">
      <c r="A205" s="66" t="s">
        <v>321</v>
      </c>
      <c r="B205" s="66" t="s">
        <v>376</v>
      </c>
      <c r="C205" s="67"/>
      <c r="D205" s="68"/>
      <c r="E205" s="69"/>
      <c r="F205" s="70"/>
      <c r="G205" s="67"/>
      <c r="H205" s="71"/>
      <c r="I205" s="72"/>
      <c r="J205" s="72"/>
      <c r="K205" s="36"/>
      <c r="L205" s="79"/>
      <c r="M205" s="79"/>
      <c r="N205" s="74"/>
      <c r="O205" s="81" t="s">
        <v>1386</v>
      </c>
      <c r="P205" s="83">
        <v>44433.374918981484</v>
      </c>
      <c r="Q205" s="81" t="s">
        <v>1480</v>
      </c>
      <c r="R205" s="81"/>
      <c r="S205" s="81"/>
      <c r="T205" s="81" t="s">
        <v>3576</v>
      </c>
      <c r="U205" s="83">
        <v>44433.374918981484</v>
      </c>
      <c r="V205" s="84" t="s">
        <v>4128</v>
      </c>
      <c r="W205" s="81"/>
      <c r="X205" s="81"/>
      <c r="Y205" s="87" t="s">
        <v>6128</v>
      </c>
      <c r="Z205" s="81"/>
    </row>
    <row r="206" spans="1:26" x14ac:dyDescent="0.35">
      <c r="A206" s="66" t="s">
        <v>321</v>
      </c>
      <c r="B206" s="66" t="s">
        <v>375</v>
      </c>
      <c r="C206" s="67"/>
      <c r="D206" s="68"/>
      <c r="E206" s="69"/>
      <c r="F206" s="70"/>
      <c r="G206" s="67"/>
      <c r="H206" s="71"/>
      <c r="I206" s="72"/>
      <c r="J206" s="72"/>
      <c r="K206" s="36"/>
      <c r="L206" s="79"/>
      <c r="M206" s="79"/>
      <c r="N206" s="74"/>
      <c r="O206" s="81" t="s">
        <v>1386</v>
      </c>
      <c r="P206" s="83">
        <v>44433.374918981484</v>
      </c>
      <c r="Q206" s="81" t="s">
        <v>1480</v>
      </c>
      <c r="R206" s="81"/>
      <c r="S206" s="81"/>
      <c r="T206" s="81" t="s">
        <v>3576</v>
      </c>
      <c r="U206" s="83">
        <v>44433.374918981484</v>
      </c>
      <c r="V206" s="84" t="s">
        <v>4128</v>
      </c>
      <c r="W206" s="81"/>
      <c r="X206" s="81"/>
      <c r="Y206" s="87" t="s">
        <v>6128</v>
      </c>
      <c r="Z206" s="81"/>
    </row>
    <row r="207" spans="1:26" x14ac:dyDescent="0.35">
      <c r="A207" s="66" t="s">
        <v>322</v>
      </c>
      <c r="B207" s="66" t="s">
        <v>322</v>
      </c>
      <c r="C207" s="67"/>
      <c r="D207" s="68"/>
      <c r="E207" s="69"/>
      <c r="F207" s="70"/>
      <c r="G207" s="67"/>
      <c r="H207" s="71"/>
      <c r="I207" s="72"/>
      <c r="J207" s="72"/>
      <c r="K207" s="36"/>
      <c r="L207" s="79"/>
      <c r="M207" s="79"/>
      <c r="N207" s="74"/>
      <c r="O207" s="81" t="s">
        <v>179</v>
      </c>
      <c r="P207" s="83">
        <v>44433.375787037039</v>
      </c>
      <c r="Q207" s="81" t="s">
        <v>1481</v>
      </c>
      <c r="R207" s="84" t="s">
        <v>2673</v>
      </c>
      <c r="S207" s="81" t="s">
        <v>3393</v>
      </c>
      <c r="T207" s="81" t="s">
        <v>3577</v>
      </c>
      <c r="U207" s="83">
        <v>44433.375787037039</v>
      </c>
      <c r="V207" s="84" t="s">
        <v>4129</v>
      </c>
      <c r="W207" s="81"/>
      <c r="X207" s="81"/>
      <c r="Y207" s="87" t="s">
        <v>6129</v>
      </c>
      <c r="Z207" s="81"/>
    </row>
    <row r="208" spans="1:26" x14ac:dyDescent="0.35">
      <c r="A208" s="66" t="s">
        <v>323</v>
      </c>
      <c r="B208" s="66" t="s">
        <v>376</v>
      </c>
      <c r="C208" s="67"/>
      <c r="D208" s="68"/>
      <c r="E208" s="69"/>
      <c r="F208" s="70"/>
      <c r="G208" s="67"/>
      <c r="H208" s="71"/>
      <c r="I208" s="72"/>
      <c r="J208" s="72"/>
      <c r="K208" s="36"/>
      <c r="L208" s="79"/>
      <c r="M208" s="79"/>
      <c r="N208" s="74"/>
      <c r="O208" s="81" t="s">
        <v>1386</v>
      </c>
      <c r="P208" s="83">
        <v>44433.377627314818</v>
      </c>
      <c r="Q208" s="81" t="s">
        <v>1480</v>
      </c>
      <c r="R208" s="81"/>
      <c r="S208" s="81"/>
      <c r="T208" s="81" t="s">
        <v>3576</v>
      </c>
      <c r="U208" s="83">
        <v>44433.377627314818</v>
      </c>
      <c r="V208" s="84" t="s">
        <v>4130</v>
      </c>
      <c r="W208" s="81"/>
      <c r="X208" s="81"/>
      <c r="Y208" s="87" t="s">
        <v>6130</v>
      </c>
      <c r="Z208" s="81"/>
    </row>
    <row r="209" spans="1:26" x14ac:dyDescent="0.35">
      <c r="A209" s="66" t="s">
        <v>323</v>
      </c>
      <c r="B209" s="66" t="s">
        <v>375</v>
      </c>
      <c r="C209" s="67"/>
      <c r="D209" s="68"/>
      <c r="E209" s="69"/>
      <c r="F209" s="70"/>
      <c r="G209" s="67"/>
      <c r="H209" s="71"/>
      <c r="I209" s="72"/>
      <c r="J209" s="72"/>
      <c r="K209" s="36"/>
      <c r="L209" s="79"/>
      <c r="M209" s="79"/>
      <c r="N209" s="74"/>
      <c r="O209" s="81" t="s">
        <v>1386</v>
      </c>
      <c r="P209" s="83">
        <v>44433.377627314818</v>
      </c>
      <c r="Q209" s="81" t="s">
        <v>1480</v>
      </c>
      <c r="R209" s="81"/>
      <c r="S209" s="81"/>
      <c r="T209" s="81" t="s">
        <v>3576</v>
      </c>
      <c r="U209" s="83">
        <v>44433.377627314818</v>
      </c>
      <c r="V209" s="84" t="s">
        <v>4130</v>
      </c>
      <c r="W209" s="81"/>
      <c r="X209" s="81"/>
      <c r="Y209" s="87" t="s">
        <v>6130</v>
      </c>
      <c r="Z209" s="81"/>
    </row>
    <row r="210" spans="1:26" x14ac:dyDescent="0.35">
      <c r="A210" s="66" t="s">
        <v>324</v>
      </c>
      <c r="B210" s="66" t="s">
        <v>376</v>
      </c>
      <c r="C210" s="67"/>
      <c r="D210" s="68"/>
      <c r="E210" s="69"/>
      <c r="F210" s="70"/>
      <c r="G210" s="67"/>
      <c r="H210" s="71"/>
      <c r="I210" s="72"/>
      <c r="J210" s="72"/>
      <c r="K210" s="36"/>
      <c r="L210" s="79"/>
      <c r="M210" s="79"/>
      <c r="N210" s="74"/>
      <c r="O210" s="81" t="s">
        <v>1386</v>
      </c>
      <c r="P210" s="83">
        <v>44433.377835648149</v>
      </c>
      <c r="Q210" s="81" t="s">
        <v>1480</v>
      </c>
      <c r="R210" s="81"/>
      <c r="S210" s="81"/>
      <c r="T210" s="81" t="s">
        <v>3576</v>
      </c>
      <c r="U210" s="83">
        <v>44433.377835648149</v>
      </c>
      <c r="V210" s="84" t="s">
        <v>4131</v>
      </c>
      <c r="W210" s="81"/>
      <c r="X210" s="81"/>
      <c r="Y210" s="87" t="s">
        <v>6131</v>
      </c>
      <c r="Z210" s="81"/>
    </row>
    <row r="211" spans="1:26" x14ac:dyDescent="0.35">
      <c r="A211" s="66" t="s">
        <v>324</v>
      </c>
      <c r="B211" s="66" t="s">
        <v>375</v>
      </c>
      <c r="C211" s="67"/>
      <c r="D211" s="68"/>
      <c r="E211" s="69"/>
      <c r="F211" s="70"/>
      <c r="G211" s="67"/>
      <c r="H211" s="71"/>
      <c r="I211" s="72"/>
      <c r="J211" s="72"/>
      <c r="K211" s="36"/>
      <c r="L211" s="79"/>
      <c r="M211" s="79"/>
      <c r="N211" s="74"/>
      <c r="O211" s="81" t="s">
        <v>1386</v>
      </c>
      <c r="P211" s="83">
        <v>44433.377835648149</v>
      </c>
      <c r="Q211" s="81" t="s">
        <v>1480</v>
      </c>
      <c r="R211" s="81"/>
      <c r="S211" s="81"/>
      <c r="T211" s="81" t="s">
        <v>3576</v>
      </c>
      <c r="U211" s="83">
        <v>44433.377835648149</v>
      </c>
      <c r="V211" s="84" t="s">
        <v>4131</v>
      </c>
      <c r="W211" s="81"/>
      <c r="X211" s="81"/>
      <c r="Y211" s="87" t="s">
        <v>6131</v>
      </c>
      <c r="Z211" s="81"/>
    </row>
    <row r="212" spans="1:26" x14ac:dyDescent="0.35">
      <c r="A212" s="66" t="s">
        <v>325</v>
      </c>
      <c r="B212" s="66" t="s">
        <v>1226</v>
      </c>
      <c r="C212" s="67"/>
      <c r="D212" s="68"/>
      <c r="E212" s="69"/>
      <c r="F212" s="70"/>
      <c r="G212" s="67"/>
      <c r="H212" s="71"/>
      <c r="I212" s="72"/>
      <c r="J212" s="72"/>
      <c r="K212" s="36"/>
      <c r="L212" s="79"/>
      <c r="M212" s="79"/>
      <c r="N212" s="74"/>
      <c r="O212" s="81" t="s">
        <v>1386</v>
      </c>
      <c r="P212" s="83">
        <v>44433.38354166667</v>
      </c>
      <c r="Q212" s="81" t="s">
        <v>1482</v>
      </c>
      <c r="R212" s="84" t="s">
        <v>2674</v>
      </c>
      <c r="S212" s="81" t="s">
        <v>3404</v>
      </c>
      <c r="T212" s="81" t="s">
        <v>3524</v>
      </c>
      <c r="U212" s="83">
        <v>44433.38354166667</v>
      </c>
      <c r="V212" s="84" t="s">
        <v>4132</v>
      </c>
      <c r="W212" s="81"/>
      <c r="X212" s="81"/>
      <c r="Y212" s="87" t="s">
        <v>6132</v>
      </c>
      <c r="Z212" s="81"/>
    </row>
    <row r="213" spans="1:26" x14ac:dyDescent="0.35">
      <c r="A213" s="66" t="s">
        <v>325</v>
      </c>
      <c r="B213" s="66" t="s">
        <v>1168</v>
      </c>
      <c r="C213" s="67"/>
      <c r="D213" s="68"/>
      <c r="E213" s="69"/>
      <c r="F213" s="70"/>
      <c r="G213" s="67"/>
      <c r="H213" s="71"/>
      <c r="I213" s="72"/>
      <c r="J213" s="72"/>
      <c r="K213" s="36"/>
      <c r="L213" s="79"/>
      <c r="M213" s="79"/>
      <c r="N213" s="74"/>
      <c r="O213" s="81" t="s">
        <v>1386</v>
      </c>
      <c r="P213" s="83">
        <v>44433.38354166667</v>
      </c>
      <c r="Q213" s="81" t="s">
        <v>1482</v>
      </c>
      <c r="R213" s="84" t="s">
        <v>2674</v>
      </c>
      <c r="S213" s="81" t="s">
        <v>3404</v>
      </c>
      <c r="T213" s="81" t="s">
        <v>3524</v>
      </c>
      <c r="U213" s="83">
        <v>44433.38354166667</v>
      </c>
      <c r="V213" s="84" t="s">
        <v>4132</v>
      </c>
      <c r="W213" s="81"/>
      <c r="X213" s="81"/>
      <c r="Y213" s="87" t="s">
        <v>6132</v>
      </c>
      <c r="Z213" s="81"/>
    </row>
    <row r="214" spans="1:26" x14ac:dyDescent="0.35">
      <c r="A214" s="66" t="s">
        <v>326</v>
      </c>
      <c r="B214" s="66" t="s">
        <v>358</v>
      </c>
      <c r="C214" s="67"/>
      <c r="D214" s="68"/>
      <c r="E214" s="69"/>
      <c r="F214" s="70"/>
      <c r="G214" s="67"/>
      <c r="H214" s="71"/>
      <c r="I214" s="72"/>
      <c r="J214" s="72"/>
      <c r="K214" s="36"/>
      <c r="L214" s="79"/>
      <c r="M214" s="79"/>
      <c r="N214" s="74"/>
      <c r="O214" s="81" t="s">
        <v>1386</v>
      </c>
      <c r="P214" s="83">
        <v>44433.385636574072</v>
      </c>
      <c r="Q214" s="81" t="s">
        <v>1483</v>
      </c>
      <c r="R214" s="81"/>
      <c r="S214" s="81"/>
      <c r="T214" s="81"/>
      <c r="U214" s="83">
        <v>44433.385636574072</v>
      </c>
      <c r="V214" s="84" t="s">
        <v>4133</v>
      </c>
      <c r="W214" s="81"/>
      <c r="X214" s="81"/>
      <c r="Y214" s="87" t="s">
        <v>6133</v>
      </c>
      <c r="Z214" s="81"/>
    </row>
    <row r="215" spans="1:26" x14ac:dyDescent="0.35">
      <c r="A215" s="66" t="s">
        <v>327</v>
      </c>
      <c r="B215" s="66" t="s">
        <v>728</v>
      </c>
      <c r="C215" s="67"/>
      <c r="D215" s="68"/>
      <c r="E215" s="69"/>
      <c r="F215" s="70"/>
      <c r="G215" s="67"/>
      <c r="H215" s="71"/>
      <c r="I215" s="72"/>
      <c r="J215" s="72"/>
      <c r="K215" s="36"/>
      <c r="L215" s="79"/>
      <c r="M215" s="79"/>
      <c r="N215" s="74"/>
      <c r="O215" s="81" t="s">
        <v>1386</v>
      </c>
      <c r="P215" s="83">
        <v>44433.389560185184</v>
      </c>
      <c r="Q215" s="81" t="s">
        <v>1484</v>
      </c>
      <c r="R215" s="81"/>
      <c r="S215" s="81"/>
      <c r="T215" s="81" t="s">
        <v>3578</v>
      </c>
      <c r="U215" s="83">
        <v>44433.389560185184</v>
      </c>
      <c r="V215" s="84" t="s">
        <v>4134</v>
      </c>
      <c r="W215" s="81"/>
      <c r="X215" s="81"/>
      <c r="Y215" s="87" t="s">
        <v>6134</v>
      </c>
      <c r="Z215" s="81"/>
    </row>
    <row r="216" spans="1:26" x14ac:dyDescent="0.35">
      <c r="A216" s="66" t="s">
        <v>328</v>
      </c>
      <c r="B216" s="66" t="s">
        <v>1211</v>
      </c>
      <c r="C216" s="67"/>
      <c r="D216" s="68"/>
      <c r="E216" s="69"/>
      <c r="F216" s="70"/>
      <c r="G216" s="67"/>
      <c r="H216" s="71"/>
      <c r="I216" s="72"/>
      <c r="J216" s="72"/>
      <c r="K216" s="36"/>
      <c r="L216" s="79"/>
      <c r="M216" s="79"/>
      <c r="N216" s="74"/>
      <c r="O216" s="81" t="s">
        <v>1386</v>
      </c>
      <c r="P216" s="83">
        <v>44433.389872685184</v>
      </c>
      <c r="Q216" s="81" t="s">
        <v>1441</v>
      </c>
      <c r="R216" s="81"/>
      <c r="S216" s="81"/>
      <c r="T216" s="81"/>
      <c r="U216" s="83">
        <v>44433.389872685184</v>
      </c>
      <c r="V216" s="84" t="s">
        <v>4135</v>
      </c>
      <c r="W216" s="81"/>
      <c r="X216" s="81"/>
      <c r="Y216" s="87" t="s">
        <v>6135</v>
      </c>
      <c r="Z216" s="81"/>
    </row>
    <row r="217" spans="1:26" x14ac:dyDescent="0.35">
      <c r="A217" s="66" t="s">
        <v>328</v>
      </c>
      <c r="B217" s="66" t="s">
        <v>1139</v>
      </c>
      <c r="C217" s="67"/>
      <c r="D217" s="68"/>
      <c r="E217" s="69"/>
      <c r="F217" s="70"/>
      <c r="G217" s="67"/>
      <c r="H217" s="71"/>
      <c r="I217" s="72"/>
      <c r="J217" s="72"/>
      <c r="K217" s="36"/>
      <c r="L217" s="79"/>
      <c r="M217" s="79"/>
      <c r="N217" s="74"/>
      <c r="O217" s="81" t="s">
        <v>1386</v>
      </c>
      <c r="P217" s="83">
        <v>44433.389872685184</v>
      </c>
      <c r="Q217" s="81" t="s">
        <v>1441</v>
      </c>
      <c r="R217" s="81"/>
      <c r="S217" s="81"/>
      <c r="T217" s="81"/>
      <c r="U217" s="83">
        <v>44433.389872685184</v>
      </c>
      <c r="V217" s="84" t="s">
        <v>4135</v>
      </c>
      <c r="W217" s="81"/>
      <c r="X217" s="81"/>
      <c r="Y217" s="87" t="s">
        <v>6135</v>
      </c>
      <c r="Z217" s="81"/>
    </row>
    <row r="218" spans="1:26" x14ac:dyDescent="0.35">
      <c r="A218" s="66" t="s">
        <v>328</v>
      </c>
      <c r="B218" s="66" t="s">
        <v>1108</v>
      </c>
      <c r="C218" s="67"/>
      <c r="D218" s="68"/>
      <c r="E218" s="69"/>
      <c r="F218" s="70"/>
      <c r="G218" s="67"/>
      <c r="H218" s="71"/>
      <c r="I218" s="72"/>
      <c r="J218" s="72"/>
      <c r="K218" s="36"/>
      <c r="L218" s="79"/>
      <c r="M218" s="79"/>
      <c r="N218" s="74"/>
      <c r="O218" s="81" t="s">
        <v>1386</v>
      </c>
      <c r="P218" s="83">
        <v>44433.389872685184</v>
      </c>
      <c r="Q218" s="81" t="s">
        <v>1441</v>
      </c>
      <c r="R218" s="81"/>
      <c r="S218" s="81"/>
      <c r="T218" s="81"/>
      <c r="U218" s="83">
        <v>44433.389872685184</v>
      </c>
      <c r="V218" s="84" t="s">
        <v>4135</v>
      </c>
      <c r="W218" s="81"/>
      <c r="X218" s="81"/>
      <c r="Y218" s="87" t="s">
        <v>6135</v>
      </c>
      <c r="Z218" s="81"/>
    </row>
    <row r="219" spans="1:26" x14ac:dyDescent="0.35">
      <c r="A219" s="66" t="s">
        <v>329</v>
      </c>
      <c r="B219" s="66" t="s">
        <v>1114</v>
      </c>
      <c r="C219" s="67"/>
      <c r="D219" s="68"/>
      <c r="E219" s="69"/>
      <c r="F219" s="70"/>
      <c r="G219" s="67"/>
      <c r="H219" s="71"/>
      <c r="I219" s="72"/>
      <c r="J219" s="72"/>
      <c r="K219" s="36"/>
      <c r="L219" s="79"/>
      <c r="M219" s="79"/>
      <c r="N219" s="74"/>
      <c r="O219" s="81" t="s">
        <v>1386</v>
      </c>
      <c r="P219" s="83">
        <v>44433.398622685185</v>
      </c>
      <c r="Q219" s="81" t="s">
        <v>1485</v>
      </c>
      <c r="R219" s="81"/>
      <c r="S219" s="81"/>
      <c r="T219" s="81" t="s">
        <v>3579</v>
      </c>
      <c r="U219" s="83">
        <v>44433.398622685185</v>
      </c>
      <c r="V219" s="84" t="s">
        <v>4136</v>
      </c>
      <c r="W219" s="81"/>
      <c r="X219" s="81"/>
      <c r="Y219" s="87" t="s">
        <v>6136</v>
      </c>
      <c r="Z219" s="81"/>
    </row>
    <row r="220" spans="1:26" x14ac:dyDescent="0.35">
      <c r="A220" s="66" t="s">
        <v>330</v>
      </c>
      <c r="B220" s="66" t="s">
        <v>538</v>
      </c>
      <c r="C220" s="67"/>
      <c r="D220" s="68"/>
      <c r="E220" s="69"/>
      <c r="F220" s="70"/>
      <c r="G220" s="67"/>
      <c r="H220" s="71"/>
      <c r="I220" s="72"/>
      <c r="J220" s="72"/>
      <c r="K220" s="36"/>
      <c r="L220" s="79"/>
      <c r="M220" s="79"/>
      <c r="N220" s="74"/>
      <c r="O220" s="81" t="s">
        <v>1386</v>
      </c>
      <c r="P220" s="83">
        <v>44433.420162037037</v>
      </c>
      <c r="Q220" s="81" t="s">
        <v>1486</v>
      </c>
      <c r="R220" s="81"/>
      <c r="S220" s="81"/>
      <c r="T220" s="81" t="s">
        <v>3580</v>
      </c>
      <c r="U220" s="83">
        <v>44433.420162037037</v>
      </c>
      <c r="V220" s="84" t="s">
        <v>4137</v>
      </c>
      <c r="W220" s="81"/>
      <c r="X220" s="81"/>
      <c r="Y220" s="87" t="s">
        <v>6137</v>
      </c>
      <c r="Z220" s="81"/>
    </row>
    <row r="221" spans="1:26" x14ac:dyDescent="0.35">
      <c r="A221" s="66" t="s">
        <v>331</v>
      </c>
      <c r="B221" s="66" t="s">
        <v>365</v>
      </c>
      <c r="C221" s="67"/>
      <c r="D221" s="68"/>
      <c r="E221" s="69"/>
      <c r="F221" s="70"/>
      <c r="G221" s="67"/>
      <c r="H221" s="71"/>
      <c r="I221" s="72"/>
      <c r="J221" s="72"/>
      <c r="K221" s="36"/>
      <c r="L221" s="79"/>
      <c r="M221" s="79"/>
      <c r="N221" s="74"/>
      <c r="O221" s="81" t="s">
        <v>1386</v>
      </c>
      <c r="P221" s="83">
        <v>44433.427997685183</v>
      </c>
      <c r="Q221" s="81" t="s">
        <v>1487</v>
      </c>
      <c r="R221" s="81"/>
      <c r="S221" s="81"/>
      <c r="T221" s="81" t="s">
        <v>3581</v>
      </c>
      <c r="U221" s="83">
        <v>44433.427997685183</v>
      </c>
      <c r="V221" s="84" t="s">
        <v>4138</v>
      </c>
      <c r="W221" s="81"/>
      <c r="X221" s="81"/>
      <c r="Y221" s="87" t="s">
        <v>6138</v>
      </c>
      <c r="Z221" s="81"/>
    </row>
    <row r="222" spans="1:26" x14ac:dyDescent="0.35">
      <c r="A222" s="66" t="s">
        <v>331</v>
      </c>
      <c r="B222" s="66" t="s">
        <v>1050</v>
      </c>
      <c r="C222" s="67"/>
      <c r="D222" s="68"/>
      <c r="E222" s="69"/>
      <c r="F222" s="70"/>
      <c r="G222" s="67"/>
      <c r="H222" s="71"/>
      <c r="I222" s="72"/>
      <c r="J222" s="72"/>
      <c r="K222" s="36"/>
      <c r="L222" s="79"/>
      <c r="M222" s="79"/>
      <c r="N222" s="74"/>
      <c r="O222" s="81" t="s">
        <v>1386</v>
      </c>
      <c r="P222" s="83">
        <v>44433.427997685183</v>
      </c>
      <c r="Q222" s="81" t="s">
        <v>1487</v>
      </c>
      <c r="R222" s="81"/>
      <c r="S222" s="81"/>
      <c r="T222" s="81" t="s">
        <v>3581</v>
      </c>
      <c r="U222" s="83">
        <v>44433.427997685183</v>
      </c>
      <c r="V222" s="84" t="s">
        <v>4138</v>
      </c>
      <c r="W222" s="81"/>
      <c r="X222" s="81"/>
      <c r="Y222" s="87" t="s">
        <v>6138</v>
      </c>
      <c r="Z222" s="81"/>
    </row>
    <row r="223" spans="1:26" x14ac:dyDescent="0.35">
      <c r="A223" s="66" t="s">
        <v>332</v>
      </c>
      <c r="B223" s="66" t="s">
        <v>1227</v>
      </c>
      <c r="C223" s="67"/>
      <c r="D223" s="68"/>
      <c r="E223" s="69"/>
      <c r="F223" s="70"/>
      <c r="G223" s="67"/>
      <c r="H223" s="71"/>
      <c r="I223" s="72"/>
      <c r="J223" s="72"/>
      <c r="K223" s="36"/>
      <c r="L223" s="79"/>
      <c r="M223" s="79"/>
      <c r="N223" s="74"/>
      <c r="O223" s="81" t="s">
        <v>1386</v>
      </c>
      <c r="P223" s="83">
        <v>44433.428738425922</v>
      </c>
      <c r="Q223" s="81" t="s">
        <v>1488</v>
      </c>
      <c r="R223" s="84" t="s">
        <v>2675</v>
      </c>
      <c r="S223" s="81" t="s">
        <v>3393</v>
      </c>
      <c r="T223" s="81" t="s">
        <v>3524</v>
      </c>
      <c r="U223" s="83">
        <v>44433.428738425922</v>
      </c>
      <c r="V223" s="84" t="s">
        <v>4139</v>
      </c>
      <c r="W223" s="81"/>
      <c r="X223" s="81"/>
      <c r="Y223" s="87" t="s">
        <v>6139</v>
      </c>
      <c r="Z223" s="87" t="s">
        <v>7983</v>
      </c>
    </row>
    <row r="224" spans="1:26" x14ac:dyDescent="0.35">
      <c r="A224" s="66" t="s">
        <v>332</v>
      </c>
      <c r="B224" s="66" t="s">
        <v>1228</v>
      </c>
      <c r="C224" s="67"/>
      <c r="D224" s="68"/>
      <c r="E224" s="69"/>
      <c r="F224" s="70"/>
      <c r="G224" s="67"/>
      <c r="H224" s="71"/>
      <c r="I224" s="72"/>
      <c r="J224" s="72"/>
      <c r="K224" s="36"/>
      <c r="L224" s="79"/>
      <c r="M224" s="79"/>
      <c r="N224" s="74"/>
      <c r="O224" s="81" t="s">
        <v>1386</v>
      </c>
      <c r="P224" s="83">
        <v>44433.428738425922</v>
      </c>
      <c r="Q224" s="81" t="s">
        <v>1488</v>
      </c>
      <c r="R224" s="84" t="s">
        <v>2675</v>
      </c>
      <c r="S224" s="81" t="s">
        <v>3393</v>
      </c>
      <c r="T224" s="81" t="s">
        <v>3524</v>
      </c>
      <c r="U224" s="83">
        <v>44433.428738425922</v>
      </c>
      <c r="V224" s="84" t="s">
        <v>4139</v>
      </c>
      <c r="W224" s="81"/>
      <c r="X224" s="81"/>
      <c r="Y224" s="87" t="s">
        <v>6139</v>
      </c>
      <c r="Z224" s="87" t="s">
        <v>7983</v>
      </c>
    </row>
    <row r="225" spans="1:26" x14ac:dyDescent="0.35">
      <c r="A225" s="66" t="s">
        <v>332</v>
      </c>
      <c r="B225" s="66" t="s">
        <v>1229</v>
      </c>
      <c r="C225" s="67"/>
      <c r="D225" s="68"/>
      <c r="E225" s="69"/>
      <c r="F225" s="70"/>
      <c r="G225" s="67"/>
      <c r="H225" s="71"/>
      <c r="I225" s="72"/>
      <c r="J225" s="72"/>
      <c r="K225" s="36"/>
      <c r="L225" s="79"/>
      <c r="M225" s="79"/>
      <c r="N225" s="74"/>
      <c r="O225" s="81" t="s">
        <v>1386</v>
      </c>
      <c r="P225" s="83">
        <v>44433.428738425922</v>
      </c>
      <c r="Q225" s="81" t="s">
        <v>1488</v>
      </c>
      <c r="R225" s="84" t="s">
        <v>2675</v>
      </c>
      <c r="S225" s="81" t="s">
        <v>3393</v>
      </c>
      <c r="T225" s="81" t="s">
        <v>3524</v>
      </c>
      <c r="U225" s="83">
        <v>44433.428738425922</v>
      </c>
      <c r="V225" s="84" t="s">
        <v>4139</v>
      </c>
      <c r="W225" s="81"/>
      <c r="X225" s="81"/>
      <c r="Y225" s="87" t="s">
        <v>6139</v>
      </c>
      <c r="Z225" s="87" t="s">
        <v>7983</v>
      </c>
    </row>
    <row r="226" spans="1:26" x14ac:dyDescent="0.35">
      <c r="A226" s="66" t="s">
        <v>332</v>
      </c>
      <c r="B226" s="66" t="s">
        <v>1216</v>
      </c>
      <c r="C226" s="67"/>
      <c r="D226" s="68"/>
      <c r="E226" s="69"/>
      <c r="F226" s="70"/>
      <c r="G226" s="67"/>
      <c r="H226" s="71"/>
      <c r="I226" s="72"/>
      <c r="J226" s="72"/>
      <c r="K226" s="36"/>
      <c r="L226" s="79"/>
      <c r="M226" s="79"/>
      <c r="N226" s="74"/>
      <c r="O226" s="81" t="s">
        <v>1386</v>
      </c>
      <c r="P226" s="83">
        <v>44433.428738425922</v>
      </c>
      <c r="Q226" s="81" t="s">
        <v>1488</v>
      </c>
      <c r="R226" s="84" t="s">
        <v>2675</v>
      </c>
      <c r="S226" s="81" t="s">
        <v>3393</v>
      </c>
      <c r="T226" s="81" t="s">
        <v>3524</v>
      </c>
      <c r="U226" s="83">
        <v>44433.428738425922</v>
      </c>
      <c r="V226" s="84" t="s">
        <v>4139</v>
      </c>
      <c r="W226" s="81"/>
      <c r="X226" s="81"/>
      <c r="Y226" s="87" t="s">
        <v>6139</v>
      </c>
      <c r="Z226" s="87" t="s">
        <v>7983</v>
      </c>
    </row>
    <row r="227" spans="1:26" x14ac:dyDescent="0.35">
      <c r="A227" s="66" t="s">
        <v>332</v>
      </c>
      <c r="B227" s="66" t="s">
        <v>1230</v>
      </c>
      <c r="C227" s="67"/>
      <c r="D227" s="68"/>
      <c r="E227" s="69"/>
      <c r="F227" s="70"/>
      <c r="G227" s="67"/>
      <c r="H227" s="71"/>
      <c r="I227" s="72"/>
      <c r="J227" s="72"/>
      <c r="K227" s="36"/>
      <c r="L227" s="79"/>
      <c r="M227" s="79"/>
      <c r="N227" s="74"/>
      <c r="O227" s="81" t="s">
        <v>1387</v>
      </c>
      <c r="P227" s="83">
        <v>44433.428738425922</v>
      </c>
      <c r="Q227" s="81" t="s">
        <v>1488</v>
      </c>
      <c r="R227" s="84" t="s">
        <v>2675</v>
      </c>
      <c r="S227" s="81" t="s">
        <v>3393</v>
      </c>
      <c r="T227" s="81" t="s">
        <v>3524</v>
      </c>
      <c r="U227" s="83">
        <v>44433.428738425922</v>
      </c>
      <c r="V227" s="84" t="s">
        <v>4139</v>
      </c>
      <c r="W227" s="81"/>
      <c r="X227" s="81"/>
      <c r="Y227" s="87" t="s">
        <v>6139</v>
      </c>
      <c r="Z227" s="87" t="s">
        <v>7983</v>
      </c>
    </row>
    <row r="228" spans="1:26" x14ac:dyDescent="0.35">
      <c r="A228" s="66" t="s">
        <v>333</v>
      </c>
      <c r="B228" s="66" t="s">
        <v>1231</v>
      </c>
      <c r="C228" s="67"/>
      <c r="D228" s="68"/>
      <c r="E228" s="69"/>
      <c r="F228" s="70"/>
      <c r="G228" s="67"/>
      <c r="H228" s="71"/>
      <c r="I228" s="72"/>
      <c r="J228" s="72"/>
      <c r="K228" s="36"/>
      <c r="L228" s="79"/>
      <c r="M228" s="79"/>
      <c r="N228" s="74"/>
      <c r="O228" s="81" t="s">
        <v>1386</v>
      </c>
      <c r="P228" s="83">
        <v>44433.442800925928</v>
      </c>
      <c r="Q228" s="81" t="s">
        <v>1489</v>
      </c>
      <c r="R228" s="81"/>
      <c r="S228" s="81"/>
      <c r="T228" s="81" t="s">
        <v>3582</v>
      </c>
      <c r="U228" s="83">
        <v>44433.442800925928</v>
      </c>
      <c r="V228" s="84" t="s">
        <v>4140</v>
      </c>
      <c r="W228" s="81"/>
      <c r="X228" s="81"/>
      <c r="Y228" s="87" t="s">
        <v>6140</v>
      </c>
      <c r="Z228" s="81"/>
    </row>
    <row r="229" spans="1:26" x14ac:dyDescent="0.35">
      <c r="A229" s="66" t="s">
        <v>333</v>
      </c>
      <c r="B229" s="66" t="s">
        <v>1231</v>
      </c>
      <c r="C229" s="67"/>
      <c r="D229" s="68"/>
      <c r="E229" s="69"/>
      <c r="F229" s="70"/>
      <c r="G229" s="67"/>
      <c r="H229" s="71"/>
      <c r="I229" s="72"/>
      <c r="J229" s="72"/>
      <c r="K229" s="36"/>
      <c r="L229" s="79"/>
      <c r="M229" s="79"/>
      <c r="N229" s="74"/>
      <c r="O229" s="81" t="s">
        <v>1386</v>
      </c>
      <c r="P229" s="83">
        <v>44433.443842592591</v>
      </c>
      <c r="Q229" s="81" t="s">
        <v>1490</v>
      </c>
      <c r="R229" s="81"/>
      <c r="S229" s="81"/>
      <c r="T229" s="81"/>
      <c r="U229" s="83">
        <v>44433.443842592591</v>
      </c>
      <c r="V229" s="84" t="s">
        <v>4141</v>
      </c>
      <c r="W229" s="81"/>
      <c r="X229" s="81"/>
      <c r="Y229" s="87" t="s">
        <v>6141</v>
      </c>
      <c r="Z229" s="81"/>
    </row>
    <row r="230" spans="1:26" x14ac:dyDescent="0.35">
      <c r="A230" s="66" t="s">
        <v>334</v>
      </c>
      <c r="B230" s="66" t="s">
        <v>1054</v>
      </c>
      <c r="C230" s="67"/>
      <c r="D230" s="68"/>
      <c r="E230" s="69"/>
      <c r="F230" s="70"/>
      <c r="G230" s="67"/>
      <c r="H230" s="71"/>
      <c r="I230" s="72"/>
      <c r="J230" s="72"/>
      <c r="K230" s="36"/>
      <c r="L230" s="79"/>
      <c r="M230" s="79"/>
      <c r="N230" s="74"/>
      <c r="O230" s="81" t="s">
        <v>1386</v>
      </c>
      <c r="P230" s="83">
        <v>44433.444826388892</v>
      </c>
      <c r="Q230" s="81" t="s">
        <v>1491</v>
      </c>
      <c r="R230" s="84" t="s">
        <v>2676</v>
      </c>
      <c r="S230" s="81" t="s">
        <v>3405</v>
      </c>
      <c r="T230" s="81" t="s">
        <v>3583</v>
      </c>
      <c r="U230" s="83">
        <v>44433.444826388892</v>
      </c>
      <c r="V230" s="84" t="s">
        <v>4142</v>
      </c>
      <c r="W230" s="81"/>
      <c r="X230" s="81"/>
      <c r="Y230" s="87" t="s">
        <v>6142</v>
      </c>
      <c r="Z230" s="81"/>
    </row>
    <row r="231" spans="1:26" x14ac:dyDescent="0.35">
      <c r="A231" s="66" t="s">
        <v>335</v>
      </c>
      <c r="B231" s="66" t="s">
        <v>335</v>
      </c>
      <c r="C231" s="67"/>
      <c r="D231" s="68"/>
      <c r="E231" s="69"/>
      <c r="F231" s="70"/>
      <c r="G231" s="67"/>
      <c r="H231" s="71"/>
      <c r="I231" s="72"/>
      <c r="J231" s="72"/>
      <c r="K231" s="36"/>
      <c r="L231" s="79"/>
      <c r="M231" s="79"/>
      <c r="N231" s="74"/>
      <c r="O231" s="81" t="s">
        <v>179</v>
      </c>
      <c r="P231" s="83">
        <v>44433.291666666664</v>
      </c>
      <c r="Q231" s="81" t="s">
        <v>1492</v>
      </c>
      <c r="R231" s="84" t="s">
        <v>2677</v>
      </c>
      <c r="S231" s="81" t="s">
        <v>3393</v>
      </c>
      <c r="T231" s="81" t="s">
        <v>3530</v>
      </c>
      <c r="U231" s="83">
        <v>44433.291666666664</v>
      </c>
      <c r="V231" s="84" t="s">
        <v>4143</v>
      </c>
      <c r="W231" s="81"/>
      <c r="X231" s="81"/>
      <c r="Y231" s="87" t="s">
        <v>6143</v>
      </c>
      <c r="Z231" s="81"/>
    </row>
    <row r="232" spans="1:26" x14ac:dyDescent="0.35">
      <c r="A232" s="66" t="s">
        <v>336</v>
      </c>
      <c r="B232" s="66" t="s">
        <v>335</v>
      </c>
      <c r="C232" s="67"/>
      <c r="D232" s="68"/>
      <c r="E232" s="69"/>
      <c r="F232" s="70"/>
      <c r="G232" s="67"/>
      <c r="H232" s="71"/>
      <c r="I232" s="72"/>
      <c r="J232" s="72"/>
      <c r="K232" s="36"/>
      <c r="L232" s="79"/>
      <c r="M232" s="79"/>
      <c r="N232" s="74"/>
      <c r="O232" s="81" t="s">
        <v>1386</v>
      </c>
      <c r="P232" s="83">
        <v>44433.462002314816</v>
      </c>
      <c r="Q232" s="81" t="s">
        <v>1493</v>
      </c>
      <c r="R232" s="81"/>
      <c r="S232" s="81"/>
      <c r="T232" s="81" t="s">
        <v>3530</v>
      </c>
      <c r="U232" s="83">
        <v>44433.462002314816</v>
      </c>
      <c r="V232" s="84" t="s">
        <v>4144</v>
      </c>
      <c r="W232" s="81"/>
      <c r="X232" s="81"/>
      <c r="Y232" s="87" t="s">
        <v>6144</v>
      </c>
      <c r="Z232" s="81"/>
    </row>
    <row r="233" spans="1:26" x14ac:dyDescent="0.35">
      <c r="A233" s="66" t="s">
        <v>336</v>
      </c>
      <c r="B233" s="66" t="s">
        <v>1045</v>
      </c>
      <c r="C233" s="67"/>
      <c r="D233" s="68"/>
      <c r="E233" s="69"/>
      <c r="F233" s="70"/>
      <c r="G233" s="67"/>
      <c r="H233" s="71"/>
      <c r="I233" s="72"/>
      <c r="J233" s="72"/>
      <c r="K233" s="36"/>
      <c r="L233" s="79"/>
      <c r="M233" s="79"/>
      <c r="N233" s="74"/>
      <c r="O233" s="81" t="s">
        <v>1386</v>
      </c>
      <c r="P233" s="83">
        <v>44433.456342592595</v>
      </c>
      <c r="Q233" s="81" t="s">
        <v>1494</v>
      </c>
      <c r="R233" s="81"/>
      <c r="S233" s="81"/>
      <c r="T233" s="81" t="s">
        <v>3530</v>
      </c>
      <c r="U233" s="83">
        <v>44433.456342592595</v>
      </c>
      <c r="V233" s="84" t="s">
        <v>4145</v>
      </c>
      <c r="W233" s="81"/>
      <c r="X233" s="81"/>
      <c r="Y233" s="87" t="s">
        <v>6145</v>
      </c>
      <c r="Z233" s="81"/>
    </row>
    <row r="234" spans="1:26" x14ac:dyDescent="0.35">
      <c r="A234" s="66" t="s">
        <v>337</v>
      </c>
      <c r="B234" s="66" t="s">
        <v>497</v>
      </c>
      <c r="C234" s="67"/>
      <c r="D234" s="68"/>
      <c r="E234" s="69"/>
      <c r="F234" s="70"/>
      <c r="G234" s="67"/>
      <c r="H234" s="71"/>
      <c r="I234" s="72"/>
      <c r="J234" s="72"/>
      <c r="K234" s="36"/>
      <c r="L234" s="79"/>
      <c r="M234" s="79"/>
      <c r="N234" s="74"/>
      <c r="O234" s="81" t="s">
        <v>1386</v>
      </c>
      <c r="P234" s="83">
        <v>44433.469224537039</v>
      </c>
      <c r="Q234" s="81" t="s">
        <v>1495</v>
      </c>
      <c r="R234" s="81"/>
      <c r="S234" s="81"/>
      <c r="T234" s="81"/>
      <c r="U234" s="83">
        <v>44433.469224537039</v>
      </c>
      <c r="V234" s="84" t="s">
        <v>4146</v>
      </c>
      <c r="W234" s="81"/>
      <c r="X234" s="81"/>
      <c r="Y234" s="87" t="s">
        <v>6146</v>
      </c>
      <c r="Z234" s="81"/>
    </row>
    <row r="235" spans="1:26" x14ac:dyDescent="0.35">
      <c r="A235" s="66" t="s">
        <v>338</v>
      </c>
      <c r="B235" s="66" t="s">
        <v>1142</v>
      </c>
      <c r="C235" s="67"/>
      <c r="D235" s="68"/>
      <c r="E235" s="69"/>
      <c r="F235" s="70"/>
      <c r="G235" s="67"/>
      <c r="H235" s="71"/>
      <c r="I235" s="72"/>
      <c r="J235" s="72"/>
      <c r="K235" s="36"/>
      <c r="L235" s="79"/>
      <c r="M235" s="79"/>
      <c r="N235" s="74"/>
      <c r="O235" s="81" t="s">
        <v>1386</v>
      </c>
      <c r="P235" s="83">
        <v>44433.478564814817</v>
      </c>
      <c r="Q235" s="81" t="s">
        <v>1496</v>
      </c>
      <c r="R235" s="81"/>
      <c r="S235" s="81"/>
      <c r="T235" s="81" t="s">
        <v>3530</v>
      </c>
      <c r="U235" s="83">
        <v>44433.478564814817</v>
      </c>
      <c r="V235" s="84" t="s">
        <v>4147</v>
      </c>
      <c r="W235" s="81"/>
      <c r="X235" s="81"/>
      <c r="Y235" s="87" t="s">
        <v>6147</v>
      </c>
      <c r="Z235" s="81"/>
    </row>
    <row r="236" spans="1:26" x14ac:dyDescent="0.35">
      <c r="A236" s="66" t="s">
        <v>339</v>
      </c>
      <c r="B236" s="66" t="s">
        <v>497</v>
      </c>
      <c r="C236" s="67"/>
      <c r="D236" s="68"/>
      <c r="E236" s="69"/>
      <c r="F236" s="70"/>
      <c r="G236" s="67"/>
      <c r="H236" s="71"/>
      <c r="I236" s="72"/>
      <c r="J236" s="72"/>
      <c r="K236" s="36"/>
      <c r="L236" s="79"/>
      <c r="M236" s="79"/>
      <c r="N236" s="74"/>
      <c r="O236" s="81" t="s">
        <v>1386</v>
      </c>
      <c r="P236" s="83">
        <v>44433.480821759258</v>
      </c>
      <c r="Q236" s="81" t="s">
        <v>1495</v>
      </c>
      <c r="R236" s="81"/>
      <c r="S236" s="81"/>
      <c r="T236" s="81"/>
      <c r="U236" s="83">
        <v>44433.480821759258</v>
      </c>
      <c r="V236" s="84" t="s">
        <v>4148</v>
      </c>
      <c r="W236" s="81"/>
      <c r="X236" s="81"/>
      <c r="Y236" s="87" t="s">
        <v>6148</v>
      </c>
      <c r="Z236" s="81"/>
    </row>
    <row r="237" spans="1:26" x14ac:dyDescent="0.35">
      <c r="A237" s="66" t="s">
        <v>340</v>
      </c>
      <c r="B237" s="66" t="s">
        <v>1163</v>
      </c>
      <c r="C237" s="67"/>
      <c r="D237" s="68"/>
      <c r="E237" s="69"/>
      <c r="F237" s="70"/>
      <c r="G237" s="67"/>
      <c r="H237" s="71"/>
      <c r="I237" s="72"/>
      <c r="J237" s="72"/>
      <c r="K237" s="36"/>
      <c r="L237" s="79"/>
      <c r="M237" s="79"/>
      <c r="N237" s="74"/>
      <c r="O237" s="81" t="s">
        <v>1386</v>
      </c>
      <c r="P237" s="83">
        <v>44433.491851851853</v>
      </c>
      <c r="Q237" s="81" t="s">
        <v>1497</v>
      </c>
      <c r="R237" s="81"/>
      <c r="S237" s="81"/>
      <c r="T237" s="81" t="s">
        <v>3584</v>
      </c>
      <c r="U237" s="83">
        <v>44433.491851851853</v>
      </c>
      <c r="V237" s="84" t="s">
        <v>4149</v>
      </c>
      <c r="W237" s="81"/>
      <c r="X237" s="81"/>
      <c r="Y237" s="87" t="s">
        <v>6149</v>
      </c>
      <c r="Z237" s="81"/>
    </row>
    <row r="238" spans="1:26" x14ac:dyDescent="0.35">
      <c r="A238" s="66" t="s">
        <v>341</v>
      </c>
      <c r="B238" s="66" t="s">
        <v>1163</v>
      </c>
      <c r="C238" s="67"/>
      <c r="D238" s="68"/>
      <c r="E238" s="69"/>
      <c r="F238" s="70"/>
      <c r="G238" s="67"/>
      <c r="H238" s="71"/>
      <c r="I238" s="72"/>
      <c r="J238" s="72"/>
      <c r="K238" s="36"/>
      <c r="L238" s="79"/>
      <c r="M238" s="79"/>
      <c r="N238" s="74"/>
      <c r="O238" s="81" t="s">
        <v>1386</v>
      </c>
      <c r="P238" s="83">
        <v>44432.391527777778</v>
      </c>
      <c r="Q238" s="81" t="s">
        <v>1424</v>
      </c>
      <c r="R238" s="81"/>
      <c r="S238" s="81"/>
      <c r="T238" s="81" t="s">
        <v>3545</v>
      </c>
      <c r="U238" s="83">
        <v>44432.391527777778</v>
      </c>
      <c r="V238" s="84" t="s">
        <v>4150</v>
      </c>
      <c r="W238" s="81"/>
      <c r="X238" s="81"/>
      <c r="Y238" s="87" t="s">
        <v>6150</v>
      </c>
      <c r="Z238" s="81"/>
    </row>
    <row r="239" spans="1:26" x14ac:dyDescent="0.35">
      <c r="A239" s="66" t="s">
        <v>341</v>
      </c>
      <c r="B239" s="66" t="s">
        <v>1163</v>
      </c>
      <c r="C239" s="67"/>
      <c r="D239" s="68"/>
      <c r="E239" s="69"/>
      <c r="F239" s="70"/>
      <c r="G239" s="67"/>
      <c r="H239" s="71"/>
      <c r="I239" s="72"/>
      <c r="J239" s="72"/>
      <c r="K239" s="36"/>
      <c r="L239" s="79"/>
      <c r="M239" s="79"/>
      <c r="N239" s="74"/>
      <c r="O239" s="81" t="s">
        <v>1386</v>
      </c>
      <c r="P239" s="83">
        <v>44433.491909722223</v>
      </c>
      <c r="Q239" s="81" t="s">
        <v>1497</v>
      </c>
      <c r="R239" s="81"/>
      <c r="S239" s="81"/>
      <c r="T239" s="81" t="s">
        <v>3584</v>
      </c>
      <c r="U239" s="83">
        <v>44433.491909722223</v>
      </c>
      <c r="V239" s="84" t="s">
        <v>4151</v>
      </c>
      <c r="W239" s="81"/>
      <c r="X239" s="81"/>
      <c r="Y239" s="87" t="s">
        <v>6151</v>
      </c>
      <c r="Z239" s="81"/>
    </row>
    <row r="240" spans="1:26" x14ac:dyDescent="0.35">
      <c r="A240" s="66" t="s">
        <v>342</v>
      </c>
      <c r="B240" s="66" t="s">
        <v>1163</v>
      </c>
      <c r="C240" s="67"/>
      <c r="D240" s="68"/>
      <c r="E240" s="69"/>
      <c r="F240" s="70"/>
      <c r="G240" s="67"/>
      <c r="H240" s="71"/>
      <c r="I240" s="72"/>
      <c r="J240" s="72"/>
      <c r="K240" s="36"/>
      <c r="L240" s="79"/>
      <c r="M240" s="79"/>
      <c r="N240" s="74"/>
      <c r="O240" s="81" t="s">
        <v>1386</v>
      </c>
      <c r="P240" s="83">
        <v>44433.492337962962</v>
      </c>
      <c r="Q240" s="81" t="s">
        <v>1497</v>
      </c>
      <c r="R240" s="81"/>
      <c r="S240" s="81"/>
      <c r="T240" s="81" t="s">
        <v>3584</v>
      </c>
      <c r="U240" s="83">
        <v>44433.492337962962</v>
      </c>
      <c r="V240" s="84" t="s">
        <v>4152</v>
      </c>
      <c r="W240" s="81"/>
      <c r="X240" s="81"/>
      <c r="Y240" s="87" t="s">
        <v>6152</v>
      </c>
      <c r="Z240" s="81"/>
    </row>
    <row r="241" spans="1:26" x14ac:dyDescent="0.35">
      <c r="A241" s="66" t="s">
        <v>343</v>
      </c>
      <c r="B241" s="66" t="s">
        <v>1232</v>
      </c>
      <c r="C241" s="67"/>
      <c r="D241" s="68"/>
      <c r="E241" s="69"/>
      <c r="F241" s="70"/>
      <c r="G241" s="67"/>
      <c r="H241" s="71"/>
      <c r="I241" s="72"/>
      <c r="J241" s="72"/>
      <c r="K241" s="36"/>
      <c r="L241" s="79"/>
      <c r="M241" s="79"/>
      <c r="N241" s="74"/>
      <c r="O241" s="81" t="s">
        <v>1386</v>
      </c>
      <c r="P241" s="83">
        <v>44433.492395833331</v>
      </c>
      <c r="Q241" s="81" t="s">
        <v>1498</v>
      </c>
      <c r="R241" s="81"/>
      <c r="S241" s="81"/>
      <c r="T241" s="81" t="s">
        <v>3585</v>
      </c>
      <c r="U241" s="83">
        <v>44433.492395833331</v>
      </c>
      <c r="V241" s="84" t="s">
        <v>4153</v>
      </c>
      <c r="W241" s="81"/>
      <c r="X241" s="81"/>
      <c r="Y241" s="87" t="s">
        <v>6153</v>
      </c>
      <c r="Z241" s="81"/>
    </row>
    <row r="242" spans="1:26" x14ac:dyDescent="0.35">
      <c r="A242" s="66" t="s">
        <v>344</v>
      </c>
      <c r="B242" s="66" t="s">
        <v>1211</v>
      </c>
      <c r="C242" s="67"/>
      <c r="D242" s="68"/>
      <c r="E242" s="69"/>
      <c r="F242" s="70"/>
      <c r="G242" s="67"/>
      <c r="H242" s="71"/>
      <c r="I242" s="72"/>
      <c r="J242" s="72"/>
      <c r="K242" s="36"/>
      <c r="L242" s="79"/>
      <c r="M242" s="79"/>
      <c r="N242" s="74"/>
      <c r="O242" s="81" t="s">
        <v>1386</v>
      </c>
      <c r="P242" s="83">
        <v>44433.495821759258</v>
      </c>
      <c r="Q242" s="81" t="s">
        <v>1441</v>
      </c>
      <c r="R242" s="81"/>
      <c r="S242" s="81"/>
      <c r="T242" s="81"/>
      <c r="U242" s="83">
        <v>44433.495821759258</v>
      </c>
      <c r="V242" s="84" t="s">
        <v>4154</v>
      </c>
      <c r="W242" s="81"/>
      <c r="X242" s="81"/>
      <c r="Y242" s="87" t="s">
        <v>6154</v>
      </c>
      <c r="Z242" s="81"/>
    </row>
    <row r="243" spans="1:26" x14ac:dyDescent="0.35">
      <c r="A243" s="66" t="s">
        <v>344</v>
      </c>
      <c r="B243" s="66" t="s">
        <v>1139</v>
      </c>
      <c r="C243" s="67"/>
      <c r="D243" s="68"/>
      <c r="E243" s="69"/>
      <c r="F243" s="70"/>
      <c r="G243" s="67"/>
      <c r="H243" s="71"/>
      <c r="I243" s="72"/>
      <c r="J243" s="72"/>
      <c r="K243" s="36"/>
      <c r="L243" s="79"/>
      <c r="M243" s="79"/>
      <c r="N243" s="74"/>
      <c r="O243" s="81" t="s">
        <v>1386</v>
      </c>
      <c r="P243" s="83">
        <v>44433.495821759258</v>
      </c>
      <c r="Q243" s="81" t="s">
        <v>1441</v>
      </c>
      <c r="R243" s="81"/>
      <c r="S243" s="81"/>
      <c r="T243" s="81"/>
      <c r="U243" s="83">
        <v>44433.495821759258</v>
      </c>
      <c r="V243" s="84" t="s">
        <v>4154</v>
      </c>
      <c r="W243" s="81"/>
      <c r="X243" s="81"/>
      <c r="Y243" s="87" t="s">
        <v>6154</v>
      </c>
      <c r="Z243" s="81"/>
    </row>
    <row r="244" spans="1:26" x14ac:dyDescent="0.35">
      <c r="A244" s="66" t="s">
        <v>344</v>
      </c>
      <c r="B244" s="66" t="s">
        <v>1108</v>
      </c>
      <c r="C244" s="67"/>
      <c r="D244" s="68"/>
      <c r="E244" s="69"/>
      <c r="F244" s="70"/>
      <c r="G244" s="67"/>
      <c r="H244" s="71"/>
      <c r="I244" s="72"/>
      <c r="J244" s="72"/>
      <c r="K244" s="36"/>
      <c r="L244" s="79"/>
      <c r="M244" s="79"/>
      <c r="N244" s="74"/>
      <c r="O244" s="81" t="s">
        <v>1386</v>
      </c>
      <c r="P244" s="83">
        <v>44433.495821759258</v>
      </c>
      <c r="Q244" s="81" t="s">
        <v>1441</v>
      </c>
      <c r="R244" s="81"/>
      <c r="S244" s="81"/>
      <c r="T244" s="81"/>
      <c r="U244" s="83">
        <v>44433.495821759258</v>
      </c>
      <c r="V244" s="84" t="s">
        <v>4154</v>
      </c>
      <c r="W244" s="81"/>
      <c r="X244" s="81"/>
      <c r="Y244" s="87" t="s">
        <v>6154</v>
      </c>
      <c r="Z244" s="81"/>
    </row>
    <row r="245" spans="1:26" x14ac:dyDescent="0.35">
      <c r="A245" s="66" t="s">
        <v>345</v>
      </c>
      <c r="B245" s="66" t="s">
        <v>1163</v>
      </c>
      <c r="C245" s="67"/>
      <c r="D245" s="68"/>
      <c r="E245" s="69"/>
      <c r="F245" s="70"/>
      <c r="G245" s="67"/>
      <c r="H245" s="71"/>
      <c r="I245" s="72"/>
      <c r="J245" s="72"/>
      <c r="K245" s="36"/>
      <c r="L245" s="79"/>
      <c r="M245" s="79"/>
      <c r="N245" s="74"/>
      <c r="O245" s="81" t="s">
        <v>1386</v>
      </c>
      <c r="P245" s="83">
        <v>44433.49690972222</v>
      </c>
      <c r="Q245" s="81" t="s">
        <v>1497</v>
      </c>
      <c r="R245" s="81"/>
      <c r="S245" s="81"/>
      <c r="T245" s="81" t="s">
        <v>3584</v>
      </c>
      <c r="U245" s="83">
        <v>44433.49690972222</v>
      </c>
      <c r="V245" s="84" t="s">
        <v>4155</v>
      </c>
      <c r="W245" s="81"/>
      <c r="X245" s="81"/>
      <c r="Y245" s="87" t="s">
        <v>6155</v>
      </c>
      <c r="Z245" s="81"/>
    </row>
    <row r="246" spans="1:26" x14ac:dyDescent="0.35">
      <c r="A246" s="66" t="s">
        <v>346</v>
      </c>
      <c r="B246" s="66" t="s">
        <v>1223</v>
      </c>
      <c r="C246" s="67"/>
      <c r="D246" s="68"/>
      <c r="E246" s="69"/>
      <c r="F246" s="70"/>
      <c r="G246" s="67"/>
      <c r="H246" s="71"/>
      <c r="I246" s="72"/>
      <c r="J246" s="72"/>
      <c r="K246" s="36"/>
      <c r="L246" s="79"/>
      <c r="M246" s="79"/>
      <c r="N246" s="74"/>
      <c r="O246" s="81" t="s">
        <v>1386</v>
      </c>
      <c r="P246" s="83">
        <v>44433.35765046296</v>
      </c>
      <c r="Q246" s="81" t="s">
        <v>1499</v>
      </c>
      <c r="R246" s="84" t="s">
        <v>2678</v>
      </c>
      <c r="S246" s="81" t="s">
        <v>3393</v>
      </c>
      <c r="T246" s="81" t="s">
        <v>3573</v>
      </c>
      <c r="U246" s="83">
        <v>44433.35765046296</v>
      </c>
      <c r="V246" s="84" t="s">
        <v>4156</v>
      </c>
      <c r="W246" s="81"/>
      <c r="X246" s="81"/>
      <c r="Y246" s="87" t="s">
        <v>6156</v>
      </c>
      <c r="Z246" s="81"/>
    </row>
    <row r="247" spans="1:26" x14ac:dyDescent="0.35">
      <c r="A247" s="66" t="s">
        <v>347</v>
      </c>
      <c r="B247" s="66" t="s">
        <v>1223</v>
      </c>
      <c r="C247" s="67"/>
      <c r="D247" s="68"/>
      <c r="E247" s="69"/>
      <c r="F247" s="70"/>
      <c r="G247" s="67"/>
      <c r="H247" s="71"/>
      <c r="I247" s="72"/>
      <c r="J247" s="72"/>
      <c r="K247" s="36"/>
      <c r="L247" s="79"/>
      <c r="M247" s="79"/>
      <c r="N247" s="74"/>
      <c r="O247" s="81" t="s">
        <v>1386</v>
      </c>
      <c r="P247" s="83">
        <v>44433.506874999999</v>
      </c>
      <c r="Q247" s="81" t="s">
        <v>1476</v>
      </c>
      <c r="R247" s="81"/>
      <c r="S247" s="81"/>
      <c r="T247" s="81" t="s">
        <v>3573</v>
      </c>
      <c r="U247" s="83">
        <v>44433.506874999999</v>
      </c>
      <c r="V247" s="84" t="s">
        <v>4157</v>
      </c>
      <c r="W247" s="81"/>
      <c r="X247" s="81"/>
      <c r="Y247" s="87" t="s">
        <v>6157</v>
      </c>
      <c r="Z247" s="81"/>
    </row>
    <row r="248" spans="1:26" x14ac:dyDescent="0.35">
      <c r="A248" s="66" t="s">
        <v>346</v>
      </c>
      <c r="B248" s="66" t="s">
        <v>1224</v>
      </c>
      <c r="C248" s="67"/>
      <c r="D248" s="68"/>
      <c r="E248" s="69"/>
      <c r="F248" s="70"/>
      <c r="G248" s="67"/>
      <c r="H248" s="71"/>
      <c r="I248" s="72"/>
      <c r="J248" s="72"/>
      <c r="K248" s="36"/>
      <c r="L248" s="79"/>
      <c r="M248" s="79"/>
      <c r="N248" s="74"/>
      <c r="O248" s="81" t="s">
        <v>1386</v>
      </c>
      <c r="P248" s="83">
        <v>44433.35765046296</v>
      </c>
      <c r="Q248" s="81" t="s">
        <v>1499</v>
      </c>
      <c r="R248" s="84" t="s">
        <v>2678</v>
      </c>
      <c r="S248" s="81" t="s">
        <v>3393</v>
      </c>
      <c r="T248" s="81" t="s">
        <v>3573</v>
      </c>
      <c r="U248" s="83">
        <v>44433.35765046296</v>
      </c>
      <c r="V248" s="84" t="s">
        <v>4156</v>
      </c>
      <c r="W248" s="81"/>
      <c r="X248" s="81"/>
      <c r="Y248" s="87" t="s">
        <v>6156</v>
      </c>
      <c r="Z248" s="81"/>
    </row>
    <row r="249" spans="1:26" x14ac:dyDescent="0.35">
      <c r="A249" s="66" t="s">
        <v>347</v>
      </c>
      <c r="B249" s="66" t="s">
        <v>1224</v>
      </c>
      <c r="C249" s="67"/>
      <c r="D249" s="68"/>
      <c r="E249" s="69"/>
      <c r="F249" s="70"/>
      <c r="G249" s="67"/>
      <c r="H249" s="71"/>
      <c r="I249" s="72"/>
      <c r="J249" s="72"/>
      <c r="K249" s="36"/>
      <c r="L249" s="79"/>
      <c r="M249" s="79"/>
      <c r="N249" s="74"/>
      <c r="O249" s="81" t="s">
        <v>1386</v>
      </c>
      <c r="P249" s="83">
        <v>44433.506874999999</v>
      </c>
      <c r="Q249" s="81" t="s">
        <v>1476</v>
      </c>
      <c r="R249" s="81"/>
      <c r="S249" s="81"/>
      <c r="T249" s="81" t="s">
        <v>3573</v>
      </c>
      <c r="U249" s="83">
        <v>44433.506874999999</v>
      </c>
      <c r="V249" s="84" t="s">
        <v>4157</v>
      </c>
      <c r="W249" s="81"/>
      <c r="X249" s="81"/>
      <c r="Y249" s="87" t="s">
        <v>6157</v>
      </c>
      <c r="Z249" s="81"/>
    </row>
    <row r="250" spans="1:26" x14ac:dyDescent="0.35">
      <c r="A250" s="66" t="s">
        <v>347</v>
      </c>
      <c r="B250" s="66" t="s">
        <v>346</v>
      </c>
      <c r="C250" s="67"/>
      <c r="D250" s="68"/>
      <c r="E250" s="69"/>
      <c r="F250" s="70"/>
      <c r="G250" s="67"/>
      <c r="H250" s="71"/>
      <c r="I250" s="72"/>
      <c r="J250" s="72"/>
      <c r="K250" s="36"/>
      <c r="L250" s="79"/>
      <c r="M250" s="79"/>
      <c r="N250" s="74"/>
      <c r="O250" s="81" t="s">
        <v>1386</v>
      </c>
      <c r="P250" s="83">
        <v>44433.506874999999</v>
      </c>
      <c r="Q250" s="81" t="s">
        <v>1476</v>
      </c>
      <c r="R250" s="81"/>
      <c r="S250" s="81"/>
      <c r="T250" s="81" t="s">
        <v>3573</v>
      </c>
      <c r="U250" s="83">
        <v>44433.506874999999</v>
      </c>
      <c r="V250" s="84" t="s">
        <v>4157</v>
      </c>
      <c r="W250" s="81"/>
      <c r="X250" s="81"/>
      <c r="Y250" s="87" t="s">
        <v>6157</v>
      </c>
      <c r="Z250" s="81"/>
    </row>
    <row r="251" spans="1:26" x14ac:dyDescent="0.35">
      <c r="A251" s="66" t="s">
        <v>348</v>
      </c>
      <c r="B251" s="66" t="s">
        <v>348</v>
      </c>
      <c r="C251" s="67"/>
      <c r="D251" s="68"/>
      <c r="E251" s="69"/>
      <c r="F251" s="70"/>
      <c r="G251" s="67"/>
      <c r="H251" s="71"/>
      <c r="I251" s="72"/>
      <c r="J251" s="72"/>
      <c r="K251" s="36"/>
      <c r="L251" s="79"/>
      <c r="M251" s="79"/>
      <c r="N251" s="74"/>
      <c r="O251" s="81" t="s">
        <v>179</v>
      </c>
      <c r="P251" s="83">
        <v>44433.519212962965</v>
      </c>
      <c r="Q251" s="81" t="s">
        <v>1500</v>
      </c>
      <c r="R251" s="84" t="s">
        <v>2679</v>
      </c>
      <c r="S251" s="81" t="s">
        <v>3406</v>
      </c>
      <c r="T251" s="81" t="s">
        <v>3586</v>
      </c>
      <c r="U251" s="83">
        <v>44433.519212962965</v>
      </c>
      <c r="V251" s="84" t="s">
        <v>4158</v>
      </c>
      <c r="W251" s="81"/>
      <c r="X251" s="81"/>
      <c r="Y251" s="87" t="s">
        <v>6158</v>
      </c>
      <c r="Z251" s="81"/>
    </row>
    <row r="252" spans="1:26" x14ac:dyDescent="0.35">
      <c r="A252" s="66" t="s">
        <v>349</v>
      </c>
      <c r="B252" s="66" t="s">
        <v>1086</v>
      </c>
      <c r="C252" s="67"/>
      <c r="D252" s="68"/>
      <c r="E252" s="69"/>
      <c r="F252" s="70"/>
      <c r="G252" s="67"/>
      <c r="H252" s="71"/>
      <c r="I252" s="72"/>
      <c r="J252" s="72"/>
      <c r="K252" s="36"/>
      <c r="L252" s="79"/>
      <c r="M252" s="79"/>
      <c r="N252" s="74"/>
      <c r="O252" s="81" t="s">
        <v>1386</v>
      </c>
      <c r="P252" s="83">
        <v>44433.523726851854</v>
      </c>
      <c r="Q252" s="81" t="s">
        <v>1501</v>
      </c>
      <c r="R252" s="81"/>
      <c r="S252" s="81"/>
      <c r="T252" s="81" t="s">
        <v>3530</v>
      </c>
      <c r="U252" s="83">
        <v>44433.523726851854</v>
      </c>
      <c r="V252" s="84" t="s">
        <v>4159</v>
      </c>
      <c r="W252" s="81"/>
      <c r="X252" s="81"/>
      <c r="Y252" s="87" t="s">
        <v>6159</v>
      </c>
      <c r="Z252" s="81"/>
    </row>
    <row r="253" spans="1:26" x14ac:dyDescent="0.35">
      <c r="A253" s="66" t="s">
        <v>349</v>
      </c>
      <c r="B253" s="66" t="s">
        <v>1233</v>
      </c>
      <c r="C253" s="67"/>
      <c r="D253" s="68"/>
      <c r="E253" s="69"/>
      <c r="F253" s="70"/>
      <c r="G253" s="67"/>
      <c r="H253" s="71"/>
      <c r="I253" s="72"/>
      <c r="J253" s="72"/>
      <c r="K253" s="36"/>
      <c r="L253" s="79"/>
      <c r="M253" s="79"/>
      <c r="N253" s="74"/>
      <c r="O253" s="81" t="s">
        <v>1386</v>
      </c>
      <c r="P253" s="83">
        <v>44433.523726851854</v>
      </c>
      <c r="Q253" s="81" t="s">
        <v>1501</v>
      </c>
      <c r="R253" s="81"/>
      <c r="S253" s="81"/>
      <c r="T253" s="81" t="s">
        <v>3530</v>
      </c>
      <c r="U253" s="83">
        <v>44433.523726851854</v>
      </c>
      <c r="V253" s="84" t="s">
        <v>4159</v>
      </c>
      <c r="W253" s="81"/>
      <c r="X253" s="81"/>
      <c r="Y253" s="87" t="s">
        <v>6159</v>
      </c>
      <c r="Z253" s="81"/>
    </row>
    <row r="254" spans="1:26" x14ac:dyDescent="0.35">
      <c r="A254" s="66" t="s">
        <v>350</v>
      </c>
      <c r="B254" s="66" t="s">
        <v>351</v>
      </c>
      <c r="C254" s="67"/>
      <c r="D254" s="68"/>
      <c r="E254" s="69"/>
      <c r="F254" s="70"/>
      <c r="G254" s="67"/>
      <c r="H254" s="71"/>
      <c r="I254" s="72"/>
      <c r="J254" s="72"/>
      <c r="K254" s="36"/>
      <c r="L254" s="79"/>
      <c r="M254" s="79"/>
      <c r="N254" s="74"/>
      <c r="O254" s="81" t="s">
        <v>1386</v>
      </c>
      <c r="P254" s="83">
        <v>44431.652881944443</v>
      </c>
      <c r="Q254" s="81" t="s">
        <v>1502</v>
      </c>
      <c r="R254" s="84" t="s">
        <v>2680</v>
      </c>
      <c r="S254" s="81" t="s">
        <v>3393</v>
      </c>
      <c r="T254" s="81"/>
      <c r="U254" s="83">
        <v>44431.652881944443</v>
      </c>
      <c r="V254" s="84" t="s">
        <v>4160</v>
      </c>
      <c r="W254" s="81"/>
      <c r="X254" s="81"/>
      <c r="Y254" s="87" t="s">
        <v>6160</v>
      </c>
      <c r="Z254" s="81"/>
    </row>
    <row r="255" spans="1:26" x14ac:dyDescent="0.35">
      <c r="A255" s="66" t="s">
        <v>351</v>
      </c>
      <c r="B255" s="66" t="s">
        <v>350</v>
      </c>
      <c r="C255" s="67"/>
      <c r="D255" s="68"/>
      <c r="E255" s="69"/>
      <c r="F255" s="70"/>
      <c r="G255" s="67"/>
      <c r="H255" s="71"/>
      <c r="I255" s="72"/>
      <c r="J255" s="72"/>
      <c r="K255" s="36"/>
      <c r="L255" s="79"/>
      <c r="M255" s="79"/>
      <c r="N255" s="74"/>
      <c r="O255" s="81" t="s">
        <v>1386</v>
      </c>
      <c r="P255" s="83">
        <v>44432.288564814815</v>
      </c>
      <c r="Q255" s="81" t="s">
        <v>1503</v>
      </c>
      <c r="R255" s="81"/>
      <c r="S255" s="81"/>
      <c r="T255" s="81"/>
      <c r="U255" s="83">
        <v>44432.288564814815</v>
      </c>
      <c r="V255" s="84" t="s">
        <v>4161</v>
      </c>
      <c r="W255" s="81"/>
      <c r="X255" s="81"/>
      <c r="Y255" s="87" t="s">
        <v>6161</v>
      </c>
      <c r="Z255" s="81"/>
    </row>
    <row r="256" spans="1:26" x14ac:dyDescent="0.35">
      <c r="A256" s="66" t="s">
        <v>352</v>
      </c>
      <c r="B256" s="66" t="s">
        <v>845</v>
      </c>
      <c r="C256" s="67"/>
      <c r="D256" s="68"/>
      <c r="E256" s="69"/>
      <c r="F256" s="70"/>
      <c r="G256" s="67"/>
      <c r="H256" s="71"/>
      <c r="I256" s="72"/>
      <c r="J256" s="72"/>
      <c r="K256" s="36"/>
      <c r="L256" s="79"/>
      <c r="M256" s="79"/>
      <c r="N256" s="74"/>
      <c r="O256" s="81" t="s">
        <v>1386</v>
      </c>
      <c r="P256" s="83">
        <v>44433.524594907409</v>
      </c>
      <c r="Q256" s="81" t="s">
        <v>1504</v>
      </c>
      <c r="R256" s="84" t="s">
        <v>2681</v>
      </c>
      <c r="S256" s="81" t="s">
        <v>3407</v>
      </c>
      <c r="T256" s="81" t="s">
        <v>3587</v>
      </c>
      <c r="U256" s="83">
        <v>44433.524594907409</v>
      </c>
      <c r="V256" s="84" t="s">
        <v>4162</v>
      </c>
      <c r="W256" s="81"/>
      <c r="X256" s="81"/>
      <c r="Y256" s="87" t="s">
        <v>6162</v>
      </c>
      <c r="Z256" s="81"/>
    </row>
    <row r="257" spans="1:26" x14ac:dyDescent="0.35">
      <c r="A257" s="66" t="s">
        <v>352</v>
      </c>
      <c r="B257" s="66" t="s">
        <v>844</v>
      </c>
      <c r="C257" s="67"/>
      <c r="D257" s="68"/>
      <c r="E257" s="69"/>
      <c r="F257" s="70"/>
      <c r="G257" s="67"/>
      <c r="H257" s="71"/>
      <c r="I257" s="72"/>
      <c r="J257" s="72"/>
      <c r="K257" s="36"/>
      <c r="L257" s="79"/>
      <c r="M257" s="79"/>
      <c r="N257" s="74"/>
      <c r="O257" s="81" t="s">
        <v>1386</v>
      </c>
      <c r="P257" s="83">
        <v>44433.524594907409</v>
      </c>
      <c r="Q257" s="81" t="s">
        <v>1504</v>
      </c>
      <c r="R257" s="84" t="s">
        <v>2681</v>
      </c>
      <c r="S257" s="81" t="s">
        <v>3407</v>
      </c>
      <c r="T257" s="81" t="s">
        <v>3587</v>
      </c>
      <c r="U257" s="83">
        <v>44433.524594907409</v>
      </c>
      <c r="V257" s="84" t="s">
        <v>4162</v>
      </c>
      <c r="W257" s="81"/>
      <c r="X257" s="81"/>
      <c r="Y257" s="87" t="s">
        <v>6162</v>
      </c>
      <c r="Z257" s="81"/>
    </row>
    <row r="258" spans="1:26" x14ac:dyDescent="0.35">
      <c r="A258" s="66" t="s">
        <v>353</v>
      </c>
      <c r="B258" s="66" t="s">
        <v>1021</v>
      </c>
      <c r="C258" s="67"/>
      <c r="D258" s="68"/>
      <c r="E258" s="69"/>
      <c r="F258" s="70"/>
      <c r="G258" s="67"/>
      <c r="H258" s="71"/>
      <c r="I258" s="72"/>
      <c r="J258" s="72"/>
      <c r="K258" s="36"/>
      <c r="L258" s="79"/>
      <c r="M258" s="79"/>
      <c r="N258" s="74"/>
      <c r="O258" s="81" t="s">
        <v>1386</v>
      </c>
      <c r="P258" s="83">
        <v>44433.527557870373</v>
      </c>
      <c r="Q258" s="81" t="s">
        <v>1505</v>
      </c>
      <c r="R258" s="81"/>
      <c r="S258" s="81"/>
      <c r="T258" s="81" t="s">
        <v>3588</v>
      </c>
      <c r="U258" s="83">
        <v>44433.527557870373</v>
      </c>
      <c r="V258" s="84" t="s">
        <v>4163</v>
      </c>
      <c r="W258" s="81"/>
      <c r="X258" s="81"/>
      <c r="Y258" s="87" t="s">
        <v>6163</v>
      </c>
      <c r="Z258" s="81"/>
    </row>
    <row r="259" spans="1:26" x14ac:dyDescent="0.35">
      <c r="A259" s="66" t="s">
        <v>354</v>
      </c>
      <c r="B259" s="66" t="s">
        <v>913</v>
      </c>
      <c r="C259" s="67"/>
      <c r="D259" s="68"/>
      <c r="E259" s="69"/>
      <c r="F259" s="70"/>
      <c r="G259" s="67"/>
      <c r="H259" s="71"/>
      <c r="I259" s="72"/>
      <c r="J259" s="72"/>
      <c r="K259" s="36"/>
      <c r="L259" s="79"/>
      <c r="M259" s="79"/>
      <c r="N259" s="74"/>
      <c r="O259" s="81" t="s">
        <v>1386</v>
      </c>
      <c r="P259" s="83">
        <v>44433.528668981482</v>
      </c>
      <c r="Q259" s="81" t="s">
        <v>1506</v>
      </c>
      <c r="R259" s="81"/>
      <c r="S259" s="81"/>
      <c r="T259" s="81" t="s">
        <v>3530</v>
      </c>
      <c r="U259" s="83">
        <v>44433.528668981482</v>
      </c>
      <c r="V259" s="84" t="s">
        <v>4164</v>
      </c>
      <c r="W259" s="81"/>
      <c r="X259" s="81"/>
      <c r="Y259" s="87" t="s">
        <v>6164</v>
      </c>
      <c r="Z259" s="81"/>
    </row>
    <row r="260" spans="1:26" x14ac:dyDescent="0.35">
      <c r="A260" s="66" t="s">
        <v>355</v>
      </c>
      <c r="B260" s="66" t="s">
        <v>1163</v>
      </c>
      <c r="C260" s="67"/>
      <c r="D260" s="68"/>
      <c r="E260" s="69"/>
      <c r="F260" s="70"/>
      <c r="G260" s="67"/>
      <c r="H260" s="71"/>
      <c r="I260" s="72"/>
      <c r="J260" s="72"/>
      <c r="K260" s="36"/>
      <c r="L260" s="79"/>
      <c r="M260" s="79"/>
      <c r="N260" s="74"/>
      <c r="O260" s="81" t="s">
        <v>1386</v>
      </c>
      <c r="P260" s="83">
        <v>44433.532858796294</v>
      </c>
      <c r="Q260" s="81" t="s">
        <v>1497</v>
      </c>
      <c r="R260" s="81"/>
      <c r="S260" s="81"/>
      <c r="T260" s="81" t="s">
        <v>3584</v>
      </c>
      <c r="U260" s="83">
        <v>44433.532858796294</v>
      </c>
      <c r="V260" s="84" t="s">
        <v>4165</v>
      </c>
      <c r="W260" s="81"/>
      <c r="X260" s="81"/>
      <c r="Y260" s="87" t="s">
        <v>6165</v>
      </c>
      <c r="Z260" s="81"/>
    </row>
    <row r="261" spans="1:26" x14ac:dyDescent="0.35">
      <c r="A261" s="66" t="s">
        <v>356</v>
      </c>
      <c r="B261" s="66" t="s">
        <v>913</v>
      </c>
      <c r="C261" s="67"/>
      <c r="D261" s="68"/>
      <c r="E261" s="69"/>
      <c r="F261" s="70"/>
      <c r="G261" s="67"/>
      <c r="H261" s="71"/>
      <c r="I261" s="72"/>
      <c r="J261" s="72"/>
      <c r="K261" s="36"/>
      <c r="L261" s="79"/>
      <c r="M261" s="79"/>
      <c r="N261" s="74"/>
      <c r="O261" s="81" t="s">
        <v>1386</v>
      </c>
      <c r="P261" s="83">
        <v>44433.537615740737</v>
      </c>
      <c r="Q261" s="81" t="s">
        <v>1506</v>
      </c>
      <c r="R261" s="81"/>
      <c r="S261" s="81"/>
      <c r="T261" s="81" t="s">
        <v>3530</v>
      </c>
      <c r="U261" s="83">
        <v>44433.537615740737</v>
      </c>
      <c r="V261" s="84" t="s">
        <v>4166</v>
      </c>
      <c r="W261" s="81"/>
      <c r="X261" s="81"/>
      <c r="Y261" s="87" t="s">
        <v>6166</v>
      </c>
      <c r="Z261" s="81"/>
    </row>
    <row r="262" spans="1:26" x14ac:dyDescent="0.35">
      <c r="A262" s="66" t="s">
        <v>357</v>
      </c>
      <c r="B262" s="66" t="s">
        <v>1234</v>
      </c>
      <c r="C262" s="67"/>
      <c r="D262" s="68"/>
      <c r="E262" s="69"/>
      <c r="F262" s="70"/>
      <c r="G262" s="67"/>
      <c r="H262" s="71"/>
      <c r="I262" s="72"/>
      <c r="J262" s="72"/>
      <c r="K262" s="36"/>
      <c r="L262" s="79"/>
      <c r="M262" s="79"/>
      <c r="N262" s="74"/>
      <c r="O262" s="81" t="s">
        <v>1386</v>
      </c>
      <c r="P262" s="83">
        <v>44433.537789351853</v>
      </c>
      <c r="Q262" s="81" t="s">
        <v>1507</v>
      </c>
      <c r="R262" s="81"/>
      <c r="S262" s="81"/>
      <c r="T262" s="81" t="s">
        <v>3589</v>
      </c>
      <c r="U262" s="83">
        <v>44433.537789351853</v>
      </c>
      <c r="V262" s="84" t="s">
        <v>4167</v>
      </c>
      <c r="W262" s="81"/>
      <c r="X262" s="81"/>
      <c r="Y262" s="87" t="s">
        <v>6167</v>
      </c>
      <c r="Z262" s="81"/>
    </row>
    <row r="263" spans="1:26" x14ac:dyDescent="0.35">
      <c r="A263" s="66" t="s">
        <v>357</v>
      </c>
      <c r="B263" s="66" t="s">
        <v>1235</v>
      </c>
      <c r="C263" s="67"/>
      <c r="D263" s="68"/>
      <c r="E263" s="69"/>
      <c r="F263" s="70"/>
      <c r="G263" s="67"/>
      <c r="H263" s="71"/>
      <c r="I263" s="72"/>
      <c r="J263" s="72"/>
      <c r="K263" s="36"/>
      <c r="L263" s="79"/>
      <c r="M263" s="79"/>
      <c r="N263" s="74"/>
      <c r="O263" s="81" t="s">
        <v>1386</v>
      </c>
      <c r="P263" s="83">
        <v>44433.537789351853</v>
      </c>
      <c r="Q263" s="81" t="s">
        <v>1507</v>
      </c>
      <c r="R263" s="81"/>
      <c r="S263" s="81"/>
      <c r="T263" s="81" t="s">
        <v>3589</v>
      </c>
      <c r="U263" s="83">
        <v>44433.537789351853</v>
      </c>
      <c r="V263" s="84" t="s">
        <v>4167</v>
      </c>
      <c r="W263" s="81"/>
      <c r="X263" s="81"/>
      <c r="Y263" s="87" t="s">
        <v>6167</v>
      </c>
      <c r="Z263" s="81"/>
    </row>
    <row r="264" spans="1:26" x14ac:dyDescent="0.35">
      <c r="A264" s="66" t="s">
        <v>357</v>
      </c>
      <c r="B264" s="66" t="s">
        <v>529</v>
      </c>
      <c r="C264" s="67"/>
      <c r="D264" s="68"/>
      <c r="E264" s="69"/>
      <c r="F264" s="70"/>
      <c r="G264" s="67"/>
      <c r="H264" s="71"/>
      <c r="I264" s="72"/>
      <c r="J264" s="72"/>
      <c r="K264" s="36"/>
      <c r="L264" s="79"/>
      <c r="M264" s="79"/>
      <c r="N264" s="74"/>
      <c r="O264" s="81" t="s">
        <v>1386</v>
      </c>
      <c r="P264" s="83">
        <v>44433.537789351853</v>
      </c>
      <c r="Q264" s="81" t="s">
        <v>1507</v>
      </c>
      <c r="R264" s="81"/>
      <c r="S264" s="81"/>
      <c r="T264" s="81" t="s">
        <v>3589</v>
      </c>
      <c r="U264" s="83">
        <v>44433.537789351853</v>
      </c>
      <c r="V264" s="84" t="s">
        <v>4167</v>
      </c>
      <c r="W264" s="81"/>
      <c r="X264" s="81"/>
      <c r="Y264" s="87" t="s">
        <v>6167</v>
      </c>
      <c r="Z264" s="81"/>
    </row>
    <row r="265" spans="1:26" x14ac:dyDescent="0.35">
      <c r="A265" s="66" t="s">
        <v>358</v>
      </c>
      <c r="B265" s="66" t="s">
        <v>358</v>
      </c>
      <c r="C265" s="67"/>
      <c r="D265" s="68"/>
      <c r="E265" s="69"/>
      <c r="F265" s="70"/>
      <c r="G265" s="67"/>
      <c r="H265" s="71"/>
      <c r="I265" s="72"/>
      <c r="J265" s="72"/>
      <c r="K265" s="36"/>
      <c r="L265" s="79"/>
      <c r="M265" s="79"/>
      <c r="N265" s="74"/>
      <c r="O265" s="81" t="s">
        <v>179</v>
      </c>
      <c r="P265" s="83">
        <v>44433.370671296296</v>
      </c>
      <c r="Q265" s="81" t="s">
        <v>1508</v>
      </c>
      <c r="R265" s="84" t="s">
        <v>2682</v>
      </c>
      <c r="S265" s="81" t="s">
        <v>3393</v>
      </c>
      <c r="T265" s="81"/>
      <c r="U265" s="83">
        <v>44433.370671296296</v>
      </c>
      <c r="V265" s="84" t="s">
        <v>4168</v>
      </c>
      <c r="W265" s="81"/>
      <c r="X265" s="81"/>
      <c r="Y265" s="87" t="s">
        <v>6168</v>
      </c>
      <c r="Z265" s="81"/>
    </row>
    <row r="266" spans="1:26" x14ac:dyDescent="0.35">
      <c r="A266" s="66" t="s">
        <v>359</v>
      </c>
      <c r="B266" s="66" t="s">
        <v>358</v>
      </c>
      <c r="C266" s="67"/>
      <c r="D266" s="68"/>
      <c r="E266" s="69"/>
      <c r="F266" s="70"/>
      <c r="G266" s="67"/>
      <c r="H266" s="71"/>
      <c r="I266" s="72"/>
      <c r="J266" s="72"/>
      <c r="K266" s="36"/>
      <c r="L266" s="79"/>
      <c r="M266" s="79"/>
      <c r="N266" s="74"/>
      <c r="O266" s="81" t="s">
        <v>1386</v>
      </c>
      <c r="P266" s="83">
        <v>44433.540138888886</v>
      </c>
      <c r="Q266" s="81" t="s">
        <v>1483</v>
      </c>
      <c r="R266" s="81"/>
      <c r="S266" s="81"/>
      <c r="T266" s="81"/>
      <c r="U266" s="83">
        <v>44433.540138888886</v>
      </c>
      <c r="V266" s="84" t="s">
        <v>4169</v>
      </c>
      <c r="W266" s="81"/>
      <c r="X266" s="81"/>
      <c r="Y266" s="87" t="s">
        <v>6169</v>
      </c>
      <c r="Z266" s="81"/>
    </row>
    <row r="267" spans="1:26" x14ac:dyDescent="0.35">
      <c r="A267" s="66" t="s">
        <v>360</v>
      </c>
      <c r="B267" s="66" t="s">
        <v>360</v>
      </c>
      <c r="C267" s="67"/>
      <c r="D267" s="68"/>
      <c r="E267" s="69"/>
      <c r="F267" s="70"/>
      <c r="G267" s="67"/>
      <c r="H267" s="71"/>
      <c r="I267" s="72"/>
      <c r="J267" s="72"/>
      <c r="K267" s="36"/>
      <c r="L267" s="79"/>
      <c r="M267" s="79"/>
      <c r="N267" s="74"/>
      <c r="O267" s="81" t="s">
        <v>179</v>
      </c>
      <c r="P267" s="83">
        <v>44433.571458333332</v>
      </c>
      <c r="Q267" s="81" t="s">
        <v>1509</v>
      </c>
      <c r="R267" s="84" t="s">
        <v>2683</v>
      </c>
      <c r="S267" s="81" t="s">
        <v>3393</v>
      </c>
      <c r="T267" s="81"/>
      <c r="U267" s="83">
        <v>44433.571458333332</v>
      </c>
      <c r="V267" s="84" t="s">
        <v>4170</v>
      </c>
      <c r="W267" s="81"/>
      <c r="X267" s="81"/>
      <c r="Y267" s="87" t="s">
        <v>6170</v>
      </c>
      <c r="Z267" s="81"/>
    </row>
    <row r="268" spans="1:26" x14ac:dyDescent="0.35">
      <c r="A268" s="66" t="s">
        <v>361</v>
      </c>
      <c r="B268" s="66" t="s">
        <v>361</v>
      </c>
      <c r="C268" s="67"/>
      <c r="D268" s="68"/>
      <c r="E268" s="69"/>
      <c r="F268" s="70"/>
      <c r="G268" s="67"/>
      <c r="H268" s="71"/>
      <c r="I268" s="72"/>
      <c r="J268" s="72"/>
      <c r="K268" s="36"/>
      <c r="L268" s="79"/>
      <c r="M268" s="79"/>
      <c r="N268" s="74"/>
      <c r="O268" s="81" t="s">
        <v>179</v>
      </c>
      <c r="P268" s="83">
        <v>44433.576562499999</v>
      </c>
      <c r="Q268" s="81" t="s">
        <v>1510</v>
      </c>
      <c r="R268" s="84" t="s">
        <v>2684</v>
      </c>
      <c r="S268" s="81" t="s">
        <v>3408</v>
      </c>
      <c r="T268" s="81" t="s">
        <v>3530</v>
      </c>
      <c r="U268" s="83">
        <v>44433.576562499999</v>
      </c>
      <c r="V268" s="84" t="s">
        <v>4171</v>
      </c>
      <c r="W268" s="81"/>
      <c r="X268" s="81"/>
      <c r="Y268" s="87" t="s">
        <v>6171</v>
      </c>
      <c r="Z268" s="81"/>
    </row>
    <row r="269" spans="1:26" x14ac:dyDescent="0.35">
      <c r="A269" s="66" t="s">
        <v>362</v>
      </c>
      <c r="B269" s="66" t="s">
        <v>497</v>
      </c>
      <c r="C269" s="67"/>
      <c r="D269" s="68"/>
      <c r="E269" s="69"/>
      <c r="F269" s="70"/>
      <c r="G269" s="67"/>
      <c r="H269" s="71"/>
      <c r="I269" s="72"/>
      <c r="J269" s="72"/>
      <c r="K269" s="36"/>
      <c r="L269" s="79"/>
      <c r="M269" s="79"/>
      <c r="N269" s="74"/>
      <c r="O269" s="81" t="s">
        <v>1386</v>
      </c>
      <c r="P269" s="83">
        <v>44433.588958333334</v>
      </c>
      <c r="Q269" s="81" t="s">
        <v>1495</v>
      </c>
      <c r="R269" s="81"/>
      <c r="S269" s="81"/>
      <c r="T269" s="81"/>
      <c r="U269" s="83">
        <v>44433.588958333334</v>
      </c>
      <c r="V269" s="84" t="s">
        <v>4172</v>
      </c>
      <c r="W269" s="81"/>
      <c r="X269" s="81"/>
      <c r="Y269" s="87" t="s">
        <v>6172</v>
      </c>
      <c r="Z269" s="81"/>
    </row>
    <row r="270" spans="1:26" x14ac:dyDescent="0.35">
      <c r="A270" s="66" t="s">
        <v>363</v>
      </c>
      <c r="B270" s="66" t="s">
        <v>1007</v>
      </c>
      <c r="C270" s="67"/>
      <c r="D270" s="68"/>
      <c r="E270" s="69"/>
      <c r="F270" s="70"/>
      <c r="G270" s="67"/>
      <c r="H270" s="71"/>
      <c r="I270" s="72"/>
      <c r="J270" s="72"/>
      <c r="K270" s="36"/>
      <c r="L270" s="79"/>
      <c r="M270" s="79"/>
      <c r="N270" s="74"/>
      <c r="O270" s="81" t="s">
        <v>1386</v>
      </c>
      <c r="P270" s="83">
        <v>44433.602118055554</v>
      </c>
      <c r="Q270" s="81" t="s">
        <v>1511</v>
      </c>
      <c r="R270" s="81"/>
      <c r="S270" s="81"/>
      <c r="T270" s="81"/>
      <c r="U270" s="83">
        <v>44433.602118055554</v>
      </c>
      <c r="V270" s="84" t="s">
        <v>4173</v>
      </c>
      <c r="W270" s="81"/>
      <c r="X270" s="81"/>
      <c r="Y270" s="87" t="s">
        <v>6173</v>
      </c>
      <c r="Z270" s="81"/>
    </row>
    <row r="271" spans="1:26" x14ac:dyDescent="0.35">
      <c r="A271" s="66" t="s">
        <v>364</v>
      </c>
      <c r="B271" s="66" t="s">
        <v>1007</v>
      </c>
      <c r="C271" s="67"/>
      <c r="D271" s="68"/>
      <c r="E271" s="69"/>
      <c r="F271" s="70"/>
      <c r="G271" s="67"/>
      <c r="H271" s="71"/>
      <c r="I271" s="72"/>
      <c r="J271" s="72"/>
      <c r="K271" s="36"/>
      <c r="L271" s="79"/>
      <c r="M271" s="79"/>
      <c r="N271" s="74"/>
      <c r="O271" s="81" t="s">
        <v>1386</v>
      </c>
      <c r="P271" s="83">
        <v>44433.601631944446</v>
      </c>
      <c r="Q271" s="81" t="s">
        <v>1511</v>
      </c>
      <c r="R271" s="81"/>
      <c r="S271" s="81"/>
      <c r="T271" s="81"/>
      <c r="U271" s="83">
        <v>44433.601631944446</v>
      </c>
      <c r="V271" s="84" t="s">
        <v>4174</v>
      </c>
      <c r="W271" s="81"/>
      <c r="X271" s="81"/>
      <c r="Y271" s="87" t="s">
        <v>6174</v>
      </c>
      <c r="Z271" s="81"/>
    </row>
    <row r="272" spans="1:26" x14ac:dyDescent="0.35">
      <c r="A272" s="66" t="s">
        <v>364</v>
      </c>
      <c r="B272" s="66" t="s">
        <v>1163</v>
      </c>
      <c r="C272" s="67"/>
      <c r="D272" s="68"/>
      <c r="E272" s="69"/>
      <c r="F272" s="70"/>
      <c r="G272" s="67"/>
      <c r="H272" s="71"/>
      <c r="I272" s="72"/>
      <c r="J272" s="72"/>
      <c r="K272" s="36"/>
      <c r="L272" s="79"/>
      <c r="M272" s="79"/>
      <c r="N272" s="74"/>
      <c r="O272" s="81" t="s">
        <v>1386</v>
      </c>
      <c r="P272" s="83">
        <v>44433.602002314816</v>
      </c>
      <c r="Q272" s="81" t="s">
        <v>1424</v>
      </c>
      <c r="R272" s="81"/>
      <c r="S272" s="81"/>
      <c r="T272" s="81" t="s">
        <v>3545</v>
      </c>
      <c r="U272" s="83">
        <v>44433.602002314816</v>
      </c>
      <c r="V272" s="84" t="s">
        <v>4175</v>
      </c>
      <c r="W272" s="81"/>
      <c r="X272" s="81"/>
      <c r="Y272" s="87" t="s">
        <v>6175</v>
      </c>
      <c r="Z272" s="81"/>
    </row>
    <row r="273" spans="1:26" x14ac:dyDescent="0.35">
      <c r="A273" s="66" t="s">
        <v>364</v>
      </c>
      <c r="B273" s="66" t="s">
        <v>1163</v>
      </c>
      <c r="C273" s="67"/>
      <c r="D273" s="68"/>
      <c r="E273" s="69"/>
      <c r="F273" s="70"/>
      <c r="G273" s="67"/>
      <c r="H273" s="71"/>
      <c r="I273" s="72"/>
      <c r="J273" s="72"/>
      <c r="K273" s="36"/>
      <c r="L273" s="79"/>
      <c r="M273" s="79"/>
      <c r="N273" s="74"/>
      <c r="O273" s="81" t="s">
        <v>1386</v>
      </c>
      <c r="P273" s="83">
        <v>44433.602118055554</v>
      </c>
      <c r="Q273" s="81" t="s">
        <v>1394</v>
      </c>
      <c r="R273" s="81"/>
      <c r="S273" s="81"/>
      <c r="T273" s="81" t="s">
        <v>3528</v>
      </c>
      <c r="U273" s="83">
        <v>44433.602118055554</v>
      </c>
      <c r="V273" s="84" t="s">
        <v>4176</v>
      </c>
      <c r="W273" s="81"/>
      <c r="X273" s="81"/>
      <c r="Y273" s="87" t="s">
        <v>6176</v>
      </c>
      <c r="Z273" s="81"/>
    </row>
    <row r="274" spans="1:26" x14ac:dyDescent="0.35">
      <c r="A274" s="66" t="s">
        <v>365</v>
      </c>
      <c r="B274" s="66" t="s">
        <v>1236</v>
      </c>
      <c r="C274" s="67"/>
      <c r="D274" s="68"/>
      <c r="E274" s="69"/>
      <c r="F274" s="70"/>
      <c r="G274" s="67"/>
      <c r="H274" s="71"/>
      <c r="I274" s="72"/>
      <c r="J274" s="72"/>
      <c r="K274" s="36"/>
      <c r="L274" s="79"/>
      <c r="M274" s="79"/>
      <c r="N274" s="74"/>
      <c r="O274" s="81" t="s">
        <v>1386</v>
      </c>
      <c r="P274" s="83">
        <v>44433.604895833334</v>
      </c>
      <c r="Q274" s="81" t="s">
        <v>1512</v>
      </c>
      <c r="R274" s="81"/>
      <c r="S274" s="81"/>
      <c r="T274" s="81" t="s">
        <v>3589</v>
      </c>
      <c r="U274" s="83">
        <v>44433.604895833334</v>
      </c>
      <c r="V274" s="84" t="s">
        <v>4177</v>
      </c>
      <c r="W274" s="81"/>
      <c r="X274" s="81"/>
      <c r="Y274" s="87" t="s">
        <v>6177</v>
      </c>
      <c r="Z274" s="81"/>
    </row>
    <row r="275" spans="1:26" x14ac:dyDescent="0.35">
      <c r="A275" s="66" t="s">
        <v>366</v>
      </c>
      <c r="B275" s="66" t="s">
        <v>911</v>
      </c>
      <c r="C275" s="67"/>
      <c r="D275" s="68"/>
      <c r="E275" s="69"/>
      <c r="F275" s="70"/>
      <c r="G275" s="67"/>
      <c r="H275" s="71"/>
      <c r="I275" s="72"/>
      <c r="J275" s="72"/>
      <c r="K275" s="36"/>
      <c r="L275" s="79"/>
      <c r="M275" s="79"/>
      <c r="N275" s="74"/>
      <c r="O275" s="81" t="s">
        <v>1386</v>
      </c>
      <c r="P275" s="83">
        <v>44432.051400462966</v>
      </c>
      <c r="Q275" s="81" t="s">
        <v>1406</v>
      </c>
      <c r="R275" s="81"/>
      <c r="S275" s="81"/>
      <c r="T275" s="81"/>
      <c r="U275" s="83">
        <v>44432.051400462966</v>
      </c>
      <c r="V275" s="84" t="s">
        <v>4178</v>
      </c>
      <c r="W275" s="81"/>
      <c r="X275" s="81"/>
      <c r="Y275" s="87" t="s">
        <v>6178</v>
      </c>
      <c r="Z275" s="81"/>
    </row>
    <row r="276" spans="1:26" x14ac:dyDescent="0.35">
      <c r="A276" s="66" t="s">
        <v>366</v>
      </c>
      <c r="B276" s="66" t="s">
        <v>1172</v>
      </c>
      <c r="C276" s="67"/>
      <c r="D276" s="68"/>
      <c r="E276" s="69"/>
      <c r="F276" s="70"/>
      <c r="G276" s="67"/>
      <c r="H276" s="71"/>
      <c r="I276" s="72"/>
      <c r="J276" s="72"/>
      <c r="K276" s="36"/>
      <c r="L276" s="79"/>
      <c r="M276" s="79"/>
      <c r="N276" s="74"/>
      <c r="O276" s="81" t="s">
        <v>1386</v>
      </c>
      <c r="P276" s="83">
        <v>44432.23642361111</v>
      </c>
      <c r="Q276" s="81" t="s">
        <v>1411</v>
      </c>
      <c r="R276" s="81"/>
      <c r="S276" s="81"/>
      <c r="T276" s="81"/>
      <c r="U276" s="83">
        <v>44432.23642361111</v>
      </c>
      <c r="V276" s="84" t="s">
        <v>4179</v>
      </c>
      <c r="W276" s="81"/>
      <c r="X276" s="81"/>
      <c r="Y276" s="87" t="s">
        <v>6179</v>
      </c>
      <c r="Z276" s="81"/>
    </row>
    <row r="277" spans="1:26" x14ac:dyDescent="0.35">
      <c r="A277" s="66" t="s">
        <v>366</v>
      </c>
      <c r="B277" s="66" t="s">
        <v>911</v>
      </c>
      <c r="C277" s="67"/>
      <c r="D277" s="68"/>
      <c r="E277" s="69"/>
      <c r="F277" s="70"/>
      <c r="G277" s="67"/>
      <c r="H277" s="71"/>
      <c r="I277" s="72"/>
      <c r="J277" s="72"/>
      <c r="K277" s="36"/>
      <c r="L277" s="79"/>
      <c r="M277" s="79"/>
      <c r="N277" s="74"/>
      <c r="O277" s="81" t="s">
        <v>1386</v>
      </c>
      <c r="P277" s="83">
        <v>44432.285995370374</v>
      </c>
      <c r="Q277" s="81" t="s">
        <v>1406</v>
      </c>
      <c r="R277" s="81"/>
      <c r="S277" s="81"/>
      <c r="T277" s="81"/>
      <c r="U277" s="83">
        <v>44432.285995370374</v>
      </c>
      <c r="V277" s="84" t="s">
        <v>4180</v>
      </c>
      <c r="W277" s="81"/>
      <c r="X277" s="81"/>
      <c r="Y277" s="87" t="s">
        <v>6180</v>
      </c>
      <c r="Z277" s="81"/>
    </row>
    <row r="278" spans="1:26" x14ac:dyDescent="0.35">
      <c r="A278" s="66" t="s">
        <v>366</v>
      </c>
      <c r="B278" s="66" t="s">
        <v>1172</v>
      </c>
      <c r="C278" s="67"/>
      <c r="D278" s="68"/>
      <c r="E278" s="69"/>
      <c r="F278" s="70"/>
      <c r="G278" s="67"/>
      <c r="H278" s="71"/>
      <c r="I278" s="72"/>
      <c r="J278" s="72"/>
      <c r="K278" s="36"/>
      <c r="L278" s="79"/>
      <c r="M278" s="79"/>
      <c r="N278" s="74"/>
      <c r="O278" s="81" t="s">
        <v>1386</v>
      </c>
      <c r="P278" s="83">
        <v>44433.608634259261</v>
      </c>
      <c r="Q278" s="81" t="s">
        <v>1411</v>
      </c>
      <c r="R278" s="81"/>
      <c r="S278" s="81"/>
      <c r="T278" s="81"/>
      <c r="U278" s="83">
        <v>44433.608634259261</v>
      </c>
      <c r="V278" s="84" t="s">
        <v>4181</v>
      </c>
      <c r="W278" s="81"/>
      <c r="X278" s="81"/>
      <c r="Y278" s="87" t="s">
        <v>6181</v>
      </c>
      <c r="Z278" s="81"/>
    </row>
    <row r="279" spans="1:26" x14ac:dyDescent="0.35">
      <c r="A279" s="66" t="s">
        <v>367</v>
      </c>
      <c r="B279" s="66" t="s">
        <v>1172</v>
      </c>
      <c r="C279" s="67"/>
      <c r="D279" s="68"/>
      <c r="E279" s="69"/>
      <c r="F279" s="70"/>
      <c r="G279" s="67"/>
      <c r="H279" s="71"/>
      <c r="I279" s="72"/>
      <c r="J279" s="72"/>
      <c r="K279" s="36"/>
      <c r="L279" s="79"/>
      <c r="M279" s="79"/>
      <c r="N279" s="74"/>
      <c r="O279" s="81" t="s">
        <v>1386</v>
      </c>
      <c r="P279" s="83">
        <v>44433.609594907408</v>
      </c>
      <c r="Q279" s="81" t="s">
        <v>1411</v>
      </c>
      <c r="R279" s="81"/>
      <c r="S279" s="81"/>
      <c r="T279" s="81"/>
      <c r="U279" s="83">
        <v>44433.609594907408</v>
      </c>
      <c r="V279" s="84" t="s">
        <v>4182</v>
      </c>
      <c r="W279" s="81"/>
      <c r="X279" s="81"/>
      <c r="Y279" s="87" t="s">
        <v>6182</v>
      </c>
      <c r="Z279" s="81"/>
    </row>
    <row r="280" spans="1:26" x14ac:dyDescent="0.35">
      <c r="A280" s="66" t="s">
        <v>368</v>
      </c>
      <c r="B280" s="66" t="s">
        <v>1007</v>
      </c>
      <c r="C280" s="67"/>
      <c r="D280" s="68"/>
      <c r="E280" s="69"/>
      <c r="F280" s="70"/>
      <c r="G280" s="67"/>
      <c r="H280" s="71"/>
      <c r="I280" s="72"/>
      <c r="J280" s="72"/>
      <c r="K280" s="36"/>
      <c r="L280" s="79"/>
      <c r="M280" s="79"/>
      <c r="N280" s="74"/>
      <c r="O280" s="81" t="s">
        <v>1386</v>
      </c>
      <c r="P280" s="83">
        <v>44433.609652777777</v>
      </c>
      <c r="Q280" s="81" t="s">
        <v>1511</v>
      </c>
      <c r="R280" s="81"/>
      <c r="S280" s="81"/>
      <c r="T280" s="81"/>
      <c r="U280" s="83">
        <v>44433.609652777777</v>
      </c>
      <c r="V280" s="84" t="s">
        <v>4183</v>
      </c>
      <c r="W280" s="81"/>
      <c r="X280" s="81"/>
      <c r="Y280" s="87" t="s">
        <v>6183</v>
      </c>
      <c r="Z280" s="81"/>
    </row>
    <row r="281" spans="1:26" x14ac:dyDescent="0.35">
      <c r="A281" s="66" t="s">
        <v>369</v>
      </c>
      <c r="B281" s="66" t="s">
        <v>1007</v>
      </c>
      <c r="C281" s="67"/>
      <c r="D281" s="68"/>
      <c r="E281" s="69"/>
      <c r="F281" s="70"/>
      <c r="G281" s="67"/>
      <c r="H281" s="71"/>
      <c r="I281" s="72"/>
      <c r="J281" s="72"/>
      <c r="K281" s="36"/>
      <c r="L281" s="79"/>
      <c r="M281" s="79"/>
      <c r="N281" s="74"/>
      <c r="O281" s="81" t="s">
        <v>1386</v>
      </c>
      <c r="P281" s="83">
        <v>44433.61105324074</v>
      </c>
      <c r="Q281" s="81" t="s">
        <v>1511</v>
      </c>
      <c r="R281" s="81"/>
      <c r="S281" s="81"/>
      <c r="T281" s="81"/>
      <c r="U281" s="83">
        <v>44433.61105324074</v>
      </c>
      <c r="V281" s="84" t="s">
        <v>4184</v>
      </c>
      <c r="W281" s="81"/>
      <c r="X281" s="81"/>
      <c r="Y281" s="87" t="s">
        <v>6184</v>
      </c>
      <c r="Z281" s="81"/>
    </row>
    <row r="282" spans="1:26" x14ac:dyDescent="0.35">
      <c r="A282" s="66" t="s">
        <v>370</v>
      </c>
      <c r="B282" s="66" t="s">
        <v>1172</v>
      </c>
      <c r="C282" s="67"/>
      <c r="D282" s="68"/>
      <c r="E282" s="69"/>
      <c r="F282" s="70"/>
      <c r="G282" s="67"/>
      <c r="H282" s="71"/>
      <c r="I282" s="72"/>
      <c r="J282" s="72"/>
      <c r="K282" s="36"/>
      <c r="L282" s="79"/>
      <c r="M282" s="79"/>
      <c r="N282" s="74"/>
      <c r="O282" s="81" t="s">
        <v>1386</v>
      </c>
      <c r="P282" s="83">
        <v>44433.611157407409</v>
      </c>
      <c r="Q282" s="81" t="s">
        <v>1411</v>
      </c>
      <c r="R282" s="81"/>
      <c r="S282" s="81"/>
      <c r="T282" s="81"/>
      <c r="U282" s="83">
        <v>44433.611157407409</v>
      </c>
      <c r="V282" s="84" t="s">
        <v>4185</v>
      </c>
      <c r="W282" s="81"/>
      <c r="X282" s="81"/>
      <c r="Y282" s="87" t="s">
        <v>6185</v>
      </c>
      <c r="Z282" s="81"/>
    </row>
    <row r="283" spans="1:26" x14ac:dyDescent="0.35">
      <c r="A283" s="66" t="s">
        <v>371</v>
      </c>
      <c r="B283" s="66" t="s">
        <v>1172</v>
      </c>
      <c r="C283" s="67"/>
      <c r="D283" s="68"/>
      <c r="E283" s="69"/>
      <c r="F283" s="70"/>
      <c r="G283" s="67"/>
      <c r="H283" s="71"/>
      <c r="I283" s="72"/>
      <c r="J283" s="72"/>
      <c r="K283" s="36"/>
      <c r="L283" s="79"/>
      <c r="M283" s="79"/>
      <c r="N283" s="74"/>
      <c r="O283" s="81" t="s">
        <v>1386</v>
      </c>
      <c r="P283" s="83">
        <v>44433.61215277778</v>
      </c>
      <c r="Q283" s="81" t="s">
        <v>1411</v>
      </c>
      <c r="R283" s="81"/>
      <c r="S283" s="81"/>
      <c r="T283" s="81"/>
      <c r="U283" s="83">
        <v>44433.61215277778</v>
      </c>
      <c r="V283" s="84" t="s">
        <v>4186</v>
      </c>
      <c r="W283" s="81"/>
      <c r="X283" s="81"/>
      <c r="Y283" s="87" t="s">
        <v>6186</v>
      </c>
      <c r="Z283" s="81"/>
    </row>
    <row r="284" spans="1:26" x14ac:dyDescent="0.35">
      <c r="A284" s="66" t="s">
        <v>372</v>
      </c>
      <c r="B284" s="66" t="s">
        <v>1007</v>
      </c>
      <c r="C284" s="67"/>
      <c r="D284" s="68"/>
      <c r="E284" s="69"/>
      <c r="F284" s="70"/>
      <c r="G284" s="67"/>
      <c r="H284" s="71"/>
      <c r="I284" s="72"/>
      <c r="J284" s="72"/>
      <c r="K284" s="36"/>
      <c r="L284" s="79"/>
      <c r="M284" s="79"/>
      <c r="N284" s="74"/>
      <c r="O284" s="81" t="s">
        <v>1386</v>
      </c>
      <c r="P284" s="83">
        <v>44433.613865740743</v>
      </c>
      <c r="Q284" s="81" t="s">
        <v>1511</v>
      </c>
      <c r="R284" s="81"/>
      <c r="S284" s="81"/>
      <c r="T284" s="81"/>
      <c r="U284" s="83">
        <v>44433.613865740743</v>
      </c>
      <c r="V284" s="84" t="s">
        <v>4187</v>
      </c>
      <c r="W284" s="81"/>
      <c r="X284" s="81"/>
      <c r="Y284" s="87" t="s">
        <v>6187</v>
      </c>
      <c r="Z284" s="81"/>
    </row>
    <row r="285" spans="1:26" x14ac:dyDescent="0.35">
      <c r="A285" s="66" t="s">
        <v>373</v>
      </c>
      <c r="B285" s="66" t="s">
        <v>1020</v>
      </c>
      <c r="C285" s="67"/>
      <c r="D285" s="68"/>
      <c r="E285" s="69"/>
      <c r="F285" s="70"/>
      <c r="G285" s="67"/>
      <c r="H285" s="71"/>
      <c r="I285" s="72"/>
      <c r="J285" s="72"/>
      <c r="K285" s="36"/>
      <c r="L285" s="79"/>
      <c r="M285" s="79"/>
      <c r="N285" s="74"/>
      <c r="O285" s="81" t="s">
        <v>1386</v>
      </c>
      <c r="P285" s="83">
        <v>44431.633819444447</v>
      </c>
      <c r="Q285" s="81" t="s">
        <v>1513</v>
      </c>
      <c r="R285" s="81"/>
      <c r="S285" s="81"/>
      <c r="T285" s="81" t="s">
        <v>3590</v>
      </c>
      <c r="U285" s="83">
        <v>44431.633819444447</v>
      </c>
      <c r="V285" s="84" t="s">
        <v>4188</v>
      </c>
      <c r="W285" s="81"/>
      <c r="X285" s="81"/>
      <c r="Y285" s="87" t="s">
        <v>6188</v>
      </c>
      <c r="Z285" s="81"/>
    </row>
    <row r="286" spans="1:26" x14ac:dyDescent="0.35">
      <c r="A286" s="66" t="s">
        <v>373</v>
      </c>
      <c r="B286" s="66" t="s">
        <v>1007</v>
      </c>
      <c r="C286" s="67"/>
      <c r="D286" s="68"/>
      <c r="E286" s="69"/>
      <c r="F286" s="70"/>
      <c r="G286" s="67"/>
      <c r="H286" s="71"/>
      <c r="I286" s="72"/>
      <c r="J286" s="72"/>
      <c r="K286" s="36"/>
      <c r="L286" s="79"/>
      <c r="M286" s="79"/>
      <c r="N286" s="74"/>
      <c r="O286" s="81" t="s">
        <v>1386</v>
      </c>
      <c r="P286" s="83">
        <v>44433.615879629629</v>
      </c>
      <c r="Q286" s="81" t="s">
        <v>1511</v>
      </c>
      <c r="R286" s="81"/>
      <c r="S286" s="81"/>
      <c r="T286" s="81"/>
      <c r="U286" s="83">
        <v>44433.615879629629</v>
      </c>
      <c r="V286" s="84" t="s">
        <v>4189</v>
      </c>
      <c r="W286" s="81"/>
      <c r="X286" s="81"/>
      <c r="Y286" s="87" t="s">
        <v>6189</v>
      </c>
      <c r="Z286" s="81"/>
    </row>
    <row r="287" spans="1:26" x14ac:dyDescent="0.35">
      <c r="A287" s="66" t="s">
        <v>374</v>
      </c>
      <c r="B287" s="66" t="s">
        <v>1007</v>
      </c>
      <c r="C287" s="67"/>
      <c r="D287" s="68"/>
      <c r="E287" s="69"/>
      <c r="F287" s="70"/>
      <c r="G287" s="67"/>
      <c r="H287" s="71"/>
      <c r="I287" s="72"/>
      <c r="J287" s="72"/>
      <c r="K287" s="36"/>
      <c r="L287" s="79"/>
      <c r="M287" s="79"/>
      <c r="N287" s="74"/>
      <c r="O287" s="81" t="s">
        <v>1386</v>
      </c>
      <c r="P287" s="83">
        <v>44433.616064814814</v>
      </c>
      <c r="Q287" s="81" t="s">
        <v>1511</v>
      </c>
      <c r="R287" s="81"/>
      <c r="S287" s="81"/>
      <c r="T287" s="81"/>
      <c r="U287" s="83">
        <v>44433.616064814814</v>
      </c>
      <c r="V287" s="84" t="s">
        <v>4190</v>
      </c>
      <c r="W287" s="81"/>
      <c r="X287" s="81"/>
      <c r="Y287" s="87" t="s">
        <v>6190</v>
      </c>
      <c r="Z287" s="81"/>
    </row>
    <row r="288" spans="1:26" x14ac:dyDescent="0.35">
      <c r="A288" s="66" t="s">
        <v>375</v>
      </c>
      <c r="B288" s="66" t="s">
        <v>376</v>
      </c>
      <c r="C288" s="67"/>
      <c r="D288" s="68"/>
      <c r="E288" s="69"/>
      <c r="F288" s="70"/>
      <c r="G288" s="67"/>
      <c r="H288" s="71"/>
      <c r="I288" s="72"/>
      <c r="J288" s="72"/>
      <c r="K288" s="36"/>
      <c r="L288" s="79"/>
      <c r="M288" s="79"/>
      <c r="N288" s="74"/>
      <c r="O288" s="81" t="s">
        <v>1386</v>
      </c>
      <c r="P288" s="83">
        <v>44433.372928240744</v>
      </c>
      <c r="Q288" s="81" t="s">
        <v>1514</v>
      </c>
      <c r="R288" s="84" t="s">
        <v>2685</v>
      </c>
      <c r="S288" s="81" t="s">
        <v>3393</v>
      </c>
      <c r="T288" s="81" t="s">
        <v>3576</v>
      </c>
      <c r="U288" s="83">
        <v>44433.372928240744</v>
      </c>
      <c r="V288" s="84" t="s">
        <v>4191</v>
      </c>
      <c r="W288" s="81"/>
      <c r="X288" s="81"/>
      <c r="Y288" s="87" t="s">
        <v>6191</v>
      </c>
      <c r="Z288" s="81"/>
    </row>
    <row r="289" spans="1:26" x14ac:dyDescent="0.35">
      <c r="A289" s="66" t="s">
        <v>376</v>
      </c>
      <c r="B289" s="66" t="s">
        <v>375</v>
      </c>
      <c r="C289" s="67"/>
      <c r="D289" s="68"/>
      <c r="E289" s="69"/>
      <c r="F289" s="70"/>
      <c r="G289" s="67"/>
      <c r="H289" s="71"/>
      <c r="I289" s="72"/>
      <c r="J289" s="72"/>
      <c r="K289" s="36"/>
      <c r="L289" s="79"/>
      <c r="M289" s="79"/>
      <c r="N289" s="74"/>
      <c r="O289" s="81" t="s">
        <v>1386</v>
      </c>
      <c r="P289" s="83">
        <v>44433.478391203702</v>
      </c>
      <c r="Q289" s="81" t="s">
        <v>1480</v>
      </c>
      <c r="R289" s="81"/>
      <c r="S289" s="81"/>
      <c r="T289" s="81" t="s">
        <v>3576</v>
      </c>
      <c r="U289" s="83">
        <v>44433.478391203702</v>
      </c>
      <c r="V289" s="84" t="s">
        <v>4192</v>
      </c>
      <c r="W289" s="81"/>
      <c r="X289" s="81"/>
      <c r="Y289" s="87" t="s">
        <v>6192</v>
      </c>
      <c r="Z289" s="81"/>
    </row>
    <row r="290" spans="1:26" x14ac:dyDescent="0.35">
      <c r="A290" s="66" t="s">
        <v>377</v>
      </c>
      <c r="B290" s="66" t="s">
        <v>375</v>
      </c>
      <c r="C290" s="67"/>
      <c r="D290" s="68"/>
      <c r="E290" s="69"/>
      <c r="F290" s="70"/>
      <c r="G290" s="67"/>
      <c r="H290" s="71"/>
      <c r="I290" s="72"/>
      <c r="J290" s="72"/>
      <c r="K290" s="36"/>
      <c r="L290" s="79"/>
      <c r="M290" s="79"/>
      <c r="N290" s="74"/>
      <c r="O290" s="81" t="s">
        <v>1386</v>
      </c>
      <c r="P290" s="83">
        <v>44433.617337962962</v>
      </c>
      <c r="Q290" s="81" t="s">
        <v>1480</v>
      </c>
      <c r="R290" s="81"/>
      <c r="S290" s="81"/>
      <c r="T290" s="81" t="s">
        <v>3576</v>
      </c>
      <c r="U290" s="83">
        <v>44433.617337962962</v>
      </c>
      <c r="V290" s="84" t="s">
        <v>4193</v>
      </c>
      <c r="W290" s="81"/>
      <c r="X290" s="81"/>
      <c r="Y290" s="87" t="s">
        <v>6193</v>
      </c>
      <c r="Z290" s="81"/>
    </row>
    <row r="291" spans="1:26" x14ac:dyDescent="0.35">
      <c r="A291" s="66" t="s">
        <v>377</v>
      </c>
      <c r="B291" s="66" t="s">
        <v>376</v>
      </c>
      <c r="C291" s="67"/>
      <c r="D291" s="68"/>
      <c r="E291" s="69"/>
      <c r="F291" s="70"/>
      <c r="G291" s="67"/>
      <c r="H291" s="71"/>
      <c r="I291" s="72"/>
      <c r="J291" s="72"/>
      <c r="K291" s="36"/>
      <c r="L291" s="79"/>
      <c r="M291" s="79"/>
      <c r="N291" s="74"/>
      <c r="O291" s="81" t="s">
        <v>1386</v>
      </c>
      <c r="P291" s="83">
        <v>44433.617337962962</v>
      </c>
      <c r="Q291" s="81" t="s">
        <v>1480</v>
      </c>
      <c r="R291" s="81"/>
      <c r="S291" s="81"/>
      <c r="T291" s="81" t="s">
        <v>3576</v>
      </c>
      <c r="U291" s="83">
        <v>44433.617337962962</v>
      </c>
      <c r="V291" s="84" t="s">
        <v>4193</v>
      </c>
      <c r="W291" s="81"/>
      <c r="X291" s="81"/>
      <c r="Y291" s="87" t="s">
        <v>6193</v>
      </c>
      <c r="Z291" s="81"/>
    </row>
    <row r="292" spans="1:26" x14ac:dyDescent="0.35">
      <c r="A292" s="66" t="s">
        <v>378</v>
      </c>
      <c r="B292" s="66" t="s">
        <v>1142</v>
      </c>
      <c r="C292" s="67"/>
      <c r="D292" s="68"/>
      <c r="E292" s="69"/>
      <c r="F292" s="70"/>
      <c r="G292" s="67"/>
      <c r="H292" s="71"/>
      <c r="I292" s="72"/>
      <c r="J292" s="72"/>
      <c r="K292" s="36"/>
      <c r="L292" s="79"/>
      <c r="M292" s="79"/>
      <c r="N292" s="74"/>
      <c r="O292" s="81" t="s">
        <v>1386</v>
      </c>
      <c r="P292" s="83">
        <v>44433.555787037039</v>
      </c>
      <c r="Q292" s="81" t="s">
        <v>1496</v>
      </c>
      <c r="R292" s="81"/>
      <c r="S292" s="81"/>
      <c r="T292" s="81" t="s">
        <v>3530</v>
      </c>
      <c r="U292" s="83">
        <v>44433.555787037039</v>
      </c>
      <c r="V292" s="84" t="s">
        <v>4194</v>
      </c>
      <c r="W292" s="81"/>
      <c r="X292" s="81"/>
      <c r="Y292" s="87" t="s">
        <v>6194</v>
      </c>
      <c r="Z292" s="81"/>
    </row>
    <row r="293" spans="1:26" x14ac:dyDescent="0.35">
      <c r="A293" s="66" t="s">
        <v>378</v>
      </c>
      <c r="B293" s="66" t="s">
        <v>1142</v>
      </c>
      <c r="C293" s="67"/>
      <c r="D293" s="68"/>
      <c r="E293" s="69"/>
      <c r="F293" s="70"/>
      <c r="G293" s="67"/>
      <c r="H293" s="71"/>
      <c r="I293" s="72"/>
      <c r="J293" s="72"/>
      <c r="K293" s="36"/>
      <c r="L293" s="79"/>
      <c r="M293" s="79"/>
      <c r="N293" s="74"/>
      <c r="O293" s="81" t="s">
        <v>1386</v>
      </c>
      <c r="P293" s="83">
        <v>44433.628958333335</v>
      </c>
      <c r="Q293" s="81" t="s">
        <v>1515</v>
      </c>
      <c r="R293" s="81"/>
      <c r="S293" s="81"/>
      <c r="T293" s="81" t="s">
        <v>3591</v>
      </c>
      <c r="U293" s="83">
        <v>44433.628958333335</v>
      </c>
      <c r="V293" s="84" t="s">
        <v>4195</v>
      </c>
      <c r="W293" s="81"/>
      <c r="X293" s="81"/>
      <c r="Y293" s="87" t="s">
        <v>6195</v>
      </c>
      <c r="Z293" s="81"/>
    </row>
    <row r="294" spans="1:26" x14ac:dyDescent="0.35">
      <c r="A294" s="66" t="s">
        <v>379</v>
      </c>
      <c r="B294" s="66" t="s">
        <v>1007</v>
      </c>
      <c r="C294" s="67"/>
      <c r="D294" s="68"/>
      <c r="E294" s="69"/>
      <c r="F294" s="70"/>
      <c r="G294" s="67"/>
      <c r="H294" s="71"/>
      <c r="I294" s="72"/>
      <c r="J294" s="72"/>
      <c r="K294" s="36"/>
      <c r="L294" s="79"/>
      <c r="M294" s="79"/>
      <c r="N294" s="74"/>
      <c r="O294" s="81" t="s">
        <v>1386</v>
      </c>
      <c r="P294" s="83">
        <v>44433.630740740744</v>
      </c>
      <c r="Q294" s="81" t="s">
        <v>1511</v>
      </c>
      <c r="R294" s="81"/>
      <c r="S294" s="81"/>
      <c r="T294" s="81"/>
      <c r="U294" s="83">
        <v>44433.630740740744</v>
      </c>
      <c r="V294" s="84" t="s">
        <v>4196</v>
      </c>
      <c r="W294" s="81"/>
      <c r="X294" s="81"/>
      <c r="Y294" s="87" t="s">
        <v>6196</v>
      </c>
      <c r="Z294" s="81"/>
    </row>
    <row r="295" spans="1:26" x14ac:dyDescent="0.35">
      <c r="A295" s="66" t="s">
        <v>380</v>
      </c>
      <c r="B295" s="66" t="s">
        <v>957</v>
      </c>
      <c r="C295" s="67"/>
      <c r="D295" s="68"/>
      <c r="E295" s="69"/>
      <c r="F295" s="70"/>
      <c r="G295" s="67"/>
      <c r="H295" s="71"/>
      <c r="I295" s="72"/>
      <c r="J295" s="72"/>
      <c r="K295" s="36"/>
      <c r="L295" s="79"/>
      <c r="M295" s="79"/>
      <c r="N295" s="74"/>
      <c r="O295" s="81" t="s">
        <v>1386</v>
      </c>
      <c r="P295" s="83">
        <v>44433.634247685186</v>
      </c>
      <c r="Q295" s="81" t="s">
        <v>1516</v>
      </c>
      <c r="R295" s="81"/>
      <c r="S295" s="81"/>
      <c r="T295" s="81" t="s">
        <v>3592</v>
      </c>
      <c r="U295" s="83">
        <v>44433.634247685186</v>
      </c>
      <c r="V295" s="84" t="s">
        <v>4197</v>
      </c>
      <c r="W295" s="81"/>
      <c r="X295" s="81"/>
      <c r="Y295" s="87" t="s">
        <v>6197</v>
      </c>
      <c r="Z295" s="81"/>
    </row>
    <row r="296" spans="1:26" x14ac:dyDescent="0.35">
      <c r="A296" s="66" t="s">
        <v>381</v>
      </c>
      <c r="B296" s="66" t="s">
        <v>1007</v>
      </c>
      <c r="C296" s="67"/>
      <c r="D296" s="68"/>
      <c r="E296" s="69"/>
      <c r="F296" s="70"/>
      <c r="G296" s="67"/>
      <c r="H296" s="71"/>
      <c r="I296" s="72"/>
      <c r="J296" s="72"/>
      <c r="K296" s="36"/>
      <c r="L296" s="79"/>
      <c r="M296" s="79"/>
      <c r="N296" s="74"/>
      <c r="O296" s="81" t="s">
        <v>1386</v>
      </c>
      <c r="P296" s="83">
        <v>44433.644861111112</v>
      </c>
      <c r="Q296" s="81" t="s">
        <v>1511</v>
      </c>
      <c r="R296" s="81"/>
      <c r="S296" s="81"/>
      <c r="T296" s="81"/>
      <c r="U296" s="83">
        <v>44433.644861111112</v>
      </c>
      <c r="V296" s="84" t="s">
        <v>4198</v>
      </c>
      <c r="W296" s="81"/>
      <c r="X296" s="81"/>
      <c r="Y296" s="87" t="s">
        <v>6198</v>
      </c>
      <c r="Z296" s="81"/>
    </row>
    <row r="297" spans="1:26" x14ac:dyDescent="0.35">
      <c r="A297" s="66" t="s">
        <v>382</v>
      </c>
      <c r="B297" s="66" t="s">
        <v>920</v>
      </c>
      <c r="C297" s="67"/>
      <c r="D297" s="68"/>
      <c r="E297" s="69"/>
      <c r="F297" s="70"/>
      <c r="G297" s="67"/>
      <c r="H297" s="71"/>
      <c r="I297" s="72"/>
      <c r="J297" s="72"/>
      <c r="K297" s="36"/>
      <c r="L297" s="79"/>
      <c r="M297" s="79"/>
      <c r="N297" s="74"/>
      <c r="O297" s="81" t="s">
        <v>1386</v>
      </c>
      <c r="P297" s="83">
        <v>44433.645127314812</v>
      </c>
      <c r="Q297" s="81" t="s">
        <v>1517</v>
      </c>
      <c r="R297" s="84" t="s">
        <v>2686</v>
      </c>
      <c r="S297" s="81" t="s">
        <v>3409</v>
      </c>
      <c r="T297" s="81" t="s">
        <v>3593</v>
      </c>
      <c r="U297" s="83">
        <v>44433.645127314812</v>
      </c>
      <c r="V297" s="84" t="s">
        <v>4199</v>
      </c>
      <c r="W297" s="81"/>
      <c r="X297" s="81"/>
      <c r="Y297" s="87" t="s">
        <v>6199</v>
      </c>
      <c r="Z297" s="81"/>
    </row>
    <row r="298" spans="1:26" x14ac:dyDescent="0.35">
      <c r="A298" s="66" t="s">
        <v>383</v>
      </c>
      <c r="B298" s="66" t="s">
        <v>384</v>
      </c>
      <c r="C298" s="67"/>
      <c r="D298" s="68"/>
      <c r="E298" s="69"/>
      <c r="F298" s="70"/>
      <c r="G298" s="67"/>
      <c r="H298" s="71"/>
      <c r="I298" s="72"/>
      <c r="J298" s="72"/>
      <c r="K298" s="36"/>
      <c r="L298" s="79"/>
      <c r="M298" s="79"/>
      <c r="N298" s="74"/>
      <c r="O298" s="81" t="s">
        <v>1386</v>
      </c>
      <c r="P298" s="83">
        <v>44433.440775462965</v>
      </c>
      <c r="Q298" s="81" t="s">
        <v>1518</v>
      </c>
      <c r="R298" s="84" t="s">
        <v>2687</v>
      </c>
      <c r="S298" s="81" t="s">
        <v>3393</v>
      </c>
      <c r="T298" s="81" t="s">
        <v>3530</v>
      </c>
      <c r="U298" s="83">
        <v>44433.440775462965</v>
      </c>
      <c r="V298" s="84" t="s">
        <v>4200</v>
      </c>
      <c r="W298" s="81"/>
      <c r="X298" s="81"/>
      <c r="Y298" s="87" t="s">
        <v>6200</v>
      </c>
      <c r="Z298" s="81"/>
    </row>
    <row r="299" spans="1:26" x14ac:dyDescent="0.35">
      <c r="A299" s="66" t="s">
        <v>384</v>
      </c>
      <c r="B299" s="66" t="s">
        <v>383</v>
      </c>
      <c r="C299" s="67"/>
      <c r="D299" s="68"/>
      <c r="E299" s="69"/>
      <c r="F299" s="70"/>
      <c r="G299" s="67"/>
      <c r="H299" s="71"/>
      <c r="I299" s="72"/>
      <c r="J299" s="72"/>
      <c r="K299" s="36"/>
      <c r="L299" s="79"/>
      <c r="M299" s="79"/>
      <c r="N299" s="74"/>
      <c r="O299" s="81" t="s">
        <v>1386</v>
      </c>
      <c r="P299" s="83">
        <v>44433.650011574071</v>
      </c>
      <c r="Q299" s="81" t="s">
        <v>1519</v>
      </c>
      <c r="R299" s="81"/>
      <c r="S299" s="81"/>
      <c r="T299" s="81" t="s">
        <v>3530</v>
      </c>
      <c r="U299" s="83">
        <v>44433.650011574071</v>
      </c>
      <c r="V299" s="84" t="s">
        <v>4201</v>
      </c>
      <c r="W299" s="81"/>
      <c r="X299" s="81"/>
      <c r="Y299" s="87" t="s">
        <v>6201</v>
      </c>
      <c r="Z299" s="81"/>
    </row>
    <row r="300" spans="1:26" x14ac:dyDescent="0.35">
      <c r="A300" s="66" t="s">
        <v>385</v>
      </c>
      <c r="B300" s="66" t="s">
        <v>680</v>
      </c>
      <c r="C300" s="67"/>
      <c r="D300" s="68"/>
      <c r="E300" s="69"/>
      <c r="F300" s="70"/>
      <c r="G300" s="67"/>
      <c r="H300" s="71"/>
      <c r="I300" s="72"/>
      <c r="J300" s="72"/>
      <c r="K300" s="36"/>
      <c r="L300" s="79"/>
      <c r="M300" s="79"/>
      <c r="N300" s="74"/>
      <c r="O300" s="81" t="s">
        <v>1386</v>
      </c>
      <c r="P300" s="83">
        <v>44433.662557870368</v>
      </c>
      <c r="Q300" s="81" t="s">
        <v>1520</v>
      </c>
      <c r="R300" s="81"/>
      <c r="S300" s="81"/>
      <c r="T300" s="81" t="s">
        <v>3594</v>
      </c>
      <c r="U300" s="83">
        <v>44433.662557870368</v>
      </c>
      <c r="V300" s="84" t="s">
        <v>4202</v>
      </c>
      <c r="W300" s="81"/>
      <c r="X300" s="81"/>
      <c r="Y300" s="87" t="s">
        <v>6202</v>
      </c>
      <c r="Z300" s="81"/>
    </row>
    <row r="301" spans="1:26" x14ac:dyDescent="0.35">
      <c r="A301" s="66" t="s">
        <v>386</v>
      </c>
      <c r="B301" s="66" t="s">
        <v>680</v>
      </c>
      <c r="C301" s="67"/>
      <c r="D301" s="68"/>
      <c r="E301" s="69"/>
      <c r="F301" s="70"/>
      <c r="G301" s="67"/>
      <c r="H301" s="71"/>
      <c r="I301" s="72"/>
      <c r="J301" s="72"/>
      <c r="K301" s="36"/>
      <c r="L301" s="79"/>
      <c r="M301" s="79"/>
      <c r="N301" s="74"/>
      <c r="O301" s="81" t="s">
        <v>1386</v>
      </c>
      <c r="P301" s="83">
        <v>44433.665138888886</v>
      </c>
      <c r="Q301" s="81" t="s">
        <v>1520</v>
      </c>
      <c r="R301" s="81"/>
      <c r="S301" s="81"/>
      <c r="T301" s="81" t="s">
        <v>3594</v>
      </c>
      <c r="U301" s="83">
        <v>44433.665138888886</v>
      </c>
      <c r="V301" s="84" t="s">
        <v>4203</v>
      </c>
      <c r="W301" s="81"/>
      <c r="X301" s="81"/>
      <c r="Y301" s="87" t="s">
        <v>6203</v>
      </c>
      <c r="Z301" s="81"/>
    </row>
    <row r="302" spans="1:26" x14ac:dyDescent="0.35">
      <c r="A302" s="66" t="s">
        <v>387</v>
      </c>
      <c r="B302" s="66" t="s">
        <v>913</v>
      </c>
      <c r="C302" s="67"/>
      <c r="D302" s="68"/>
      <c r="E302" s="69"/>
      <c r="F302" s="70"/>
      <c r="G302" s="67"/>
      <c r="H302" s="71"/>
      <c r="I302" s="72"/>
      <c r="J302" s="72"/>
      <c r="K302" s="36"/>
      <c r="L302" s="79"/>
      <c r="M302" s="79"/>
      <c r="N302" s="74"/>
      <c r="O302" s="81" t="s">
        <v>1386</v>
      </c>
      <c r="P302" s="83">
        <v>44433.666388888887</v>
      </c>
      <c r="Q302" s="81" t="s">
        <v>1506</v>
      </c>
      <c r="R302" s="81"/>
      <c r="S302" s="81"/>
      <c r="T302" s="81" t="s">
        <v>3530</v>
      </c>
      <c r="U302" s="83">
        <v>44433.666388888887</v>
      </c>
      <c r="V302" s="84" t="s">
        <v>4204</v>
      </c>
      <c r="W302" s="81"/>
      <c r="X302" s="81"/>
      <c r="Y302" s="87" t="s">
        <v>6204</v>
      </c>
      <c r="Z302" s="81"/>
    </row>
    <row r="303" spans="1:26" x14ac:dyDescent="0.35">
      <c r="A303" s="66" t="s">
        <v>388</v>
      </c>
      <c r="B303" s="66" t="s">
        <v>1163</v>
      </c>
      <c r="C303" s="67"/>
      <c r="D303" s="68"/>
      <c r="E303" s="69"/>
      <c r="F303" s="70"/>
      <c r="G303" s="67"/>
      <c r="H303" s="71"/>
      <c r="I303" s="72"/>
      <c r="J303" s="72"/>
      <c r="K303" s="36"/>
      <c r="L303" s="79"/>
      <c r="M303" s="79"/>
      <c r="N303" s="74"/>
      <c r="O303" s="81" t="s">
        <v>1386</v>
      </c>
      <c r="P303" s="83">
        <v>44433.672083333331</v>
      </c>
      <c r="Q303" s="81" t="s">
        <v>1497</v>
      </c>
      <c r="R303" s="81"/>
      <c r="S303" s="81"/>
      <c r="T303" s="81" t="s">
        <v>3584</v>
      </c>
      <c r="U303" s="83">
        <v>44433.672083333331</v>
      </c>
      <c r="V303" s="84" t="s">
        <v>4205</v>
      </c>
      <c r="W303" s="81"/>
      <c r="X303" s="81"/>
      <c r="Y303" s="87" t="s">
        <v>6205</v>
      </c>
      <c r="Z303" s="81"/>
    </row>
    <row r="304" spans="1:26" x14ac:dyDescent="0.35">
      <c r="A304" s="66" t="s">
        <v>389</v>
      </c>
      <c r="B304" s="66" t="s">
        <v>1172</v>
      </c>
      <c r="C304" s="67"/>
      <c r="D304" s="68"/>
      <c r="E304" s="69"/>
      <c r="F304" s="70"/>
      <c r="G304" s="67"/>
      <c r="H304" s="71"/>
      <c r="I304" s="72"/>
      <c r="J304" s="72"/>
      <c r="K304" s="36"/>
      <c r="L304" s="79"/>
      <c r="M304" s="79"/>
      <c r="N304" s="74"/>
      <c r="O304" s="81" t="s">
        <v>1386</v>
      </c>
      <c r="P304" s="83">
        <v>44432.236400462964</v>
      </c>
      <c r="Q304" s="81" t="s">
        <v>1411</v>
      </c>
      <c r="R304" s="81"/>
      <c r="S304" s="81"/>
      <c r="T304" s="81"/>
      <c r="U304" s="83">
        <v>44432.236400462964</v>
      </c>
      <c r="V304" s="84" t="s">
        <v>4206</v>
      </c>
      <c r="W304" s="81"/>
      <c r="X304" s="81"/>
      <c r="Y304" s="87" t="s">
        <v>6206</v>
      </c>
      <c r="Z304" s="81"/>
    </row>
    <row r="305" spans="1:26" x14ac:dyDescent="0.35">
      <c r="A305" s="66" t="s">
        <v>389</v>
      </c>
      <c r="B305" s="66" t="s">
        <v>911</v>
      </c>
      <c r="C305" s="67"/>
      <c r="D305" s="68"/>
      <c r="E305" s="69"/>
      <c r="F305" s="70"/>
      <c r="G305" s="67"/>
      <c r="H305" s="71"/>
      <c r="I305" s="72"/>
      <c r="J305" s="72"/>
      <c r="K305" s="36"/>
      <c r="L305" s="79"/>
      <c r="M305" s="79"/>
      <c r="N305" s="74"/>
      <c r="O305" s="81" t="s">
        <v>1386</v>
      </c>
      <c r="P305" s="83">
        <v>44432.285590277781</v>
      </c>
      <c r="Q305" s="81" t="s">
        <v>1406</v>
      </c>
      <c r="R305" s="81"/>
      <c r="S305" s="81"/>
      <c r="T305" s="81"/>
      <c r="U305" s="83">
        <v>44432.285590277781</v>
      </c>
      <c r="V305" s="84" t="s">
        <v>4207</v>
      </c>
      <c r="W305" s="81"/>
      <c r="X305" s="81"/>
      <c r="Y305" s="87" t="s">
        <v>6207</v>
      </c>
      <c r="Z305" s="81"/>
    </row>
    <row r="306" spans="1:26" x14ac:dyDescent="0.35">
      <c r="A306" s="66" t="s">
        <v>389</v>
      </c>
      <c r="B306" s="66" t="s">
        <v>1172</v>
      </c>
      <c r="C306" s="67"/>
      <c r="D306" s="68"/>
      <c r="E306" s="69"/>
      <c r="F306" s="70"/>
      <c r="G306" s="67"/>
      <c r="H306" s="71"/>
      <c r="I306" s="72"/>
      <c r="J306" s="72"/>
      <c r="K306" s="36"/>
      <c r="L306" s="79"/>
      <c r="M306" s="79"/>
      <c r="N306" s="74"/>
      <c r="O306" s="81" t="s">
        <v>1386</v>
      </c>
      <c r="P306" s="83">
        <v>44433.608553240738</v>
      </c>
      <c r="Q306" s="81" t="s">
        <v>1411</v>
      </c>
      <c r="R306" s="81"/>
      <c r="S306" s="81"/>
      <c r="T306" s="81"/>
      <c r="U306" s="83">
        <v>44433.608553240738</v>
      </c>
      <c r="V306" s="84" t="s">
        <v>4208</v>
      </c>
      <c r="W306" s="81"/>
      <c r="X306" s="81"/>
      <c r="Y306" s="87" t="s">
        <v>6208</v>
      </c>
      <c r="Z306" s="81"/>
    </row>
    <row r="307" spans="1:26" x14ac:dyDescent="0.35">
      <c r="A307" s="66" t="s">
        <v>389</v>
      </c>
      <c r="B307" s="66" t="s">
        <v>911</v>
      </c>
      <c r="C307" s="67"/>
      <c r="D307" s="68"/>
      <c r="E307" s="69"/>
      <c r="F307" s="70"/>
      <c r="G307" s="67"/>
      <c r="H307" s="71"/>
      <c r="I307" s="72"/>
      <c r="J307" s="72"/>
      <c r="K307" s="36"/>
      <c r="L307" s="79"/>
      <c r="M307" s="79"/>
      <c r="N307" s="74"/>
      <c r="O307" s="81" t="s">
        <v>1386</v>
      </c>
      <c r="P307" s="83">
        <v>44433.674386574072</v>
      </c>
      <c r="Q307" s="81" t="s">
        <v>1406</v>
      </c>
      <c r="R307" s="81"/>
      <c r="S307" s="81"/>
      <c r="T307" s="81"/>
      <c r="U307" s="83">
        <v>44433.674386574072</v>
      </c>
      <c r="V307" s="84" t="s">
        <v>4209</v>
      </c>
      <c r="W307" s="81"/>
      <c r="X307" s="81"/>
      <c r="Y307" s="87" t="s">
        <v>6209</v>
      </c>
      <c r="Z307" s="81"/>
    </row>
    <row r="308" spans="1:26" x14ac:dyDescent="0.35">
      <c r="A308" s="66" t="s">
        <v>390</v>
      </c>
      <c r="B308" s="66" t="s">
        <v>1172</v>
      </c>
      <c r="C308" s="67"/>
      <c r="D308" s="68"/>
      <c r="E308" s="69"/>
      <c r="F308" s="70"/>
      <c r="G308" s="67"/>
      <c r="H308" s="71"/>
      <c r="I308" s="72"/>
      <c r="J308" s="72"/>
      <c r="K308" s="36"/>
      <c r="L308" s="79"/>
      <c r="M308" s="79"/>
      <c r="N308" s="74"/>
      <c r="O308" s="81" t="s">
        <v>1386</v>
      </c>
      <c r="P308" s="83">
        <v>44433.674641203703</v>
      </c>
      <c r="Q308" s="81" t="s">
        <v>1411</v>
      </c>
      <c r="R308" s="81"/>
      <c r="S308" s="81"/>
      <c r="T308" s="81"/>
      <c r="U308" s="83">
        <v>44433.674641203703</v>
      </c>
      <c r="V308" s="84" t="s">
        <v>4210</v>
      </c>
      <c r="W308" s="81"/>
      <c r="X308" s="81"/>
      <c r="Y308" s="87" t="s">
        <v>6210</v>
      </c>
      <c r="Z308" s="81"/>
    </row>
    <row r="309" spans="1:26" x14ac:dyDescent="0.35">
      <c r="A309" s="66" t="s">
        <v>391</v>
      </c>
      <c r="B309" s="66" t="s">
        <v>1007</v>
      </c>
      <c r="C309" s="67"/>
      <c r="D309" s="68"/>
      <c r="E309" s="69"/>
      <c r="F309" s="70"/>
      <c r="G309" s="67"/>
      <c r="H309" s="71"/>
      <c r="I309" s="72"/>
      <c r="J309" s="72"/>
      <c r="K309" s="36"/>
      <c r="L309" s="79"/>
      <c r="M309" s="79"/>
      <c r="N309" s="74"/>
      <c r="O309" s="81" t="s">
        <v>1386</v>
      </c>
      <c r="P309" s="83">
        <v>44433.68005787037</v>
      </c>
      <c r="Q309" s="81" t="s">
        <v>1511</v>
      </c>
      <c r="R309" s="81"/>
      <c r="S309" s="81"/>
      <c r="T309" s="81"/>
      <c r="U309" s="83">
        <v>44433.68005787037</v>
      </c>
      <c r="V309" s="84" t="s">
        <v>4211</v>
      </c>
      <c r="W309" s="81"/>
      <c r="X309" s="81"/>
      <c r="Y309" s="87" t="s">
        <v>6211</v>
      </c>
      <c r="Z309" s="81"/>
    </row>
    <row r="310" spans="1:26" x14ac:dyDescent="0.35">
      <c r="A310" s="66" t="s">
        <v>392</v>
      </c>
      <c r="B310" s="66" t="s">
        <v>1237</v>
      </c>
      <c r="C310" s="67"/>
      <c r="D310" s="68"/>
      <c r="E310" s="69"/>
      <c r="F310" s="70"/>
      <c r="G310" s="67"/>
      <c r="H310" s="71"/>
      <c r="I310" s="72"/>
      <c r="J310" s="72"/>
      <c r="K310" s="36"/>
      <c r="L310" s="79"/>
      <c r="M310" s="79"/>
      <c r="N310" s="74"/>
      <c r="O310" s="81" t="s">
        <v>1386</v>
      </c>
      <c r="P310" s="83">
        <v>44433.685879629629</v>
      </c>
      <c r="Q310" s="81" t="s">
        <v>1521</v>
      </c>
      <c r="R310" s="81"/>
      <c r="S310" s="81"/>
      <c r="T310" s="81"/>
      <c r="U310" s="83">
        <v>44433.685879629629</v>
      </c>
      <c r="V310" s="84" t="s">
        <v>4212</v>
      </c>
      <c r="W310" s="81"/>
      <c r="X310" s="81"/>
      <c r="Y310" s="87" t="s">
        <v>6212</v>
      </c>
      <c r="Z310" s="81"/>
    </row>
    <row r="311" spans="1:26" x14ac:dyDescent="0.35">
      <c r="A311" s="66" t="s">
        <v>392</v>
      </c>
      <c r="B311" s="66" t="s">
        <v>351</v>
      </c>
      <c r="C311" s="67"/>
      <c r="D311" s="68"/>
      <c r="E311" s="69"/>
      <c r="F311" s="70"/>
      <c r="G311" s="67"/>
      <c r="H311" s="71"/>
      <c r="I311" s="72"/>
      <c r="J311" s="72"/>
      <c r="K311" s="36"/>
      <c r="L311" s="79"/>
      <c r="M311" s="79"/>
      <c r="N311" s="74"/>
      <c r="O311" s="81" t="s">
        <v>1386</v>
      </c>
      <c r="P311" s="83">
        <v>44433.685879629629</v>
      </c>
      <c r="Q311" s="81" t="s">
        <v>1521</v>
      </c>
      <c r="R311" s="81"/>
      <c r="S311" s="81"/>
      <c r="T311" s="81"/>
      <c r="U311" s="83">
        <v>44433.685879629629</v>
      </c>
      <c r="V311" s="84" t="s">
        <v>4212</v>
      </c>
      <c r="W311" s="81"/>
      <c r="X311" s="81"/>
      <c r="Y311" s="87" t="s">
        <v>6212</v>
      </c>
      <c r="Z311" s="81"/>
    </row>
    <row r="312" spans="1:26" x14ac:dyDescent="0.35">
      <c r="A312" s="66" t="s">
        <v>392</v>
      </c>
      <c r="B312" s="66" t="s">
        <v>1059</v>
      </c>
      <c r="C312" s="67"/>
      <c r="D312" s="68"/>
      <c r="E312" s="69"/>
      <c r="F312" s="70"/>
      <c r="G312" s="67"/>
      <c r="H312" s="71"/>
      <c r="I312" s="72"/>
      <c r="J312" s="72"/>
      <c r="K312" s="36"/>
      <c r="L312" s="79"/>
      <c r="M312" s="79"/>
      <c r="N312" s="74"/>
      <c r="O312" s="81" t="s">
        <v>1386</v>
      </c>
      <c r="P312" s="83">
        <v>44433.685879629629</v>
      </c>
      <c r="Q312" s="81" t="s">
        <v>1521</v>
      </c>
      <c r="R312" s="81"/>
      <c r="S312" s="81"/>
      <c r="T312" s="81"/>
      <c r="U312" s="83">
        <v>44433.685879629629</v>
      </c>
      <c r="V312" s="84" t="s">
        <v>4212</v>
      </c>
      <c r="W312" s="81"/>
      <c r="X312" s="81"/>
      <c r="Y312" s="87" t="s">
        <v>6212</v>
      </c>
      <c r="Z312" s="81"/>
    </row>
    <row r="313" spans="1:26" x14ac:dyDescent="0.35">
      <c r="A313" s="66" t="s">
        <v>393</v>
      </c>
      <c r="B313" s="66" t="s">
        <v>911</v>
      </c>
      <c r="C313" s="67"/>
      <c r="D313" s="68"/>
      <c r="E313" s="69"/>
      <c r="F313" s="70"/>
      <c r="G313" s="67"/>
      <c r="H313" s="71"/>
      <c r="I313" s="72"/>
      <c r="J313" s="72"/>
      <c r="K313" s="36"/>
      <c r="L313" s="79"/>
      <c r="M313" s="79"/>
      <c r="N313" s="74"/>
      <c r="O313" s="81" t="s">
        <v>1386</v>
      </c>
      <c r="P313" s="83">
        <v>44432.051620370374</v>
      </c>
      <c r="Q313" s="81" t="s">
        <v>1406</v>
      </c>
      <c r="R313" s="81"/>
      <c r="S313" s="81"/>
      <c r="T313" s="81"/>
      <c r="U313" s="83">
        <v>44432.051620370374</v>
      </c>
      <c r="V313" s="84" t="s">
        <v>4213</v>
      </c>
      <c r="W313" s="81"/>
      <c r="X313" s="81"/>
      <c r="Y313" s="87" t="s">
        <v>6213</v>
      </c>
      <c r="Z313" s="81"/>
    </row>
    <row r="314" spans="1:26" x14ac:dyDescent="0.35">
      <c r="A314" s="66" t="s">
        <v>393</v>
      </c>
      <c r="B314" s="66" t="s">
        <v>1172</v>
      </c>
      <c r="C314" s="67"/>
      <c r="D314" s="68"/>
      <c r="E314" s="69"/>
      <c r="F314" s="70"/>
      <c r="G314" s="67"/>
      <c r="H314" s="71"/>
      <c r="I314" s="72"/>
      <c r="J314" s="72"/>
      <c r="K314" s="36"/>
      <c r="L314" s="79"/>
      <c r="M314" s="79"/>
      <c r="N314" s="74"/>
      <c r="O314" s="81" t="s">
        <v>1386</v>
      </c>
      <c r="P314" s="83">
        <v>44432.236504629633</v>
      </c>
      <c r="Q314" s="81" t="s">
        <v>1411</v>
      </c>
      <c r="R314" s="81"/>
      <c r="S314" s="81"/>
      <c r="T314" s="81"/>
      <c r="U314" s="83">
        <v>44432.236504629633</v>
      </c>
      <c r="V314" s="84" t="s">
        <v>4214</v>
      </c>
      <c r="W314" s="81"/>
      <c r="X314" s="81"/>
      <c r="Y314" s="87" t="s">
        <v>6214</v>
      </c>
      <c r="Z314" s="81"/>
    </row>
    <row r="315" spans="1:26" x14ac:dyDescent="0.35">
      <c r="A315" s="66" t="s">
        <v>393</v>
      </c>
      <c r="B315" s="66" t="s">
        <v>911</v>
      </c>
      <c r="C315" s="67"/>
      <c r="D315" s="68"/>
      <c r="E315" s="69"/>
      <c r="F315" s="70"/>
      <c r="G315" s="67"/>
      <c r="H315" s="71"/>
      <c r="I315" s="72"/>
      <c r="J315" s="72"/>
      <c r="K315" s="36"/>
      <c r="L315" s="79"/>
      <c r="M315" s="79"/>
      <c r="N315" s="74"/>
      <c r="O315" s="81" t="s">
        <v>1386</v>
      </c>
      <c r="P315" s="83">
        <v>44432.286087962966</v>
      </c>
      <c r="Q315" s="81" t="s">
        <v>1406</v>
      </c>
      <c r="R315" s="81"/>
      <c r="S315" s="81"/>
      <c r="T315" s="81"/>
      <c r="U315" s="83">
        <v>44432.286087962966</v>
      </c>
      <c r="V315" s="84" t="s">
        <v>4215</v>
      </c>
      <c r="W315" s="81"/>
      <c r="X315" s="81"/>
      <c r="Y315" s="87" t="s">
        <v>6215</v>
      </c>
      <c r="Z315" s="81"/>
    </row>
    <row r="316" spans="1:26" x14ac:dyDescent="0.35">
      <c r="A316" s="66" t="s">
        <v>393</v>
      </c>
      <c r="B316" s="66" t="s">
        <v>1172</v>
      </c>
      <c r="C316" s="67"/>
      <c r="D316" s="68"/>
      <c r="E316" s="69"/>
      <c r="F316" s="70"/>
      <c r="G316" s="67"/>
      <c r="H316" s="71"/>
      <c r="I316" s="72"/>
      <c r="J316" s="72"/>
      <c r="K316" s="36"/>
      <c r="L316" s="79"/>
      <c r="M316" s="79"/>
      <c r="N316" s="74"/>
      <c r="O316" s="81" t="s">
        <v>1386</v>
      </c>
      <c r="P316" s="83">
        <v>44433.608449074076</v>
      </c>
      <c r="Q316" s="81" t="s">
        <v>1411</v>
      </c>
      <c r="R316" s="81"/>
      <c r="S316" s="81"/>
      <c r="T316" s="81"/>
      <c r="U316" s="83">
        <v>44433.608449074076</v>
      </c>
      <c r="V316" s="84" t="s">
        <v>4216</v>
      </c>
      <c r="W316" s="81"/>
      <c r="X316" s="81"/>
      <c r="Y316" s="87" t="s">
        <v>6216</v>
      </c>
      <c r="Z316" s="81"/>
    </row>
    <row r="317" spans="1:26" x14ac:dyDescent="0.35">
      <c r="A317" s="66" t="s">
        <v>393</v>
      </c>
      <c r="B317" s="66" t="s">
        <v>911</v>
      </c>
      <c r="C317" s="67"/>
      <c r="D317" s="68"/>
      <c r="E317" s="69"/>
      <c r="F317" s="70"/>
      <c r="G317" s="67"/>
      <c r="H317" s="71"/>
      <c r="I317" s="72"/>
      <c r="J317" s="72"/>
      <c r="K317" s="36"/>
      <c r="L317" s="79"/>
      <c r="M317" s="79"/>
      <c r="N317" s="74"/>
      <c r="O317" s="81" t="s">
        <v>1386</v>
      </c>
      <c r="P317" s="83">
        <v>44433.686759259261</v>
      </c>
      <c r="Q317" s="81" t="s">
        <v>1406</v>
      </c>
      <c r="R317" s="81"/>
      <c r="S317" s="81"/>
      <c r="T317" s="81"/>
      <c r="U317" s="83">
        <v>44433.686759259261</v>
      </c>
      <c r="V317" s="84" t="s">
        <v>4217</v>
      </c>
      <c r="W317" s="81"/>
      <c r="X317" s="81"/>
      <c r="Y317" s="87" t="s">
        <v>6217</v>
      </c>
      <c r="Z317" s="81"/>
    </row>
    <row r="318" spans="1:26" x14ac:dyDescent="0.35">
      <c r="A318" s="66" t="s">
        <v>394</v>
      </c>
      <c r="B318" s="66" t="s">
        <v>394</v>
      </c>
      <c r="C318" s="67"/>
      <c r="D318" s="68"/>
      <c r="E318" s="69"/>
      <c r="F318" s="70"/>
      <c r="G318" s="67"/>
      <c r="H318" s="71"/>
      <c r="I318" s="72"/>
      <c r="J318" s="72"/>
      <c r="K318" s="36"/>
      <c r="L318" s="79"/>
      <c r="M318" s="79"/>
      <c r="N318" s="74"/>
      <c r="O318" s="81" t="s">
        <v>179</v>
      </c>
      <c r="P318" s="83">
        <v>44433.6875</v>
      </c>
      <c r="Q318" s="81" t="s">
        <v>1522</v>
      </c>
      <c r="R318" s="84" t="s">
        <v>2688</v>
      </c>
      <c r="S318" s="81" t="s">
        <v>3393</v>
      </c>
      <c r="T318" s="81" t="s">
        <v>3595</v>
      </c>
      <c r="U318" s="83">
        <v>44433.6875</v>
      </c>
      <c r="V318" s="84" t="s">
        <v>4218</v>
      </c>
      <c r="W318" s="81"/>
      <c r="X318" s="81"/>
      <c r="Y318" s="87" t="s">
        <v>6218</v>
      </c>
      <c r="Z318" s="81"/>
    </row>
    <row r="319" spans="1:26" x14ac:dyDescent="0.35">
      <c r="A319" s="66" t="s">
        <v>395</v>
      </c>
      <c r="B319" s="66" t="s">
        <v>395</v>
      </c>
      <c r="C319" s="67"/>
      <c r="D319" s="68"/>
      <c r="E319" s="69"/>
      <c r="F319" s="70"/>
      <c r="G319" s="67"/>
      <c r="H319" s="71"/>
      <c r="I319" s="72"/>
      <c r="J319" s="72"/>
      <c r="K319" s="36"/>
      <c r="L319" s="79"/>
      <c r="M319" s="79"/>
      <c r="N319" s="74"/>
      <c r="O319" s="81" t="s">
        <v>179</v>
      </c>
      <c r="P319" s="83">
        <v>44433.6875</v>
      </c>
      <c r="Q319" s="81" t="s">
        <v>1523</v>
      </c>
      <c r="R319" s="84" t="s">
        <v>2689</v>
      </c>
      <c r="S319" s="81" t="s">
        <v>3393</v>
      </c>
      <c r="T319" s="81"/>
      <c r="U319" s="83">
        <v>44433.6875</v>
      </c>
      <c r="V319" s="84" t="s">
        <v>4219</v>
      </c>
      <c r="W319" s="81"/>
      <c r="X319" s="81"/>
      <c r="Y319" s="87" t="s">
        <v>6219</v>
      </c>
      <c r="Z319" s="81"/>
    </row>
    <row r="320" spans="1:26" x14ac:dyDescent="0.35">
      <c r="A320" s="66" t="s">
        <v>396</v>
      </c>
      <c r="B320" s="66" t="s">
        <v>1163</v>
      </c>
      <c r="C320" s="67"/>
      <c r="D320" s="68"/>
      <c r="E320" s="69"/>
      <c r="F320" s="70"/>
      <c r="G320" s="67"/>
      <c r="H320" s="71"/>
      <c r="I320" s="72"/>
      <c r="J320" s="72"/>
      <c r="K320" s="36"/>
      <c r="L320" s="79"/>
      <c r="M320" s="79"/>
      <c r="N320" s="74"/>
      <c r="O320" s="81" t="s">
        <v>1386</v>
      </c>
      <c r="P320" s="83">
        <v>44433.694791666669</v>
      </c>
      <c r="Q320" s="81" t="s">
        <v>1497</v>
      </c>
      <c r="R320" s="81"/>
      <c r="S320" s="81"/>
      <c r="T320" s="81" t="s">
        <v>3584</v>
      </c>
      <c r="U320" s="83">
        <v>44433.694791666669</v>
      </c>
      <c r="V320" s="84" t="s">
        <v>4220</v>
      </c>
      <c r="W320" s="81"/>
      <c r="X320" s="81"/>
      <c r="Y320" s="87" t="s">
        <v>6220</v>
      </c>
      <c r="Z320" s="81"/>
    </row>
    <row r="321" spans="1:26" x14ac:dyDescent="0.35">
      <c r="A321" s="66" t="s">
        <v>397</v>
      </c>
      <c r="B321" s="66" t="s">
        <v>1007</v>
      </c>
      <c r="C321" s="67"/>
      <c r="D321" s="68"/>
      <c r="E321" s="69"/>
      <c r="F321" s="70"/>
      <c r="G321" s="67"/>
      <c r="H321" s="71"/>
      <c r="I321" s="72"/>
      <c r="J321" s="72"/>
      <c r="K321" s="36"/>
      <c r="L321" s="79"/>
      <c r="M321" s="79"/>
      <c r="N321" s="74"/>
      <c r="O321" s="81" t="s">
        <v>1386</v>
      </c>
      <c r="P321" s="83">
        <v>44433.697881944441</v>
      </c>
      <c r="Q321" s="81" t="s">
        <v>1511</v>
      </c>
      <c r="R321" s="81"/>
      <c r="S321" s="81"/>
      <c r="T321" s="81"/>
      <c r="U321" s="83">
        <v>44433.697881944441</v>
      </c>
      <c r="V321" s="84" t="s">
        <v>4221</v>
      </c>
      <c r="W321" s="81"/>
      <c r="X321" s="81"/>
      <c r="Y321" s="87" t="s">
        <v>6221</v>
      </c>
      <c r="Z321" s="81"/>
    </row>
    <row r="322" spans="1:26" x14ac:dyDescent="0.35">
      <c r="A322" s="66" t="s">
        <v>398</v>
      </c>
      <c r="B322" s="66" t="s">
        <v>773</v>
      </c>
      <c r="C322" s="67"/>
      <c r="D322" s="68"/>
      <c r="E322" s="69"/>
      <c r="F322" s="70"/>
      <c r="G322" s="67"/>
      <c r="H322" s="71"/>
      <c r="I322" s="72"/>
      <c r="J322" s="72"/>
      <c r="K322" s="36"/>
      <c r="L322" s="79"/>
      <c r="M322" s="79"/>
      <c r="N322" s="74"/>
      <c r="O322" s="81" t="s">
        <v>1386</v>
      </c>
      <c r="P322" s="83">
        <v>44433.699236111112</v>
      </c>
      <c r="Q322" s="81" t="s">
        <v>1524</v>
      </c>
      <c r="R322" s="81"/>
      <c r="S322" s="81"/>
      <c r="T322" s="81" t="s">
        <v>3596</v>
      </c>
      <c r="U322" s="83">
        <v>44433.699236111112</v>
      </c>
      <c r="V322" s="84" t="s">
        <v>4222</v>
      </c>
      <c r="W322" s="81"/>
      <c r="X322" s="81"/>
      <c r="Y322" s="87" t="s">
        <v>6222</v>
      </c>
      <c r="Z322" s="81"/>
    </row>
    <row r="323" spans="1:26" x14ac:dyDescent="0.35">
      <c r="A323" s="66" t="s">
        <v>399</v>
      </c>
      <c r="B323" s="66" t="s">
        <v>586</v>
      </c>
      <c r="C323" s="67"/>
      <c r="D323" s="68"/>
      <c r="E323" s="69"/>
      <c r="F323" s="70"/>
      <c r="G323" s="67"/>
      <c r="H323" s="71"/>
      <c r="I323" s="72"/>
      <c r="J323" s="72"/>
      <c r="K323" s="36"/>
      <c r="L323" s="79"/>
      <c r="M323" s="79"/>
      <c r="N323" s="74"/>
      <c r="O323" s="81" t="s">
        <v>1386</v>
      </c>
      <c r="P323" s="83">
        <v>44433.699733796297</v>
      </c>
      <c r="Q323" s="81" t="s">
        <v>1525</v>
      </c>
      <c r="R323" s="84" t="s">
        <v>2690</v>
      </c>
      <c r="S323" s="81" t="s">
        <v>3410</v>
      </c>
      <c r="T323" s="81" t="s">
        <v>3597</v>
      </c>
      <c r="U323" s="83">
        <v>44433.699733796297</v>
      </c>
      <c r="V323" s="84" t="s">
        <v>4223</v>
      </c>
      <c r="W323" s="81"/>
      <c r="X323" s="81"/>
      <c r="Y323" s="87" t="s">
        <v>6223</v>
      </c>
      <c r="Z323" s="81"/>
    </row>
    <row r="324" spans="1:26" x14ac:dyDescent="0.35">
      <c r="A324" s="66" t="s">
        <v>400</v>
      </c>
      <c r="B324" s="66" t="s">
        <v>586</v>
      </c>
      <c r="C324" s="67"/>
      <c r="D324" s="68"/>
      <c r="E324" s="69"/>
      <c r="F324" s="70"/>
      <c r="G324" s="67"/>
      <c r="H324" s="71"/>
      <c r="I324" s="72"/>
      <c r="J324" s="72"/>
      <c r="K324" s="36"/>
      <c r="L324" s="79"/>
      <c r="M324" s="79"/>
      <c r="N324" s="74"/>
      <c r="O324" s="81" t="s">
        <v>1386</v>
      </c>
      <c r="P324" s="83">
        <v>44433.699895833335</v>
      </c>
      <c r="Q324" s="81" t="s">
        <v>1525</v>
      </c>
      <c r="R324" s="84" t="s">
        <v>2690</v>
      </c>
      <c r="S324" s="81" t="s">
        <v>3410</v>
      </c>
      <c r="T324" s="81" t="s">
        <v>3597</v>
      </c>
      <c r="U324" s="83">
        <v>44433.699895833335</v>
      </c>
      <c r="V324" s="84" t="s">
        <v>4224</v>
      </c>
      <c r="W324" s="81"/>
      <c r="X324" s="81"/>
      <c r="Y324" s="87" t="s">
        <v>6224</v>
      </c>
      <c r="Z324" s="81"/>
    </row>
    <row r="325" spans="1:26" x14ac:dyDescent="0.35">
      <c r="A325" s="66" t="s">
        <v>401</v>
      </c>
      <c r="B325" s="66" t="s">
        <v>911</v>
      </c>
      <c r="C325" s="67"/>
      <c r="D325" s="68"/>
      <c r="E325" s="69"/>
      <c r="F325" s="70"/>
      <c r="G325" s="67"/>
      <c r="H325" s="71"/>
      <c r="I325" s="72"/>
      <c r="J325" s="72"/>
      <c r="K325" s="36"/>
      <c r="L325" s="79"/>
      <c r="M325" s="79"/>
      <c r="N325" s="74"/>
      <c r="O325" s="81" t="s">
        <v>1386</v>
      </c>
      <c r="P325" s="83">
        <v>44431.625011574077</v>
      </c>
      <c r="Q325" s="81" t="s">
        <v>1406</v>
      </c>
      <c r="R325" s="81"/>
      <c r="S325" s="81"/>
      <c r="T325" s="81"/>
      <c r="U325" s="83">
        <v>44431.625011574077</v>
      </c>
      <c r="V325" s="84" t="s">
        <v>4225</v>
      </c>
      <c r="W325" s="81"/>
      <c r="X325" s="81"/>
      <c r="Y325" s="87" t="s">
        <v>6225</v>
      </c>
      <c r="Z325" s="81"/>
    </row>
    <row r="326" spans="1:26" x14ac:dyDescent="0.35">
      <c r="A326" s="66" t="s">
        <v>401</v>
      </c>
      <c r="B326" s="66" t="s">
        <v>1172</v>
      </c>
      <c r="C326" s="67"/>
      <c r="D326" s="68"/>
      <c r="E326" s="69"/>
      <c r="F326" s="70"/>
      <c r="G326" s="67"/>
      <c r="H326" s="71"/>
      <c r="I326" s="72"/>
      <c r="J326" s="72"/>
      <c r="K326" s="36"/>
      <c r="L326" s="79"/>
      <c r="M326" s="79"/>
      <c r="N326" s="74"/>
      <c r="O326" s="81" t="s">
        <v>1386</v>
      </c>
      <c r="P326" s="83">
        <v>44433.708344907405</v>
      </c>
      <c r="Q326" s="81" t="s">
        <v>1411</v>
      </c>
      <c r="R326" s="81"/>
      <c r="S326" s="81"/>
      <c r="T326" s="81"/>
      <c r="U326" s="83">
        <v>44433.708344907405</v>
      </c>
      <c r="V326" s="84" t="s">
        <v>4226</v>
      </c>
      <c r="W326" s="81"/>
      <c r="X326" s="81"/>
      <c r="Y326" s="87" t="s">
        <v>6226</v>
      </c>
      <c r="Z326" s="81"/>
    </row>
    <row r="327" spans="1:26" x14ac:dyDescent="0.35">
      <c r="A327" s="66" t="s">
        <v>402</v>
      </c>
      <c r="B327" s="66" t="s">
        <v>365</v>
      </c>
      <c r="C327" s="67"/>
      <c r="D327" s="68"/>
      <c r="E327" s="69"/>
      <c r="F327" s="70"/>
      <c r="G327" s="67"/>
      <c r="H327" s="71"/>
      <c r="I327" s="72"/>
      <c r="J327" s="72"/>
      <c r="K327" s="36"/>
      <c r="L327" s="79"/>
      <c r="M327" s="79"/>
      <c r="N327" s="74"/>
      <c r="O327" s="81" t="s">
        <v>1386</v>
      </c>
      <c r="P327" s="83">
        <v>44433.730173611111</v>
      </c>
      <c r="Q327" s="81" t="s">
        <v>1487</v>
      </c>
      <c r="R327" s="81"/>
      <c r="S327" s="81"/>
      <c r="T327" s="81" t="s">
        <v>3581</v>
      </c>
      <c r="U327" s="83">
        <v>44433.730173611111</v>
      </c>
      <c r="V327" s="84" t="s">
        <v>4227</v>
      </c>
      <c r="W327" s="81"/>
      <c r="X327" s="81"/>
      <c r="Y327" s="87" t="s">
        <v>6227</v>
      </c>
      <c r="Z327" s="81"/>
    </row>
    <row r="328" spans="1:26" x14ac:dyDescent="0.35">
      <c r="A328" s="66" t="s">
        <v>402</v>
      </c>
      <c r="B328" s="66" t="s">
        <v>1050</v>
      </c>
      <c r="C328" s="67"/>
      <c r="D328" s="68"/>
      <c r="E328" s="69"/>
      <c r="F328" s="70"/>
      <c r="G328" s="67"/>
      <c r="H328" s="71"/>
      <c r="I328" s="72"/>
      <c r="J328" s="72"/>
      <c r="K328" s="36"/>
      <c r="L328" s="79"/>
      <c r="M328" s="79"/>
      <c r="N328" s="74"/>
      <c r="O328" s="81" t="s">
        <v>1386</v>
      </c>
      <c r="P328" s="83">
        <v>44433.730173611111</v>
      </c>
      <c r="Q328" s="81" t="s">
        <v>1487</v>
      </c>
      <c r="R328" s="81"/>
      <c r="S328" s="81"/>
      <c r="T328" s="81" t="s">
        <v>3581</v>
      </c>
      <c r="U328" s="83">
        <v>44433.730173611111</v>
      </c>
      <c r="V328" s="84" t="s">
        <v>4227</v>
      </c>
      <c r="W328" s="81"/>
      <c r="X328" s="81"/>
      <c r="Y328" s="87" t="s">
        <v>6227</v>
      </c>
      <c r="Z328" s="81"/>
    </row>
    <row r="329" spans="1:26" x14ac:dyDescent="0.35">
      <c r="A329" s="66" t="s">
        <v>403</v>
      </c>
      <c r="B329" s="66" t="s">
        <v>680</v>
      </c>
      <c r="C329" s="67"/>
      <c r="D329" s="68"/>
      <c r="E329" s="69"/>
      <c r="F329" s="70"/>
      <c r="G329" s="67"/>
      <c r="H329" s="71"/>
      <c r="I329" s="72"/>
      <c r="J329" s="72"/>
      <c r="K329" s="36"/>
      <c r="L329" s="79"/>
      <c r="M329" s="79"/>
      <c r="N329" s="74"/>
      <c r="O329" s="81" t="s">
        <v>1386</v>
      </c>
      <c r="P329" s="83">
        <v>44433.730740740742</v>
      </c>
      <c r="Q329" s="81" t="s">
        <v>1520</v>
      </c>
      <c r="R329" s="81"/>
      <c r="S329" s="81"/>
      <c r="T329" s="81" t="s">
        <v>3594</v>
      </c>
      <c r="U329" s="83">
        <v>44433.730740740742</v>
      </c>
      <c r="V329" s="84" t="s">
        <v>4228</v>
      </c>
      <c r="W329" s="81"/>
      <c r="X329" s="81"/>
      <c r="Y329" s="87" t="s">
        <v>6228</v>
      </c>
      <c r="Z329" s="81"/>
    </row>
    <row r="330" spans="1:26" x14ac:dyDescent="0.35">
      <c r="A330" s="66" t="s">
        <v>404</v>
      </c>
      <c r="B330" s="66" t="s">
        <v>680</v>
      </c>
      <c r="C330" s="67"/>
      <c r="D330" s="68"/>
      <c r="E330" s="69"/>
      <c r="F330" s="70"/>
      <c r="G330" s="67"/>
      <c r="H330" s="71"/>
      <c r="I330" s="72"/>
      <c r="J330" s="72"/>
      <c r="K330" s="36"/>
      <c r="L330" s="79"/>
      <c r="M330" s="79"/>
      <c r="N330" s="74"/>
      <c r="O330" s="81" t="s">
        <v>1386</v>
      </c>
      <c r="P330" s="83">
        <v>44433.734803240739</v>
      </c>
      <c r="Q330" s="81" t="s">
        <v>1520</v>
      </c>
      <c r="R330" s="81"/>
      <c r="S330" s="81"/>
      <c r="T330" s="81" t="s">
        <v>3594</v>
      </c>
      <c r="U330" s="83">
        <v>44433.734803240739</v>
      </c>
      <c r="V330" s="84" t="s">
        <v>4229</v>
      </c>
      <c r="W330" s="81"/>
      <c r="X330" s="81"/>
      <c r="Y330" s="87" t="s">
        <v>6229</v>
      </c>
      <c r="Z330" s="81"/>
    </row>
    <row r="331" spans="1:26" x14ac:dyDescent="0.35">
      <c r="A331" s="66" t="s">
        <v>405</v>
      </c>
      <c r="B331" s="66" t="s">
        <v>680</v>
      </c>
      <c r="C331" s="67"/>
      <c r="D331" s="68"/>
      <c r="E331" s="69"/>
      <c r="F331" s="70"/>
      <c r="G331" s="67"/>
      <c r="H331" s="71"/>
      <c r="I331" s="72"/>
      <c r="J331" s="72"/>
      <c r="K331" s="36"/>
      <c r="L331" s="79"/>
      <c r="M331" s="79"/>
      <c r="N331" s="74"/>
      <c r="O331" s="81" t="s">
        <v>1386</v>
      </c>
      <c r="P331" s="83">
        <v>44433.739224537036</v>
      </c>
      <c r="Q331" s="81" t="s">
        <v>1520</v>
      </c>
      <c r="R331" s="81"/>
      <c r="S331" s="81"/>
      <c r="T331" s="81" t="s">
        <v>3594</v>
      </c>
      <c r="U331" s="83">
        <v>44433.739224537036</v>
      </c>
      <c r="V331" s="84" t="s">
        <v>4230</v>
      </c>
      <c r="W331" s="81"/>
      <c r="X331" s="81"/>
      <c r="Y331" s="87" t="s">
        <v>6230</v>
      </c>
      <c r="Z331" s="81"/>
    </row>
    <row r="332" spans="1:26" x14ac:dyDescent="0.35">
      <c r="A332" s="66" t="s">
        <v>406</v>
      </c>
      <c r="B332" s="66" t="s">
        <v>466</v>
      </c>
      <c r="C332" s="67"/>
      <c r="D332" s="68"/>
      <c r="E332" s="69"/>
      <c r="F332" s="70"/>
      <c r="G332" s="67"/>
      <c r="H332" s="71"/>
      <c r="I332" s="72"/>
      <c r="J332" s="72"/>
      <c r="K332" s="36"/>
      <c r="L332" s="79"/>
      <c r="M332" s="79"/>
      <c r="N332" s="74"/>
      <c r="O332" s="81" t="s">
        <v>1386</v>
      </c>
      <c r="P332" s="83">
        <v>44433.755902777775</v>
      </c>
      <c r="Q332" s="81" t="s">
        <v>1526</v>
      </c>
      <c r="R332" s="81"/>
      <c r="S332" s="81"/>
      <c r="T332" s="81"/>
      <c r="U332" s="83">
        <v>44433.755902777775</v>
      </c>
      <c r="V332" s="84" t="s">
        <v>4231</v>
      </c>
      <c r="W332" s="81"/>
      <c r="X332" s="81"/>
      <c r="Y332" s="87" t="s">
        <v>6231</v>
      </c>
      <c r="Z332" s="81"/>
    </row>
    <row r="333" spans="1:26" x14ac:dyDescent="0.35">
      <c r="A333" s="66" t="s">
        <v>407</v>
      </c>
      <c r="B333" s="66" t="s">
        <v>1238</v>
      </c>
      <c r="C333" s="67"/>
      <c r="D333" s="68"/>
      <c r="E333" s="69"/>
      <c r="F333" s="70"/>
      <c r="G333" s="67"/>
      <c r="H333" s="71"/>
      <c r="I333" s="72"/>
      <c r="J333" s="72"/>
      <c r="K333" s="36"/>
      <c r="L333" s="79"/>
      <c r="M333" s="79"/>
      <c r="N333" s="74"/>
      <c r="O333" s="81" t="s">
        <v>1386</v>
      </c>
      <c r="P333" s="83">
        <v>44433.756493055553</v>
      </c>
      <c r="Q333" s="81" t="s">
        <v>1527</v>
      </c>
      <c r="R333" s="81"/>
      <c r="S333" s="81"/>
      <c r="T333" s="81" t="s">
        <v>3530</v>
      </c>
      <c r="U333" s="83">
        <v>44433.756493055553</v>
      </c>
      <c r="V333" s="84" t="s">
        <v>4232</v>
      </c>
      <c r="W333" s="81"/>
      <c r="X333" s="81"/>
      <c r="Y333" s="87" t="s">
        <v>6232</v>
      </c>
      <c r="Z333" s="81"/>
    </row>
    <row r="334" spans="1:26" x14ac:dyDescent="0.35">
      <c r="A334" s="66" t="s">
        <v>407</v>
      </c>
      <c r="B334" s="66" t="s">
        <v>1239</v>
      </c>
      <c r="C334" s="67"/>
      <c r="D334" s="68"/>
      <c r="E334" s="69"/>
      <c r="F334" s="70"/>
      <c r="G334" s="67"/>
      <c r="H334" s="71"/>
      <c r="I334" s="72"/>
      <c r="J334" s="72"/>
      <c r="K334" s="36"/>
      <c r="L334" s="79"/>
      <c r="M334" s="79"/>
      <c r="N334" s="74"/>
      <c r="O334" s="81" t="s">
        <v>1386</v>
      </c>
      <c r="P334" s="83">
        <v>44433.756493055553</v>
      </c>
      <c r="Q334" s="81" t="s">
        <v>1527</v>
      </c>
      <c r="R334" s="81"/>
      <c r="S334" s="81"/>
      <c r="T334" s="81" t="s">
        <v>3530</v>
      </c>
      <c r="U334" s="83">
        <v>44433.756493055553</v>
      </c>
      <c r="V334" s="84" t="s">
        <v>4232</v>
      </c>
      <c r="W334" s="81"/>
      <c r="X334" s="81"/>
      <c r="Y334" s="87" t="s">
        <v>6232</v>
      </c>
      <c r="Z334" s="81"/>
    </row>
    <row r="335" spans="1:26" x14ac:dyDescent="0.35">
      <c r="A335" s="66" t="s">
        <v>407</v>
      </c>
      <c r="B335" s="66" t="s">
        <v>1025</v>
      </c>
      <c r="C335" s="67"/>
      <c r="D335" s="68"/>
      <c r="E335" s="69"/>
      <c r="F335" s="70"/>
      <c r="G335" s="67"/>
      <c r="H335" s="71"/>
      <c r="I335" s="72"/>
      <c r="J335" s="72"/>
      <c r="K335" s="36"/>
      <c r="L335" s="79"/>
      <c r="M335" s="79"/>
      <c r="N335" s="74"/>
      <c r="O335" s="81" t="s">
        <v>1386</v>
      </c>
      <c r="P335" s="83">
        <v>44433.756493055553</v>
      </c>
      <c r="Q335" s="81" t="s">
        <v>1527</v>
      </c>
      <c r="R335" s="81"/>
      <c r="S335" s="81"/>
      <c r="T335" s="81" t="s">
        <v>3530</v>
      </c>
      <c r="U335" s="83">
        <v>44433.756493055553</v>
      </c>
      <c r="V335" s="84" t="s">
        <v>4232</v>
      </c>
      <c r="W335" s="81"/>
      <c r="X335" s="81"/>
      <c r="Y335" s="87" t="s">
        <v>6232</v>
      </c>
      <c r="Z335" s="81"/>
    </row>
    <row r="336" spans="1:26" x14ac:dyDescent="0.35">
      <c r="A336" s="66" t="s">
        <v>408</v>
      </c>
      <c r="B336" s="66" t="s">
        <v>1238</v>
      </c>
      <c r="C336" s="67"/>
      <c r="D336" s="68"/>
      <c r="E336" s="69"/>
      <c r="F336" s="70"/>
      <c r="G336" s="67"/>
      <c r="H336" s="71"/>
      <c r="I336" s="72"/>
      <c r="J336" s="72"/>
      <c r="K336" s="36"/>
      <c r="L336" s="79"/>
      <c r="M336" s="79"/>
      <c r="N336" s="74"/>
      <c r="O336" s="81" t="s">
        <v>1386</v>
      </c>
      <c r="P336" s="83">
        <v>44433.756527777776</v>
      </c>
      <c r="Q336" s="81" t="s">
        <v>1527</v>
      </c>
      <c r="R336" s="81"/>
      <c r="S336" s="81"/>
      <c r="T336" s="81" t="s">
        <v>3530</v>
      </c>
      <c r="U336" s="83">
        <v>44433.756527777776</v>
      </c>
      <c r="V336" s="84" t="s">
        <v>4233</v>
      </c>
      <c r="W336" s="81"/>
      <c r="X336" s="81"/>
      <c r="Y336" s="87" t="s">
        <v>6233</v>
      </c>
      <c r="Z336" s="81"/>
    </row>
    <row r="337" spans="1:26" x14ac:dyDescent="0.35">
      <c r="A337" s="66" t="s">
        <v>408</v>
      </c>
      <c r="B337" s="66" t="s">
        <v>1239</v>
      </c>
      <c r="C337" s="67"/>
      <c r="D337" s="68"/>
      <c r="E337" s="69"/>
      <c r="F337" s="70"/>
      <c r="G337" s="67"/>
      <c r="H337" s="71"/>
      <c r="I337" s="72"/>
      <c r="J337" s="72"/>
      <c r="K337" s="36"/>
      <c r="L337" s="79"/>
      <c r="M337" s="79"/>
      <c r="N337" s="74"/>
      <c r="O337" s="81" t="s">
        <v>1386</v>
      </c>
      <c r="P337" s="83">
        <v>44433.756527777776</v>
      </c>
      <c r="Q337" s="81" t="s">
        <v>1527</v>
      </c>
      <c r="R337" s="81"/>
      <c r="S337" s="81"/>
      <c r="T337" s="81" t="s">
        <v>3530</v>
      </c>
      <c r="U337" s="83">
        <v>44433.756527777776</v>
      </c>
      <c r="V337" s="84" t="s">
        <v>4233</v>
      </c>
      <c r="W337" s="81"/>
      <c r="X337" s="81"/>
      <c r="Y337" s="87" t="s">
        <v>6233</v>
      </c>
      <c r="Z337" s="81"/>
    </row>
    <row r="338" spans="1:26" x14ac:dyDescent="0.35">
      <c r="A338" s="66" t="s">
        <v>408</v>
      </c>
      <c r="B338" s="66" t="s">
        <v>1025</v>
      </c>
      <c r="C338" s="67"/>
      <c r="D338" s="68"/>
      <c r="E338" s="69"/>
      <c r="F338" s="70"/>
      <c r="G338" s="67"/>
      <c r="H338" s="71"/>
      <c r="I338" s="72"/>
      <c r="J338" s="72"/>
      <c r="K338" s="36"/>
      <c r="L338" s="79"/>
      <c r="M338" s="79"/>
      <c r="N338" s="74"/>
      <c r="O338" s="81" t="s">
        <v>1386</v>
      </c>
      <c r="P338" s="83">
        <v>44433.756527777776</v>
      </c>
      <c r="Q338" s="81" t="s">
        <v>1527</v>
      </c>
      <c r="R338" s="81"/>
      <c r="S338" s="81"/>
      <c r="T338" s="81" t="s">
        <v>3530</v>
      </c>
      <c r="U338" s="83">
        <v>44433.756527777776</v>
      </c>
      <c r="V338" s="84" t="s">
        <v>4233</v>
      </c>
      <c r="W338" s="81"/>
      <c r="X338" s="81"/>
      <c r="Y338" s="87" t="s">
        <v>6233</v>
      </c>
      <c r="Z338" s="81"/>
    </row>
    <row r="339" spans="1:26" x14ac:dyDescent="0.35">
      <c r="A339" s="66" t="s">
        <v>409</v>
      </c>
      <c r="B339" s="66" t="s">
        <v>1238</v>
      </c>
      <c r="C339" s="67"/>
      <c r="D339" s="68"/>
      <c r="E339" s="69"/>
      <c r="F339" s="70"/>
      <c r="G339" s="67"/>
      <c r="H339" s="71"/>
      <c r="I339" s="72"/>
      <c r="J339" s="72"/>
      <c r="K339" s="36"/>
      <c r="L339" s="79"/>
      <c r="M339" s="79"/>
      <c r="N339" s="74"/>
      <c r="O339" s="81" t="s">
        <v>1386</v>
      </c>
      <c r="P339" s="83">
        <v>44433.758564814816</v>
      </c>
      <c r="Q339" s="81" t="s">
        <v>1527</v>
      </c>
      <c r="R339" s="81"/>
      <c r="S339" s="81"/>
      <c r="T339" s="81" t="s">
        <v>3530</v>
      </c>
      <c r="U339" s="83">
        <v>44433.758564814816</v>
      </c>
      <c r="V339" s="84" t="s">
        <v>4234</v>
      </c>
      <c r="W339" s="81"/>
      <c r="X339" s="81"/>
      <c r="Y339" s="87" t="s">
        <v>6234</v>
      </c>
      <c r="Z339" s="81"/>
    </row>
    <row r="340" spans="1:26" x14ac:dyDescent="0.35">
      <c r="A340" s="66" t="s">
        <v>409</v>
      </c>
      <c r="B340" s="66" t="s">
        <v>1239</v>
      </c>
      <c r="C340" s="67"/>
      <c r="D340" s="68"/>
      <c r="E340" s="69"/>
      <c r="F340" s="70"/>
      <c r="G340" s="67"/>
      <c r="H340" s="71"/>
      <c r="I340" s="72"/>
      <c r="J340" s="72"/>
      <c r="K340" s="36"/>
      <c r="L340" s="79"/>
      <c r="M340" s="79"/>
      <c r="N340" s="74"/>
      <c r="O340" s="81" t="s">
        <v>1386</v>
      </c>
      <c r="P340" s="83">
        <v>44433.758564814816</v>
      </c>
      <c r="Q340" s="81" t="s">
        <v>1527</v>
      </c>
      <c r="R340" s="81"/>
      <c r="S340" s="81"/>
      <c r="T340" s="81" t="s">
        <v>3530</v>
      </c>
      <c r="U340" s="83">
        <v>44433.758564814816</v>
      </c>
      <c r="V340" s="84" t="s">
        <v>4234</v>
      </c>
      <c r="W340" s="81"/>
      <c r="X340" s="81"/>
      <c r="Y340" s="87" t="s">
        <v>6234</v>
      </c>
      <c r="Z340" s="81"/>
    </row>
    <row r="341" spans="1:26" x14ac:dyDescent="0.35">
      <c r="A341" s="66" t="s">
        <v>409</v>
      </c>
      <c r="B341" s="66" t="s">
        <v>1025</v>
      </c>
      <c r="C341" s="67"/>
      <c r="D341" s="68"/>
      <c r="E341" s="69"/>
      <c r="F341" s="70"/>
      <c r="G341" s="67"/>
      <c r="H341" s="71"/>
      <c r="I341" s="72"/>
      <c r="J341" s="72"/>
      <c r="K341" s="36"/>
      <c r="L341" s="79"/>
      <c r="M341" s="79"/>
      <c r="N341" s="74"/>
      <c r="O341" s="81" t="s">
        <v>1386</v>
      </c>
      <c r="P341" s="83">
        <v>44433.758564814816</v>
      </c>
      <c r="Q341" s="81" t="s">
        <v>1527</v>
      </c>
      <c r="R341" s="81"/>
      <c r="S341" s="81"/>
      <c r="T341" s="81" t="s">
        <v>3530</v>
      </c>
      <c r="U341" s="83">
        <v>44433.758564814816</v>
      </c>
      <c r="V341" s="84" t="s">
        <v>4234</v>
      </c>
      <c r="W341" s="81"/>
      <c r="X341" s="81"/>
      <c r="Y341" s="87" t="s">
        <v>6234</v>
      </c>
      <c r="Z341" s="81"/>
    </row>
    <row r="342" spans="1:26" x14ac:dyDescent="0.35">
      <c r="A342" s="66" t="s">
        <v>410</v>
      </c>
      <c r="B342" s="66" t="s">
        <v>680</v>
      </c>
      <c r="C342" s="67"/>
      <c r="D342" s="68"/>
      <c r="E342" s="69"/>
      <c r="F342" s="70"/>
      <c r="G342" s="67"/>
      <c r="H342" s="71"/>
      <c r="I342" s="72"/>
      <c r="J342" s="72"/>
      <c r="K342" s="36"/>
      <c r="L342" s="79"/>
      <c r="M342" s="79"/>
      <c r="N342" s="74"/>
      <c r="O342" s="81" t="s">
        <v>1386</v>
      </c>
      <c r="P342" s="83">
        <v>44433.758587962962</v>
      </c>
      <c r="Q342" s="81" t="s">
        <v>1520</v>
      </c>
      <c r="R342" s="81"/>
      <c r="S342" s="81"/>
      <c r="T342" s="81" t="s">
        <v>3594</v>
      </c>
      <c r="U342" s="83">
        <v>44433.758587962962</v>
      </c>
      <c r="V342" s="84" t="s">
        <v>4235</v>
      </c>
      <c r="W342" s="81"/>
      <c r="X342" s="81"/>
      <c r="Y342" s="87" t="s">
        <v>6235</v>
      </c>
      <c r="Z342" s="81"/>
    </row>
    <row r="343" spans="1:26" x14ac:dyDescent="0.35">
      <c r="A343" s="66" t="s">
        <v>411</v>
      </c>
      <c r="B343" s="66" t="s">
        <v>411</v>
      </c>
      <c r="C343" s="67"/>
      <c r="D343" s="68"/>
      <c r="E343" s="69"/>
      <c r="F343" s="70"/>
      <c r="G343" s="67"/>
      <c r="H343" s="71"/>
      <c r="I343" s="72"/>
      <c r="J343" s="72"/>
      <c r="K343" s="36"/>
      <c r="L343" s="79"/>
      <c r="M343" s="79"/>
      <c r="N343" s="74"/>
      <c r="O343" s="81" t="s">
        <v>179</v>
      </c>
      <c r="P343" s="83">
        <v>44433.763182870367</v>
      </c>
      <c r="Q343" s="81" t="s">
        <v>1528</v>
      </c>
      <c r="R343" s="84" t="s">
        <v>2691</v>
      </c>
      <c r="S343" s="81" t="s">
        <v>3393</v>
      </c>
      <c r="T343" s="81"/>
      <c r="U343" s="83">
        <v>44433.763182870367</v>
      </c>
      <c r="V343" s="84" t="s">
        <v>4236</v>
      </c>
      <c r="W343" s="81"/>
      <c r="X343" s="81"/>
      <c r="Y343" s="87" t="s">
        <v>6236</v>
      </c>
      <c r="Z343" s="81"/>
    </row>
    <row r="344" spans="1:26" x14ac:dyDescent="0.35">
      <c r="A344" s="66" t="s">
        <v>412</v>
      </c>
      <c r="B344" s="66" t="s">
        <v>680</v>
      </c>
      <c r="C344" s="67"/>
      <c r="D344" s="68"/>
      <c r="E344" s="69"/>
      <c r="F344" s="70"/>
      <c r="G344" s="67"/>
      <c r="H344" s="71"/>
      <c r="I344" s="72"/>
      <c r="J344" s="72"/>
      <c r="K344" s="36"/>
      <c r="L344" s="79"/>
      <c r="M344" s="79"/>
      <c r="N344" s="74"/>
      <c r="O344" s="81" t="s">
        <v>1386</v>
      </c>
      <c r="P344" s="83">
        <v>44433.769872685189</v>
      </c>
      <c r="Q344" s="81" t="s">
        <v>1520</v>
      </c>
      <c r="R344" s="81"/>
      <c r="S344" s="81"/>
      <c r="T344" s="81" t="s">
        <v>3594</v>
      </c>
      <c r="U344" s="83">
        <v>44433.769872685189</v>
      </c>
      <c r="V344" s="84" t="s">
        <v>4237</v>
      </c>
      <c r="W344" s="81"/>
      <c r="X344" s="81"/>
      <c r="Y344" s="87" t="s">
        <v>6237</v>
      </c>
      <c r="Z344" s="81"/>
    </row>
    <row r="345" spans="1:26" x14ac:dyDescent="0.35">
      <c r="A345" s="66" t="s">
        <v>413</v>
      </c>
      <c r="B345" s="66" t="s">
        <v>680</v>
      </c>
      <c r="C345" s="67"/>
      <c r="D345" s="68"/>
      <c r="E345" s="69"/>
      <c r="F345" s="70"/>
      <c r="G345" s="67"/>
      <c r="H345" s="71"/>
      <c r="I345" s="72"/>
      <c r="J345" s="72"/>
      <c r="K345" s="36"/>
      <c r="L345" s="79"/>
      <c r="M345" s="79"/>
      <c r="N345" s="74"/>
      <c r="O345" s="81" t="s">
        <v>1386</v>
      </c>
      <c r="P345" s="83">
        <v>44433.793888888889</v>
      </c>
      <c r="Q345" s="81" t="s">
        <v>1520</v>
      </c>
      <c r="R345" s="81"/>
      <c r="S345" s="81"/>
      <c r="T345" s="81" t="s">
        <v>3594</v>
      </c>
      <c r="U345" s="83">
        <v>44433.793888888889</v>
      </c>
      <c r="V345" s="84" t="s">
        <v>4238</v>
      </c>
      <c r="W345" s="81"/>
      <c r="X345" s="81"/>
      <c r="Y345" s="87" t="s">
        <v>6238</v>
      </c>
      <c r="Z345" s="81"/>
    </row>
    <row r="346" spans="1:26" x14ac:dyDescent="0.35">
      <c r="A346" s="66" t="s">
        <v>414</v>
      </c>
      <c r="B346" s="66" t="s">
        <v>414</v>
      </c>
      <c r="C346" s="67"/>
      <c r="D346" s="68"/>
      <c r="E346" s="69"/>
      <c r="F346" s="70"/>
      <c r="G346" s="67"/>
      <c r="H346" s="71"/>
      <c r="I346" s="72"/>
      <c r="J346" s="72"/>
      <c r="K346" s="36"/>
      <c r="L346" s="79"/>
      <c r="M346" s="79"/>
      <c r="N346" s="74"/>
      <c r="O346" s="81" t="s">
        <v>179</v>
      </c>
      <c r="P346" s="83">
        <v>44433.807303240741</v>
      </c>
      <c r="Q346" s="81" t="s">
        <v>1529</v>
      </c>
      <c r="R346" s="84" t="s">
        <v>2692</v>
      </c>
      <c r="S346" s="81" t="s">
        <v>3393</v>
      </c>
      <c r="T346" s="81" t="s">
        <v>3598</v>
      </c>
      <c r="U346" s="83">
        <v>44433.807303240741</v>
      </c>
      <c r="V346" s="84" t="s">
        <v>4239</v>
      </c>
      <c r="W346" s="81"/>
      <c r="X346" s="81"/>
      <c r="Y346" s="87" t="s">
        <v>6239</v>
      </c>
      <c r="Z346" s="81"/>
    </row>
    <row r="347" spans="1:26" x14ac:dyDescent="0.35">
      <c r="A347" s="66" t="s">
        <v>415</v>
      </c>
      <c r="B347" s="66" t="s">
        <v>956</v>
      </c>
      <c r="C347" s="67"/>
      <c r="D347" s="68"/>
      <c r="E347" s="69"/>
      <c r="F347" s="70"/>
      <c r="G347" s="67"/>
      <c r="H347" s="71"/>
      <c r="I347" s="72"/>
      <c r="J347" s="72"/>
      <c r="K347" s="36"/>
      <c r="L347" s="79"/>
      <c r="M347" s="79"/>
      <c r="N347" s="74"/>
      <c r="O347" s="81" t="s">
        <v>1386</v>
      </c>
      <c r="P347" s="83">
        <v>44433.796388888892</v>
      </c>
      <c r="Q347" s="81" t="s">
        <v>1530</v>
      </c>
      <c r="R347" s="81"/>
      <c r="S347" s="81"/>
      <c r="T347" s="81" t="s">
        <v>3599</v>
      </c>
      <c r="U347" s="83">
        <v>44433.796388888892</v>
      </c>
      <c r="V347" s="84" t="s">
        <v>4240</v>
      </c>
      <c r="W347" s="81"/>
      <c r="X347" s="81"/>
      <c r="Y347" s="87" t="s">
        <v>6240</v>
      </c>
      <c r="Z347" s="81"/>
    </row>
    <row r="348" spans="1:26" x14ac:dyDescent="0.35">
      <c r="A348" s="66" t="s">
        <v>415</v>
      </c>
      <c r="B348" s="66" t="s">
        <v>956</v>
      </c>
      <c r="C348" s="67"/>
      <c r="D348" s="68"/>
      <c r="E348" s="69"/>
      <c r="F348" s="70"/>
      <c r="G348" s="67"/>
      <c r="H348" s="71"/>
      <c r="I348" s="72"/>
      <c r="J348" s="72"/>
      <c r="K348" s="36"/>
      <c r="L348" s="79"/>
      <c r="M348" s="79"/>
      <c r="N348" s="74"/>
      <c r="O348" s="81" t="s">
        <v>1386</v>
      </c>
      <c r="P348" s="83">
        <v>44433.808831018519</v>
      </c>
      <c r="Q348" s="81" t="s">
        <v>1531</v>
      </c>
      <c r="R348" s="81"/>
      <c r="S348" s="81"/>
      <c r="T348" s="81" t="s">
        <v>3600</v>
      </c>
      <c r="U348" s="83">
        <v>44433.808831018519</v>
      </c>
      <c r="V348" s="84" t="s">
        <v>4241</v>
      </c>
      <c r="W348" s="81"/>
      <c r="X348" s="81"/>
      <c r="Y348" s="87" t="s">
        <v>6241</v>
      </c>
      <c r="Z348" s="81"/>
    </row>
    <row r="349" spans="1:26" x14ac:dyDescent="0.35">
      <c r="A349" s="66" t="s">
        <v>416</v>
      </c>
      <c r="B349" s="66" t="s">
        <v>416</v>
      </c>
      <c r="C349" s="67"/>
      <c r="D349" s="68"/>
      <c r="E349" s="69"/>
      <c r="F349" s="70"/>
      <c r="G349" s="67"/>
      <c r="H349" s="71"/>
      <c r="I349" s="72"/>
      <c r="J349" s="72"/>
      <c r="K349" s="36"/>
      <c r="L349" s="79"/>
      <c r="M349" s="79"/>
      <c r="N349" s="74"/>
      <c r="O349" s="81" t="s">
        <v>179</v>
      </c>
      <c r="P349" s="83">
        <v>44433.72210648148</v>
      </c>
      <c r="Q349" s="81" t="s">
        <v>1532</v>
      </c>
      <c r="R349" s="84" t="s">
        <v>2693</v>
      </c>
      <c r="S349" s="81" t="s">
        <v>3393</v>
      </c>
      <c r="T349" s="81" t="s">
        <v>3601</v>
      </c>
      <c r="U349" s="83">
        <v>44433.72210648148</v>
      </c>
      <c r="V349" s="84" t="s">
        <v>4242</v>
      </c>
      <c r="W349" s="81"/>
      <c r="X349" s="81"/>
      <c r="Y349" s="87" t="s">
        <v>6242</v>
      </c>
      <c r="Z349" s="81"/>
    </row>
    <row r="350" spans="1:26" x14ac:dyDescent="0.35">
      <c r="A350" s="66" t="s">
        <v>417</v>
      </c>
      <c r="B350" s="66" t="s">
        <v>416</v>
      </c>
      <c r="C350" s="67"/>
      <c r="D350" s="68"/>
      <c r="E350" s="69"/>
      <c r="F350" s="70"/>
      <c r="G350" s="67"/>
      <c r="H350" s="71"/>
      <c r="I350" s="72"/>
      <c r="J350" s="72"/>
      <c r="K350" s="36"/>
      <c r="L350" s="79"/>
      <c r="M350" s="79"/>
      <c r="N350" s="74"/>
      <c r="O350" s="81" t="s">
        <v>1386</v>
      </c>
      <c r="P350" s="83">
        <v>44433.814583333333</v>
      </c>
      <c r="Q350" s="81" t="s">
        <v>1533</v>
      </c>
      <c r="R350" s="81"/>
      <c r="S350" s="81"/>
      <c r="T350" s="81" t="s">
        <v>3601</v>
      </c>
      <c r="U350" s="83">
        <v>44433.814583333333</v>
      </c>
      <c r="V350" s="84" t="s">
        <v>4243</v>
      </c>
      <c r="W350" s="81"/>
      <c r="X350" s="81"/>
      <c r="Y350" s="87" t="s">
        <v>6243</v>
      </c>
      <c r="Z350" s="81"/>
    </row>
    <row r="351" spans="1:26" x14ac:dyDescent="0.35">
      <c r="A351" s="66" t="s">
        <v>418</v>
      </c>
      <c r="B351" s="66" t="s">
        <v>466</v>
      </c>
      <c r="C351" s="67"/>
      <c r="D351" s="68"/>
      <c r="E351" s="69"/>
      <c r="F351" s="70"/>
      <c r="G351" s="67"/>
      <c r="H351" s="71"/>
      <c r="I351" s="72"/>
      <c r="J351" s="72"/>
      <c r="K351" s="36"/>
      <c r="L351" s="79"/>
      <c r="M351" s="79"/>
      <c r="N351" s="74"/>
      <c r="O351" s="81" t="s">
        <v>1386</v>
      </c>
      <c r="P351" s="83">
        <v>44433.820902777778</v>
      </c>
      <c r="Q351" s="81" t="s">
        <v>1526</v>
      </c>
      <c r="R351" s="81"/>
      <c r="S351" s="81"/>
      <c r="T351" s="81"/>
      <c r="U351" s="83">
        <v>44433.820902777778</v>
      </c>
      <c r="V351" s="84" t="s">
        <v>4244</v>
      </c>
      <c r="W351" s="81"/>
      <c r="X351" s="81"/>
      <c r="Y351" s="87" t="s">
        <v>6244</v>
      </c>
      <c r="Z351" s="81"/>
    </row>
    <row r="352" spans="1:26" x14ac:dyDescent="0.35">
      <c r="A352" s="66" t="s">
        <v>419</v>
      </c>
      <c r="B352" s="66" t="s">
        <v>1238</v>
      </c>
      <c r="C352" s="67"/>
      <c r="D352" s="68"/>
      <c r="E352" s="69"/>
      <c r="F352" s="70"/>
      <c r="G352" s="67"/>
      <c r="H352" s="71"/>
      <c r="I352" s="72"/>
      <c r="J352" s="72"/>
      <c r="K352" s="36"/>
      <c r="L352" s="79"/>
      <c r="M352" s="79"/>
      <c r="N352" s="74"/>
      <c r="O352" s="81" t="s">
        <v>1386</v>
      </c>
      <c r="P352" s="83">
        <v>44433.829687500001</v>
      </c>
      <c r="Q352" s="81" t="s">
        <v>1527</v>
      </c>
      <c r="R352" s="81"/>
      <c r="S352" s="81"/>
      <c r="T352" s="81" t="s">
        <v>3530</v>
      </c>
      <c r="U352" s="83">
        <v>44433.829687500001</v>
      </c>
      <c r="V352" s="84" t="s">
        <v>4245</v>
      </c>
      <c r="W352" s="81"/>
      <c r="X352" s="81"/>
      <c r="Y352" s="87" t="s">
        <v>6245</v>
      </c>
      <c r="Z352" s="81"/>
    </row>
    <row r="353" spans="1:26" x14ac:dyDescent="0.35">
      <c r="A353" s="66" t="s">
        <v>419</v>
      </c>
      <c r="B353" s="66" t="s">
        <v>1239</v>
      </c>
      <c r="C353" s="67"/>
      <c r="D353" s="68"/>
      <c r="E353" s="69"/>
      <c r="F353" s="70"/>
      <c r="G353" s="67"/>
      <c r="H353" s="71"/>
      <c r="I353" s="72"/>
      <c r="J353" s="72"/>
      <c r="K353" s="36"/>
      <c r="L353" s="79"/>
      <c r="M353" s="79"/>
      <c r="N353" s="74"/>
      <c r="O353" s="81" t="s">
        <v>1386</v>
      </c>
      <c r="P353" s="83">
        <v>44433.829687500001</v>
      </c>
      <c r="Q353" s="81" t="s">
        <v>1527</v>
      </c>
      <c r="R353" s="81"/>
      <c r="S353" s="81"/>
      <c r="T353" s="81" t="s">
        <v>3530</v>
      </c>
      <c r="U353" s="83">
        <v>44433.829687500001</v>
      </c>
      <c r="V353" s="84" t="s">
        <v>4245</v>
      </c>
      <c r="W353" s="81"/>
      <c r="X353" s="81"/>
      <c r="Y353" s="87" t="s">
        <v>6245</v>
      </c>
      <c r="Z353" s="81"/>
    </row>
    <row r="354" spans="1:26" x14ac:dyDescent="0.35">
      <c r="A354" s="66" t="s">
        <v>419</v>
      </c>
      <c r="B354" s="66" t="s">
        <v>1025</v>
      </c>
      <c r="C354" s="67"/>
      <c r="D354" s="68"/>
      <c r="E354" s="69"/>
      <c r="F354" s="70"/>
      <c r="G354" s="67"/>
      <c r="H354" s="71"/>
      <c r="I354" s="72"/>
      <c r="J354" s="72"/>
      <c r="K354" s="36"/>
      <c r="L354" s="79"/>
      <c r="M354" s="79"/>
      <c r="N354" s="74"/>
      <c r="O354" s="81" t="s">
        <v>1386</v>
      </c>
      <c r="P354" s="83">
        <v>44433.829687500001</v>
      </c>
      <c r="Q354" s="81" t="s">
        <v>1527</v>
      </c>
      <c r="R354" s="81"/>
      <c r="S354" s="81"/>
      <c r="T354" s="81" t="s">
        <v>3530</v>
      </c>
      <c r="U354" s="83">
        <v>44433.829687500001</v>
      </c>
      <c r="V354" s="84" t="s">
        <v>4245</v>
      </c>
      <c r="W354" s="81"/>
      <c r="X354" s="81"/>
      <c r="Y354" s="87" t="s">
        <v>6245</v>
      </c>
      <c r="Z354" s="81"/>
    </row>
    <row r="355" spans="1:26" x14ac:dyDescent="0.35">
      <c r="A355" s="66" t="s">
        <v>420</v>
      </c>
      <c r="B355" s="66" t="s">
        <v>420</v>
      </c>
      <c r="C355" s="67"/>
      <c r="D355" s="68"/>
      <c r="E355" s="69"/>
      <c r="F355" s="70"/>
      <c r="G355" s="67"/>
      <c r="H355" s="71"/>
      <c r="I355" s="72"/>
      <c r="J355" s="72"/>
      <c r="K355" s="36"/>
      <c r="L355" s="79"/>
      <c r="M355" s="79"/>
      <c r="N355" s="74"/>
      <c r="O355" s="81" t="s">
        <v>179</v>
      </c>
      <c r="P355" s="83">
        <v>44433.830717592595</v>
      </c>
      <c r="Q355" s="81" t="s">
        <v>1534</v>
      </c>
      <c r="R355" s="84" t="s">
        <v>2694</v>
      </c>
      <c r="S355" s="81" t="s">
        <v>3393</v>
      </c>
      <c r="T355" s="81" t="s">
        <v>3602</v>
      </c>
      <c r="U355" s="83">
        <v>44433.830717592595</v>
      </c>
      <c r="V355" s="84" t="s">
        <v>4246</v>
      </c>
      <c r="W355" s="81"/>
      <c r="X355" s="81"/>
      <c r="Y355" s="87" t="s">
        <v>6246</v>
      </c>
      <c r="Z355" s="81"/>
    </row>
    <row r="356" spans="1:26" x14ac:dyDescent="0.35">
      <c r="A356" s="66" t="s">
        <v>421</v>
      </c>
      <c r="B356" s="66" t="s">
        <v>421</v>
      </c>
      <c r="C356" s="67"/>
      <c r="D356" s="68"/>
      <c r="E356" s="69"/>
      <c r="F356" s="70"/>
      <c r="G356" s="67"/>
      <c r="H356" s="71"/>
      <c r="I356" s="72"/>
      <c r="J356" s="72"/>
      <c r="K356" s="36"/>
      <c r="L356" s="79"/>
      <c r="M356" s="79"/>
      <c r="N356" s="74"/>
      <c r="O356" s="81" t="s">
        <v>179</v>
      </c>
      <c r="P356" s="83">
        <v>44433.830983796295</v>
      </c>
      <c r="Q356" s="81" t="s">
        <v>1535</v>
      </c>
      <c r="R356" s="84" t="s">
        <v>2695</v>
      </c>
      <c r="S356" s="81" t="s">
        <v>3393</v>
      </c>
      <c r="T356" s="81"/>
      <c r="U356" s="83">
        <v>44433.830983796295</v>
      </c>
      <c r="V356" s="84" t="s">
        <v>4247</v>
      </c>
      <c r="W356" s="81"/>
      <c r="X356" s="81"/>
      <c r="Y356" s="87" t="s">
        <v>6247</v>
      </c>
      <c r="Z356" s="81"/>
    </row>
    <row r="357" spans="1:26" x14ac:dyDescent="0.35">
      <c r="A357" s="66" t="s">
        <v>422</v>
      </c>
      <c r="B357" s="66" t="s">
        <v>1021</v>
      </c>
      <c r="C357" s="67"/>
      <c r="D357" s="68"/>
      <c r="E357" s="69"/>
      <c r="F357" s="70"/>
      <c r="G357" s="67"/>
      <c r="H357" s="71"/>
      <c r="I357" s="72"/>
      <c r="J357" s="72"/>
      <c r="K357" s="36"/>
      <c r="L357" s="79"/>
      <c r="M357" s="79"/>
      <c r="N357" s="74"/>
      <c r="O357" s="81" t="s">
        <v>1386</v>
      </c>
      <c r="P357" s="83">
        <v>44433.834490740737</v>
      </c>
      <c r="Q357" s="81" t="s">
        <v>1505</v>
      </c>
      <c r="R357" s="81"/>
      <c r="S357" s="81"/>
      <c r="T357" s="81" t="s">
        <v>3588</v>
      </c>
      <c r="U357" s="83">
        <v>44433.834490740737</v>
      </c>
      <c r="V357" s="84" t="s">
        <v>4248</v>
      </c>
      <c r="W357" s="81"/>
      <c r="X357" s="81"/>
      <c r="Y357" s="87" t="s">
        <v>6248</v>
      </c>
      <c r="Z357" s="81"/>
    </row>
    <row r="358" spans="1:26" x14ac:dyDescent="0.35">
      <c r="A358" s="66" t="s">
        <v>423</v>
      </c>
      <c r="B358" s="66" t="s">
        <v>365</v>
      </c>
      <c r="C358" s="67"/>
      <c r="D358" s="68"/>
      <c r="E358" s="69"/>
      <c r="F358" s="70"/>
      <c r="G358" s="67"/>
      <c r="H358" s="71"/>
      <c r="I358" s="72"/>
      <c r="J358" s="72"/>
      <c r="K358" s="36"/>
      <c r="L358" s="79"/>
      <c r="M358" s="79"/>
      <c r="N358" s="74"/>
      <c r="O358" s="81" t="s">
        <v>1386</v>
      </c>
      <c r="P358" s="83">
        <v>44433.843460648146</v>
      </c>
      <c r="Q358" s="81" t="s">
        <v>1487</v>
      </c>
      <c r="R358" s="81"/>
      <c r="S358" s="81"/>
      <c r="T358" s="81" t="s">
        <v>3581</v>
      </c>
      <c r="U358" s="83">
        <v>44433.843460648146</v>
      </c>
      <c r="V358" s="84" t="s">
        <v>4249</v>
      </c>
      <c r="W358" s="81"/>
      <c r="X358" s="81"/>
      <c r="Y358" s="87" t="s">
        <v>6249</v>
      </c>
      <c r="Z358" s="81"/>
    </row>
    <row r="359" spans="1:26" x14ac:dyDescent="0.35">
      <c r="A359" s="66" t="s">
        <v>423</v>
      </c>
      <c r="B359" s="66" t="s">
        <v>1050</v>
      </c>
      <c r="C359" s="67"/>
      <c r="D359" s="68"/>
      <c r="E359" s="69"/>
      <c r="F359" s="70"/>
      <c r="G359" s="67"/>
      <c r="H359" s="71"/>
      <c r="I359" s="72"/>
      <c r="J359" s="72"/>
      <c r="K359" s="36"/>
      <c r="L359" s="79"/>
      <c r="M359" s="79"/>
      <c r="N359" s="74"/>
      <c r="O359" s="81" t="s">
        <v>1386</v>
      </c>
      <c r="P359" s="83">
        <v>44433.843460648146</v>
      </c>
      <c r="Q359" s="81" t="s">
        <v>1487</v>
      </c>
      <c r="R359" s="81"/>
      <c r="S359" s="81"/>
      <c r="T359" s="81" t="s">
        <v>3581</v>
      </c>
      <c r="U359" s="83">
        <v>44433.843460648146</v>
      </c>
      <c r="V359" s="84" t="s">
        <v>4249</v>
      </c>
      <c r="W359" s="81"/>
      <c r="X359" s="81"/>
      <c r="Y359" s="87" t="s">
        <v>6249</v>
      </c>
      <c r="Z359" s="81"/>
    </row>
    <row r="360" spans="1:26" x14ac:dyDescent="0.35">
      <c r="A360" s="66" t="s">
        <v>424</v>
      </c>
      <c r="B360" s="66" t="s">
        <v>424</v>
      </c>
      <c r="C360" s="67"/>
      <c r="D360" s="68"/>
      <c r="E360" s="69"/>
      <c r="F360" s="70"/>
      <c r="G360" s="67"/>
      <c r="H360" s="71"/>
      <c r="I360" s="72"/>
      <c r="J360" s="72"/>
      <c r="K360" s="36"/>
      <c r="L360" s="79"/>
      <c r="M360" s="79"/>
      <c r="N360" s="74"/>
      <c r="O360" s="81" t="s">
        <v>179</v>
      </c>
      <c r="P360" s="83">
        <v>44433.848240740743</v>
      </c>
      <c r="Q360" s="81" t="s">
        <v>1536</v>
      </c>
      <c r="R360" s="84" t="s">
        <v>2696</v>
      </c>
      <c r="S360" s="81" t="s">
        <v>3393</v>
      </c>
      <c r="T360" s="81"/>
      <c r="U360" s="83">
        <v>44433.848240740743</v>
      </c>
      <c r="V360" s="84" t="s">
        <v>4250</v>
      </c>
      <c r="W360" s="81"/>
      <c r="X360" s="81"/>
      <c r="Y360" s="87" t="s">
        <v>6250</v>
      </c>
      <c r="Z360" s="81"/>
    </row>
    <row r="361" spans="1:26" x14ac:dyDescent="0.35">
      <c r="A361" s="66" t="s">
        <v>425</v>
      </c>
      <c r="B361" s="66" t="s">
        <v>425</v>
      </c>
      <c r="C361" s="67"/>
      <c r="D361" s="68"/>
      <c r="E361" s="69"/>
      <c r="F361" s="70"/>
      <c r="G361" s="67"/>
      <c r="H361" s="71"/>
      <c r="I361" s="72"/>
      <c r="J361" s="72"/>
      <c r="K361" s="36"/>
      <c r="L361" s="79"/>
      <c r="M361" s="79"/>
      <c r="N361" s="74"/>
      <c r="O361" s="81" t="s">
        <v>179</v>
      </c>
      <c r="P361" s="83">
        <v>44433.618298611109</v>
      </c>
      <c r="Q361" s="81" t="s">
        <v>1537</v>
      </c>
      <c r="R361" s="84" t="s">
        <v>2697</v>
      </c>
      <c r="S361" s="81" t="s">
        <v>3393</v>
      </c>
      <c r="T361" s="81" t="s">
        <v>3603</v>
      </c>
      <c r="U361" s="83">
        <v>44433.618298611109</v>
      </c>
      <c r="V361" s="84" t="s">
        <v>4251</v>
      </c>
      <c r="W361" s="81"/>
      <c r="X361" s="81"/>
      <c r="Y361" s="87" t="s">
        <v>6251</v>
      </c>
      <c r="Z361" s="87" t="s">
        <v>7984</v>
      </c>
    </row>
    <row r="362" spans="1:26" x14ac:dyDescent="0.35">
      <c r="A362" s="66" t="s">
        <v>425</v>
      </c>
      <c r="B362" s="66" t="s">
        <v>425</v>
      </c>
      <c r="C362" s="67"/>
      <c r="D362" s="68"/>
      <c r="E362" s="69"/>
      <c r="F362" s="70"/>
      <c r="G362" s="67"/>
      <c r="H362" s="71"/>
      <c r="I362" s="72"/>
      <c r="J362" s="72"/>
      <c r="K362" s="36"/>
      <c r="L362" s="79"/>
      <c r="M362" s="79"/>
      <c r="N362" s="74"/>
      <c r="O362" s="81" t="s">
        <v>179</v>
      </c>
      <c r="P362" s="83">
        <v>44433.848761574074</v>
      </c>
      <c r="Q362" s="81" t="s">
        <v>1538</v>
      </c>
      <c r="R362" s="81"/>
      <c r="S362" s="81"/>
      <c r="T362" s="81" t="s">
        <v>3603</v>
      </c>
      <c r="U362" s="83">
        <v>44433.848761574074</v>
      </c>
      <c r="V362" s="84" t="s">
        <v>4252</v>
      </c>
      <c r="W362" s="81"/>
      <c r="X362" s="81"/>
      <c r="Y362" s="87" t="s">
        <v>6252</v>
      </c>
      <c r="Z362" s="81"/>
    </row>
    <row r="363" spans="1:26" x14ac:dyDescent="0.35">
      <c r="A363" s="66" t="s">
        <v>426</v>
      </c>
      <c r="B363" s="66" t="s">
        <v>426</v>
      </c>
      <c r="C363" s="67"/>
      <c r="D363" s="68"/>
      <c r="E363" s="69"/>
      <c r="F363" s="70"/>
      <c r="G363" s="67"/>
      <c r="H363" s="71"/>
      <c r="I363" s="72"/>
      <c r="J363" s="72"/>
      <c r="K363" s="36"/>
      <c r="L363" s="79"/>
      <c r="M363" s="79"/>
      <c r="N363" s="74"/>
      <c r="O363" s="81" t="s">
        <v>179</v>
      </c>
      <c r="P363" s="83">
        <v>44433.856979166667</v>
      </c>
      <c r="Q363" s="81" t="s">
        <v>1539</v>
      </c>
      <c r="R363" s="84" t="s">
        <v>2698</v>
      </c>
      <c r="S363" s="81" t="s">
        <v>3393</v>
      </c>
      <c r="T363" s="81" t="s">
        <v>3604</v>
      </c>
      <c r="U363" s="83">
        <v>44433.856979166667</v>
      </c>
      <c r="V363" s="84" t="s">
        <v>4253</v>
      </c>
      <c r="W363" s="81"/>
      <c r="X363" s="81"/>
      <c r="Y363" s="87" t="s">
        <v>6253</v>
      </c>
      <c r="Z363" s="81"/>
    </row>
    <row r="364" spans="1:26" x14ac:dyDescent="0.35">
      <c r="A364" s="66" t="s">
        <v>427</v>
      </c>
      <c r="B364" s="66" t="s">
        <v>1238</v>
      </c>
      <c r="C364" s="67"/>
      <c r="D364" s="68"/>
      <c r="E364" s="69"/>
      <c r="F364" s="70"/>
      <c r="G364" s="67"/>
      <c r="H364" s="71"/>
      <c r="I364" s="72"/>
      <c r="J364" s="72"/>
      <c r="K364" s="36"/>
      <c r="L364" s="79"/>
      <c r="M364" s="79"/>
      <c r="N364" s="74"/>
      <c r="O364" s="81" t="s">
        <v>1386</v>
      </c>
      <c r="P364" s="83">
        <v>44433.86273148148</v>
      </c>
      <c r="Q364" s="81" t="s">
        <v>1527</v>
      </c>
      <c r="R364" s="81"/>
      <c r="S364" s="81"/>
      <c r="T364" s="81" t="s">
        <v>3530</v>
      </c>
      <c r="U364" s="83">
        <v>44433.86273148148</v>
      </c>
      <c r="V364" s="84" t="s">
        <v>4254</v>
      </c>
      <c r="W364" s="81"/>
      <c r="X364" s="81"/>
      <c r="Y364" s="87" t="s">
        <v>6254</v>
      </c>
      <c r="Z364" s="81"/>
    </row>
    <row r="365" spans="1:26" x14ac:dyDescent="0.35">
      <c r="A365" s="66" t="s">
        <v>427</v>
      </c>
      <c r="B365" s="66" t="s">
        <v>1239</v>
      </c>
      <c r="C365" s="67"/>
      <c r="D365" s="68"/>
      <c r="E365" s="69"/>
      <c r="F365" s="70"/>
      <c r="G365" s="67"/>
      <c r="H365" s="71"/>
      <c r="I365" s="72"/>
      <c r="J365" s="72"/>
      <c r="K365" s="36"/>
      <c r="L365" s="79"/>
      <c r="M365" s="79"/>
      <c r="N365" s="74"/>
      <c r="O365" s="81" t="s">
        <v>1386</v>
      </c>
      <c r="P365" s="83">
        <v>44433.86273148148</v>
      </c>
      <c r="Q365" s="81" t="s">
        <v>1527</v>
      </c>
      <c r="R365" s="81"/>
      <c r="S365" s="81"/>
      <c r="T365" s="81" t="s">
        <v>3530</v>
      </c>
      <c r="U365" s="83">
        <v>44433.86273148148</v>
      </c>
      <c r="V365" s="84" t="s">
        <v>4254</v>
      </c>
      <c r="W365" s="81"/>
      <c r="X365" s="81"/>
      <c r="Y365" s="87" t="s">
        <v>6254</v>
      </c>
      <c r="Z365" s="81"/>
    </row>
    <row r="366" spans="1:26" x14ac:dyDescent="0.35">
      <c r="A366" s="66" t="s">
        <v>427</v>
      </c>
      <c r="B366" s="66" t="s">
        <v>1025</v>
      </c>
      <c r="C366" s="67"/>
      <c r="D366" s="68"/>
      <c r="E366" s="69"/>
      <c r="F366" s="70"/>
      <c r="G366" s="67"/>
      <c r="H366" s="71"/>
      <c r="I366" s="72"/>
      <c r="J366" s="72"/>
      <c r="K366" s="36"/>
      <c r="L366" s="79"/>
      <c r="M366" s="79"/>
      <c r="N366" s="74"/>
      <c r="O366" s="81" t="s">
        <v>1386</v>
      </c>
      <c r="P366" s="83">
        <v>44433.86273148148</v>
      </c>
      <c r="Q366" s="81" t="s">
        <v>1527</v>
      </c>
      <c r="R366" s="81"/>
      <c r="S366" s="81"/>
      <c r="T366" s="81" t="s">
        <v>3530</v>
      </c>
      <c r="U366" s="83">
        <v>44433.86273148148</v>
      </c>
      <c r="V366" s="84" t="s">
        <v>4254</v>
      </c>
      <c r="W366" s="81"/>
      <c r="X366" s="81"/>
      <c r="Y366" s="87" t="s">
        <v>6254</v>
      </c>
      <c r="Z366" s="81"/>
    </row>
    <row r="367" spans="1:26" x14ac:dyDescent="0.35">
      <c r="A367" s="66" t="s">
        <v>428</v>
      </c>
      <c r="B367" s="66" t="s">
        <v>913</v>
      </c>
      <c r="C367" s="67"/>
      <c r="D367" s="68"/>
      <c r="E367" s="69"/>
      <c r="F367" s="70"/>
      <c r="G367" s="67"/>
      <c r="H367" s="71"/>
      <c r="I367" s="72"/>
      <c r="J367" s="72"/>
      <c r="K367" s="36"/>
      <c r="L367" s="79"/>
      <c r="M367" s="79"/>
      <c r="N367" s="74"/>
      <c r="O367" s="81" t="s">
        <v>1386</v>
      </c>
      <c r="P367" s="83">
        <v>44433.87128472222</v>
      </c>
      <c r="Q367" s="81" t="s">
        <v>1506</v>
      </c>
      <c r="R367" s="81"/>
      <c r="S367" s="81"/>
      <c r="T367" s="81" t="s">
        <v>3530</v>
      </c>
      <c r="U367" s="83">
        <v>44433.87128472222</v>
      </c>
      <c r="V367" s="84" t="s">
        <v>4255</v>
      </c>
      <c r="W367" s="81"/>
      <c r="X367" s="81"/>
      <c r="Y367" s="87" t="s">
        <v>6255</v>
      </c>
      <c r="Z367" s="81"/>
    </row>
    <row r="368" spans="1:26" x14ac:dyDescent="0.35">
      <c r="A368" s="66" t="s">
        <v>429</v>
      </c>
      <c r="B368" s="66" t="s">
        <v>1238</v>
      </c>
      <c r="C368" s="67"/>
      <c r="D368" s="68"/>
      <c r="E368" s="69"/>
      <c r="F368" s="70"/>
      <c r="G368" s="67"/>
      <c r="H368" s="71"/>
      <c r="I368" s="72"/>
      <c r="J368" s="72"/>
      <c r="K368" s="36"/>
      <c r="L368" s="79"/>
      <c r="M368" s="79"/>
      <c r="N368" s="74"/>
      <c r="O368" s="81" t="s">
        <v>1386</v>
      </c>
      <c r="P368" s="83">
        <v>44433.881736111114</v>
      </c>
      <c r="Q368" s="81" t="s">
        <v>1527</v>
      </c>
      <c r="R368" s="81"/>
      <c r="S368" s="81"/>
      <c r="T368" s="81" t="s">
        <v>3530</v>
      </c>
      <c r="U368" s="83">
        <v>44433.881736111114</v>
      </c>
      <c r="V368" s="84" t="s">
        <v>4256</v>
      </c>
      <c r="W368" s="81"/>
      <c r="X368" s="81"/>
      <c r="Y368" s="87" t="s">
        <v>6256</v>
      </c>
      <c r="Z368" s="81"/>
    </row>
    <row r="369" spans="1:26" x14ac:dyDescent="0.35">
      <c r="A369" s="66" t="s">
        <v>429</v>
      </c>
      <c r="B369" s="66" t="s">
        <v>1239</v>
      </c>
      <c r="C369" s="67"/>
      <c r="D369" s="68"/>
      <c r="E369" s="69"/>
      <c r="F369" s="70"/>
      <c r="G369" s="67"/>
      <c r="H369" s="71"/>
      <c r="I369" s="72"/>
      <c r="J369" s="72"/>
      <c r="K369" s="36"/>
      <c r="L369" s="79"/>
      <c r="M369" s="79"/>
      <c r="N369" s="74"/>
      <c r="O369" s="81" t="s">
        <v>1386</v>
      </c>
      <c r="P369" s="83">
        <v>44433.881736111114</v>
      </c>
      <c r="Q369" s="81" t="s">
        <v>1527</v>
      </c>
      <c r="R369" s="81"/>
      <c r="S369" s="81"/>
      <c r="T369" s="81" t="s">
        <v>3530</v>
      </c>
      <c r="U369" s="83">
        <v>44433.881736111114</v>
      </c>
      <c r="V369" s="84" t="s">
        <v>4256</v>
      </c>
      <c r="W369" s="81"/>
      <c r="X369" s="81"/>
      <c r="Y369" s="87" t="s">
        <v>6256</v>
      </c>
      <c r="Z369" s="81"/>
    </row>
    <row r="370" spans="1:26" x14ac:dyDescent="0.35">
      <c r="A370" s="66" t="s">
        <v>429</v>
      </c>
      <c r="B370" s="66" t="s">
        <v>1025</v>
      </c>
      <c r="C370" s="67"/>
      <c r="D370" s="68"/>
      <c r="E370" s="69"/>
      <c r="F370" s="70"/>
      <c r="G370" s="67"/>
      <c r="H370" s="71"/>
      <c r="I370" s="72"/>
      <c r="J370" s="72"/>
      <c r="K370" s="36"/>
      <c r="L370" s="79"/>
      <c r="M370" s="79"/>
      <c r="N370" s="74"/>
      <c r="O370" s="81" t="s">
        <v>1386</v>
      </c>
      <c r="P370" s="83">
        <v>44433.881736111114</v>
      </c>
      <c r="Q370" s="81" t="s">
        <v>1527</v>
      </c>
      <c r="R370" s="81"/>
      <c r="S370" s="81"/>
      <c r="T370" s="81" t="s">
        <v>3530</v>
      </c>
      <c r="U370" s="83">
        <v>44433.881736111114</v>
      </c>
      <c r="V370" s="84" t="s">
        <v>4256</v>
      </c>
      <c r="W370" s="81"/>
      <c r="X370" s="81"/>
      <c r="Y370" s="87" t="s">
        <v>6256</v>
      </c>
      <c r="Z370" s="81"/>
    </row>
    <row r="371" spans="1:26" x14ac:dyDescent="0.35">
      <c r="A371" s="66" t="s">
        <v>430</v>
      </c>
      <c r="B371" s="66" t="s">
        <v>911</v>
      </c>
      <c r="C371" s="67"/>
      <c r="D371" s="68"/>
      <c r="E371" s="69"/>
      <c r="F371" s="70"/>
      <c r="G371" s="67"/>
      <c r="H371" s="71"/>
      <c r="I371" s="72"/>
      <c r="J371" s="72"/>
      <c r="K371" s="36"/>
      <c r="L371" s="79"/>
      <c r="M371" s="79"/>
      <c r="N371" s="74"/>
      <c r="O371" s="81" t="s">
        <v>1386</v>
      </c>
      <c r="P371" s="83">
        <v>44432.051469907405</v>
      </c>
      <c r="Q371" s="81" t="s">
        <v>1406</v>
      </c>
      <c r="R371" s="81"/>
      <c r="S371" s="81"/>
      <c r="T371" s="81"/>
      <c r="U371" s="83">
        <v>44432.051469907405</v>
      </c>
      <c r="V371" s="84" t="s">
        <v>4257</v>
      </c>
      <c r="W371" s="81"/>
      <c r="X371" s="81"/>
      <c r="Y371" s="87" t="s">
        <v>6257</v>
      </c>
      <c r="Z371" s="81"/>
    </row>
    <row r="372" spans="1:26" x14ac:dyDescent="0.35">
      <c r="A372" s="66" t="s">
        <v>430</v>
      </c>
      <c r="B372" s="66" t="s">
        <v>1172</v>
      </c>
      <c r="C372" s="67"/>
      <c r="D372" s="68"/>
      <c r="E372" s="69"/>
      <c r="F372" s="70"/>
      <c r="G372" s="67"/>
      <c r="H372" s="71"/>
      <c r="I372" s="72"/>
      <c r="J372" s="72"/>
      <c r="K372" s="36"/>
      <c r="L372" s="79"/>
      <c r="M372" s="79"/>
      <c r="N372" s="74"/>
      <c r="O372" s="81" t="s">
        <v>1386</v>
      </c>
      <c r="P372" s="83">
        <v>44432.318379629629</v>
      </c>
      <c r="Q372" s="81" t="s">
        <v>1411</v>
      </c>
      <c r="R372" s="81"/>
      <c r="S372" s="81"/>
      <c r="T372" s="81"/>
      <c r="U372" s="83">
        <v>44432.318379629629</v>
      </c>
      <c r="V372" s="84" t="s">
        <v>4258</v>
      </c>
      <c r="W372" s="81"/>
      <c r="X372" s="81"/>
      <c r="Y372" s="87" t="s">
        <v>6258</v>
      </c>
      <c r="Z372" s="81"/>
    </row>
    <row r="373" spans="1:26" x14ac:dyDescent="0.35">
      <c r="A373" s="66" t="s">
        <v>430</v>
      </c>
      <c r="B373" s="66" t="s">
        <v>1172</v>
      </c>
      <c r="C373" s="67"/>
      <c r="D373" s="68"/>
      <c r="E373" s="69"/>
      <c r="F373" s="70"/>
      <c r="G373" s="67"/>
      <c r="H373" s="71"/>
      <c r="I373" s="72"/>
      <c r="J373" s="72"/>
      <c r="K373" s="36"/>
      <c r="L373" s="79"/>
      <c r="M373" s="79"/>
      <c r="N373" s="74"/>
      <c r="O373" s="81" t="s">
        <v>1386</v>
      </c>
      <c r="P373" s="83">
        <v>44433.608518518522</v>
      </c>
      <c r="Q373" s="81" t="s">
        <v>1411</v>
      </c>
      <c r="R373" s="81"/>
      <c r="S373" s="81"/>
      <c r="T373" s="81"/>
      <c r="U373" s="83">
        <v>44433.608518518522</v>
      </c>
      <c r="V373" s="84" t="s">
        <v>4259</v>
      </c>
      <c r="W373" s="81"/>
      <c r="X373" s="81"/>
      <c r="Y373" s="87" t="s">
        <v>6259</v>
      </c>
      <c r="Z373" s="81"/>
    </row>
    <row r="374" spans="1:26" x14ac:dyDescent="0.35">
      <c r="A374" s="66" t="s">
        <v>430</v>
      </c>
      <c r="B374" s="66" t="s">
        <v>1172</v>
      </c>
      <c r="C374" s="67"/>
      <c r="D374" s="68"/>
      <c r="E374" s="69"/>
      <c r="F374" s="70"/>
      <c r="G374" s="67"/>
      <c r="H374" s="71"/>
      <c r="I374" s="72"/>
      <c r="J374" s="72"/>
      <c r="K374" s="36"/>
      <c r="L374" s="79"/>
      <c r="M374" s="79"/>
      <c r="N374" s="74"/>
      <c r="O374" s="81" t="s">
        <v>1386</v>
      </c>
      <c r="P374" s="83">
        <v>44433.889236111114</v>
      </c>
      <c r="Q374" s="81" t="s">
        <v>1411</v>
      </c>
      <c r="R374" s="81"/>
      <c r="S374" s="81"/>
      <c r="T374" s="81"/>
      <c r="U374" s="83">
        <v>44433.889236111114</v>
      </c>
      <c r="V374" s="84" t="s">
        <v>4260</v>
      </c>
      <c r="W374" s="81"/>
      <c r="X374" s="81"/>
      <c r="Y374" s="87" t="s">
        <v>6260</v>
      </c>
      <c r="Z374" s="81"/>
    </row>
    <row r="375" spans="1:26" x14ac:dyDescent="0.35">
      <c r="A375" s="66" t="s">
        <v>431</v>
      </c>
      <c r="B375" s="66" t="s">
        <v>1172</v>
      </c>
      <c r="C375" s="67"/>
      <c r="D375" s="68"/>
      <c r="E375" s="69"/>
      <c r="F375" s="70"/>
      <c r="G375" s="67"/>
      <c r="H375" s="71"/>
      <c r="I375" s="72"/>
      <c r="J375" s="72"/>
      <c r="K375" s="36"/>
      <c r="L375" s="79"/>
      <c r="M375" s="79"/>
      <c r="N375" s="74"/>
      <c r="O375" s="81" t="s">
        <v>1386</v>
      </c>
      <c r="P375" s="83">
        <v>44433.889490740738</v>
      </c>
      <c r="Q375" s="81" t="s">
        <v>1411</v>
      </c>
      <c r="R375" s="81"/>
      <c r="S375" s="81"/>
      <c r="T375" s="81"/>
      <c r="U375" s="83">
        <v>44433.889490740738</v>
      </c>
      <c r="V375" s="84" t="s">
        <v>4261</v>
      </c>
      <c r="W375" s="81"/>
      <c r="X375" s="81"/>
      <c r="Y375" s="87" t="s">
        <v>6261</v>
      </c>
      <c r="Z375" s="81"/>
    </row>
    <row r="376" spans="1:26" x14ac:dyDescent="0.35">
      <c r="A376" s="66" t="s">
        <v>432</v>
      </c>
      <c r="B376" s="66" t="s">
        <v>1172</v>
      </c>
      <c r="C376" s="67"/>
      <c r="D376" s="68"/>
      <c r="E376" s="69"/>
      <c r="F376" s="70"/>
      <c r="G376" s="67"/>
      <c r="H376" s="71"/>
      <c r="I376" s="72"/>
      <c r="J376" s="72"/>
      <c r="K376" s="36"/>
      <c r="L376" s="79"/>
      <c r="M376" s="79"/>
      <c r="N376" s="74"/>
      <c r="O376" s="81" t="s">
        <v>1386</v>
      </c>
      <c r="P376" s="83">
        <v>44433.88958333333</v>
      </c>
      <c r="Q376" s="81" t="s">
        <v>1411</v>
      </c>
      <c r="R376" s="81"/>
      <c r="S376" s="81"/>
      <c r="T376" s="81"/>
      <c r="U376" s="83">
        <v>44433.88958333333</v>
      </c>
      <c r="V376" s="84" t="s">
        <v>4262</v>
      </c>
      <c r="W376" s="81"/>
      <c r="X376" s="81"/>
      <c r="Y376" s="87" t="s">
        <v>6262</v>
      </c>
      <c r="Z376" s="81"/>
    </row>
    <row r="377" spans="1:26" x14ac:dyDescent="0.35">
      <c r="A377" s="66" t="s">
        <v>433</v>
      </c>
      <c r="B377" s="66" t="s">
        <v>1172</v>
      </c>
      <c r="C377" s="67"/>
      <c r="D377" s="68"/>
      <c r="E377" s="69"/>
      <c r="F377" s="70"/>
      <c r="G377" s="67"/>
      <c r="H377" s="71"/>
      <c r="I377" s="72"/>
      <c r="J377" s="72"/>
      <c r="K377" s="36"/>
      <c r="L377" s="79"/>
      <c r="M377" s="79"/>
      <c r="N377" s="74"/>
      <c r="O377" s="81" t="s">
        <v>1386</v>
      </c>
      <c r="P377" s="83">
        <v>44433.890196759261</v>
      </c>
      <c r="Q377" s="81" t="s">
        <v>1411</v>
      </c>
      <c r="R377" s="81"/>
      <c r="S377" s="81"/>
      <c r="T377" s="81"/>
      <c r="U377" s="83">
        <v>44433.890196759261</v>
      </c>
      <c r="V377" s="84" t="s">
        <v>4263</v>
      </c>
      <c r="W377" s="81"/>
      <c r="X377" s="81"/>
      <c r="Y377" s="87" t="s">
        <v>6263</v>
      </c>
      <c r="Z377" s="81"/>
    </row>
    <row r="378" spans="1:26" x14ac:dyDescent="0.35">
      <c r="A378" s="66" t="s">
        <v>434</v>
      </c>
      <c r="B378" s="66" t="s">
        <v>1172</v>
      </c>
      <c r="C378" s="67"/>
      <c r="D378" s="68"/>
      <c r="E378" s="69"/>
      <c r="F378" s="70"/>
      <c r="G378" s="67"/>
      <c r="H378" s="71"/>
      <c r="I378" s="72"/>
      <c r="J378" s="72"/>
      <c r="K378" s="36"/>
      <c r="L378" s="79"/>
      <c r="M378" s="79"/>
      <c r="N378" s="74"/>
      <c r="O378" s="81" t="s">
        <v>1386</v>
      </c>
      <c r="P378" s="83">
        <v>44433.644872685189</v>
      </c>
      <c r="Q378" s="81" t="s">
        <v>1411</v>
      </c>
      <c r="R378" s="81"/>
      <c r="S378" s="81"/>
      <c r="T378" s="81"/>
      <c r="U378" s="83">
        <v>44433.644872685189</v>
      </c>
      <c r="V378" s="84" t="s">
        <v>4264</v>
      </c>
      <c r="W378" s="81"/>
      <c r="X378" s="81"/>
      <c r="Y378" s="87" t="s">
        <v>6264</v>
      </c>
      <c r="Z378" s="81"/>
    </row>
    <row r="379" spans="1:26" x14ac:dyDescent="0.35">
      <c r="A379" s="66" t="s">
        <v>434</v>
      </c>
      <c r="B379" s="66" t="s">
        <v>911</v>
      </c>
      <c r="C379" s="67"/>
      <c r="D379" s="68"/>
      <c r="E379" s="69"/>
      <c r="F379" s="70"/>
      <c r="G379" s="67"/>
      <c r="H379" s="71"/>
      <c r="I379" s="72"/>
      <c r="J379" s="72"/>
      <c r="K379" s="36"/>
      <c r="L379" s="79"/>
      <c r="M379" s="79"/>
      <c r="N379" s="74"/>
      <c r="O379" s="81" t="s">
        <v>1386</v>
      </c>
      <c r="P379" s="83">
        <v>44433.686689814815</v>
      </c>
      <c r="Q379" s="81" t="s">
        <v>1406</v>
      </c>
      <c r="R379" s="81"/>
      <c r="S379" s="81"/>
      <c r="T379" s="81"/>
      <c r="U379" s="83">
        <v>44433.686689814815</v>
      </c>
      <c r="V379" s="84" t="s">
        <v>4265</v>
      </c>
      <c r="W379" s="81"/>
      <c r="X379" s="81"/>
      <c r="Y379" s="87" t="s">
        <v>6265</v>
      </c>
      <c r="Z379" s="81"/>
    </row>
    <row r="380" spans="1:26" x14ac:dyDescent="0.35">
      <c r="A380" s="66" t="s">
        <v>434</v>
      </c>
      <c r="B380" s="66" t="s">
        <v>1172</v>
      </c>
      <c r="C380" s="67"/>
      <c r="D380" s="68"/>
      <c r="E380" s="69"/>
      <c r="F380" s="70"/>
      <c r="G380" s="67"/>
      <c r="H380" s="71"/>
      <c r="I380" s="72"/>
      <c r="J380" s="72"/>
      <c r="K380" s="36"/>
      <c r="L380" s="79"/>
      <c r="M380" s="79"/>
      <c r="N380" s="74"/>
      <c r="O380" s="81" t="s">
        <v>1386</v>
      </c>
      <c r="P380" s="83">
        <v>44433.895104166666</v>
      </c>
      <c r="Q380" s="81" t="s">
        <v>1411</v>
      </c>
      <c r="R380" s="81"/>
      <c r="S380" s="81"/>
      <c r="T380" s="81"/>
      <c r="U380" s="83">
        <v>44433.895104166666</v>
      </c>
      <c r="V380" s="84" t="s">
        <v>4266</v>
      </c>
      <c r="W380" s="81"/>
      <c r="X380" s="81"/>
      <c r="Y380" s="87" t="s">
        <v>6266</v>
      </c>
      <c r="Z380" s="81"/>
    </row>
    <row r="381" spans="1:26" x14ac:dyDescent="0.35">
      <c r="A381" s="66" t="s">
        <v>435</v>
      </c>
      <c r="B381" s="66" t="s">
        <v>913</v>
      </c>
      <c r="C381" s="67"/>
      <c r="D381" s="68"/>
      <c r="E381" s="69"/>
      <c r="F381" s="70"/>
      <c r="G381" s="67"/>
      <c r="H381" s="71"/>
      <c r="I381" s="72"/>
      <c r="J381" s="72"/>
      <c r="K381" s="36"/>
      <c r="L381" s="79"/>
      <c r="M381" s="79"/>
      <c r="N381" s="74"/>
      <c r="O381" s="81" t="s">
        <v>1386</v>
      </c>
      <c r="P381" s="83">
        <v>44433.903946759259</v>
      </c>
      <c r="Q381" s="81" t="s">
        <v>1506</v>
      </c>
      <c r="R381" s="81"/>
      <c r="S381" s="81"/>
      <c r="T381" s="81" t="s">
        <v>3530</v>
      </c>
      <c r="U381" s="83">
        <v>44433.903946759259</v>
      </c>
      <c r="V381" s="84" t="s">
        <v>4267</v>
      </c>
      <c r="W381" s="81"/>
      <c r="X381" s="81"/>
      <c r="Y381" s="87" t="s">
        <v>6267</v>
      </c>
      <c r="Z381" s="81"/>
    </row>
    <row r="382" spans="1:26" x14ac:dyDescent="0.35">
      <c r="A382" s="66" t="s">
        <v>436</v>
      </c>
      <c r="B382" s="66" t="s">
        <v>1172</v>
      </c>
      <c r="C382" s="67"/>
      <c r="D382" s="68"/>
      <c r="E382" s="69"/>
      <c r="F382" s="70"/>
      <c r="G382" s="67"/>
      <c r="H382" s="71"/>
      <c r="I382" s="72"/>
      <c r="J382" s="72"/>
      <c r="K382" s="36"/>
      <c r="L382" s="79"/>
      <c r="M382" s="79"/>
      <c r="N382" s="74"/>
      <c r="O382" s="81" t="s">
        <v>1386</v>
      </c>
      <c r="P382" s="83">
        <v>44433.90457175926</v>
      </c>
      <c r="Q382" s="81" t="s">
        <v>1411</v>
      </c>
      <c r="R382" s="81"/>
      <c r="S382" s="81"/>
      <c r="T382" s="81"/>
      <c r="U382" s="83">
        <v>44433.90457175926</v>
      </c>
      <c r="V382" s="84" t="s">
        <v>4268</v>
      </c>
      <c r="W382" s="81"/>
      <c r="X382" s="81"/>
      <c r="Y382" s="87" t="s">
        <v>6268</v>
      </c>
      <c r="Z382" s="81"/>
    </row>
    <row r="383" spans="1:26" x14ac:dyDescent="0.35">
      <c r="A383" s="66" t="s">
        <v>437</v>
      </c>
      <c r="B383" s="66" t="s">
        <v>1240</v>
      </c>
      <c r="C383" s="67"/>
      <c r="D383" s="68"/>
      <c r="E383" s="69"/>
      <c r="F383" s="70"/>
      <c r="G383" s="67"/>
      <c r="H383" s="71"/>
      <c r="I383" s="72"/>
      <c r="J383" s="72"/>
      <c r="K383" s="36"/>
      <c r="L383" s="79"/>
      <c r="M383" s="79"/>
      <c r="N383" s="74"/>
      <c r="O383" s="81" t="s">
        <v>1386</v>
      </c>
      <c r="P383" s="83">
        <v>44433.700567129628</v>
      </c>
      <c r="Q383" s="81" t="s">
        <v>1540</v>
      </c>
      <c r="R383" s="81"/>
      <c r="S383" s="81"/>
      <c r="T383" s="81" t="s">
        <v>3605</v>
      </c>
      <c r="U383" s="83">
        <v>44433.700567129628</v>
      </c>
      <c r="V383" s="84" t="s">
        <v>4269</v>
      </c>
      <c r="W383" s="81"/>
      <c r="X383" s="81"/>
      <c r="Y383" s="87" t="s">
        <v>6269</v>
      </c>
      <c r="Z383" s="81"/>
    </row>
    <row r="384" spans="1:26" x14ac:dyDescent="0.35">
      <c r="A384" s="66" t="s">
        <v>437</v>
      </c>
      <c r="B384" s="66" t="s">
        <v>956</v>
      </c>
      <c r="C384" s="67"/>
      <c r="D384" s="68"/>
      <c r="E384" s="69"/>
      <c r="F384" s="70"/>
      <c r="G384" s="67"/>
      <c r="H384" s="71"/>
      <c r="I384" s="72"/>
      <c r="J384" s="72"/>
      <c r="K384" s="36"/>
      <c r="L384" s="79"/>
      <c r="M384" s="79"/>
      <c r="N384" s="74"/>
      <c r="O384" s="81" t="s">
        <v>1386</v>
      </c>
      <c r="P384" s="83">
        <v>44433.700567129628</v>
      </c>
      <c r="Q384" s="81" t="s">
        <v>1540</v>
      </c>
      <c r="R384" s="81"/>
      <c r="S384" s="81"/>
      <c r="T384" s="81" t="s">
        <v>3605</v>
      </c>
      <c r="U384" s="83">
        <v>44433.700567129628</v>
      </c>
      <c r="V384" s="84" t="s">
        <v>4269</v>
      </c>
      <c r="W384" s="81"/>
      <c r="X384" s="81"/>
      <c r="Y384" s="87" t="s">
        <v>6269</v>
      </c>
      <c r="Z384" s="81"/>
    </row>
    <row r="385" spans="1:26" x14ac:dyDescent="0.35">
      <c r="A385" s="66" t="s">
        <v>437</v>
      </c>
      <c r="B385" s="66" t="s">
        <v>1172</v>
      </c>
      <c r="C385" s="67"/>
      <c r="D385" s="68"/>
      <c r="E385" s="69"/>
      <c r="F385" s="70"/>
      <c r="G385" s="67"/>
      <c r="H385" s="71"/>
      <c r="I385" s="72"/>
      <c r="J385" s="72"/>
      <c r="K385" s="36"/>
      <c r="L385" s="79"/>
      <c r="M385" s="79"/>
      <c r="N385" s="74"/>
      <c r="O385" s="81" t="s">
        <v>1386</v>
      </c>
      <c r="P385" s="83">
        <v>44433.908900462964</v>
      </c>
      <c r="Q385" s="81" t="s">
        <v>1411</v>
      </c>
      <c r="R385" s="81"/>
      <c r="S385" s="81"/>
      <c r="T385" s="81"/>
      <c r="U385" s="83">
        <v>44433.908900462964</v>
      </c>
      <c r="V385" s="84" t="s">
        <v>4270</v>
      </c>
      <c r="W385" s="81"/>
      <c r="X385" s="81"/>
      <c r="Y385" s="87" t="s">
        <v>6270</v>
      </c>
      <c r="Z385" s="81"/>
    </row>
    <row r="386" spans="1:26" x14ac:dyDescent="0.35">
      <c r="A386" s="66" t="s">
        <v>438</v>
      </c>
      <c r="B386" s="66" t="s">
        <v>1241</v>
      </c>
      <c r="C386" s="67"/>
      <c r="D386" s="68"/>
      <c r="E386" s="69"/>
      <c r="F386" s="70"/>
      <c r="G386" s="67"/>
      <c r="H386" s="71"/>
      <c r="I386" s="72"/>
      <c r="J386" s="72"/>
      <c r="K386" s="36"/>
      <c r="L386" s="79"/>
      <c r="M386" s="79"/>
      <c r="N386" s="74"/>
      <c r="O386" s="81" t="s">
        <v>1386</v>
      </c>
      <c r="P386" s="83">
        <v>44433.960196759261</v>
      </c>
      <c r="Q386" s="81" t="s">
        <v>1541</v>
      </c>
      <c r="R386" s="84" t="s">
        <v>2699</v>
      </c>
      <c r="S386" s="81" t="s">
        <v>3411</v>
      </c>
      <c r="T386" s="81" t="s">
        <v>3530</v>
      </c>
      <c r="U386" s="83">
        <v>44433.960196759261</v>
      </c>
      <c r="V386" s="84" t="s">
        <v>4271</v>
      </c>
      <c r="W386" s="81"/>
      <c r="X386" s="81"/>
      <c r="Y386" s="87" t="s">
        <v>6271</v>
      </c>
      <c r="Z386" s="81"/>
    </row>
    <row r="387" spans="1:26" x14ac:dyDescent="0.35">
      <c r="A387" s="66" t="s">
        <v>439</v>
      </c>
      <c r="B387" s="66" t="s">
        <v>1211</v>
      </c>
      <c r="C387" s="67"/>
      <c r="D387" s="68"/>
      <c r="E387" s="69"/>
      <c r="F387" s="70"/>
      <c r="G387" s="67"/>
      <c r="H387" s="71"/>
      <c r="I387" s="72"/>
      <c r="J387" s="72"/>
      <c r="K387" s="36"/>
      <c r="L387" s="79"/>
      <c r="M387" s="79"/>
      <c r="N387" s="74"/>
      <c r="O387" s="81" t="s">
        <v>1386</v>
      </c>
      <c r="P387" s="83">
        <v>44433.998715277776</v>
      </c>
      <c r="Q387" s="81" t="s">
        <v>1542</v>
      </c>
      <c r="R387" s="81"/>
      <c r="S387" s="81"/>
      <c r="T387" s="81" t="s">
        <v>3530</v>
      </c>
      <c r="U387" s="83">
        <v>44433.998715277776</v>
      </c>
      <c r="V387" s="84" t="s">
        <v>4272</v>
      </c>
      <c r="W387" s="81"/>
      <c r="X387" s="81"/>
      <c r="Y387" s="87" t="s">
        <v>6272</v>
      </c>
      <c r="Z387" s="87" t="s">
        <v>7985</v>
      </c>
    </row>
    <row r="388" spans="1:26" x14ac:dyDescent="0.35">
      <c r="A388" s="66" t="s">
        <v>439</v>
      </c>
      <c r="B388" s="66" t="s">
        <v>1139</v>
      </c>
      <c r="C388" s="67"/>
      <c r="D388" s="68"/>
      <c r="E388" s="69"/>
      <c r="F388" s="70"/>
      <c r="G388" s="67"/>
      <c r="H388" s="71"/>
      <c r="I388" s="72"/>
      <c r="J388" s="72"/>
      <c r="K388" s="36"/>
      <c r="L388" s="79"/>
      <c r="M388" s="79"/>
      <c r="N388" s="74"/>
      <c r="O388" s="81" t="s">
        <v>1386</v>
      </c>
      <c r="P388" s="83">
        <v>44433.998715277776</v>
      </c>
      <c r="Q388" s="81" t="s">
        <v>1542</v>
      </c>
      <c r="R388" s="81"/>
      <c r="S388" s="81"/>
      <c r="T388" s="81" t="s">
        <v>3530</v>
      </c>
      <c r="U388" s="83">
        <v>44433.998715277776</v>
      </c>
      <c r="V388" s="84" t="s">
        <v>4272</v>
      </c>
      <c r="W388" s="81"/>
      <c r="X388" s="81"/>
      <c r="Y388" s="87" t="s">
        <v>6272</v>
      </c>
      <c r="Z388" s="87" t="s">
        <v>7985</v>
      </c>
    </row>
    <row r="389" spans="1:26" x14ac:dyDescent="0.35">
      <c r="A389" s="66" t="s">
        <v>439</v>
      </c>
      <c r="B389" s="66" t="s">
        <v>1108</v>
      </c>
      <c r="C389" s="67"/>
      <c r="D389" s="68"/>
      <c r="E389" s="69"/>
      <c r="F389" s="70"/>
      <c r="G389" s="67"/>
      <c r="H389" s="71"/>
      <c r="I389" s="72"/>
      <c r="J389" s="72"/>
      <c r="K389" s="36"/>
      <c r="L389" s="79"/>
      <c r="M389" s="79"/>
      <c r="N389" s="74"/>
      <c r="O389" s="81" t="s">
        <v>1387</v>
      </c>
      <c r="P389" s="83">
        <v>44433.998715277776</v>
      </c>
      <c r="Q389" s="81" t="s">
        <v>1542</v>
      </c>
      <c r="R389" s="81"/>
      <c r="S389" s="81"/>
      <c r="T389" s="81" t="s">
        <v>3530</v>
      </c>
      <c r="U389" s="83">
        <v>44433.998715277776</v>
      </c>
      <c r="V389" s="84" t="s">
        <v>4272</v>
      </c>
      <c r="W389" s="81"/>
      <c r="X389" s="81"/>
      <c r="Y389" s="87" t="s">
        <v>6272</v>
      </c>
      <c r="Z389" s="87" t="s">
        <v>7985</v>
      </c>
    </row>
    <row r="390" spans="1:26" x14ac:dyDescent="0.35">
      <c r="A390" s="66" t="s">
        <v>439</v>
      </c>
      <c r="B390" s="66" t="s">
        <v>1211</v>
      </c>
      <c r="C390" s="67"/>
      <c r="D390" s="68"/>
      <c r="E390" s="69"/>
      <c r="F390" s="70"/>
      <c r="G390" s="67"/>
      <c r="H390" s="71"/>
      <c r="I390" s="72"/>
      <c r="J390" s="72"/>
      <c r="K390" s="36"/>
      <c r="L390" s="79"/>
      <c r="M390" s="79"/>
      <c r="N390" s="74"/>
      <c r="O390" s="81" t="s">
        <v>1386</v>
      </c>
      <c r="P390" s="83">
        <v>44433.999189814815</v>
      </c>
      <c r="Q390" s="81" t="s">
        <v>1543</v>
      </c>
      <c r="R390" s="81"/>
      <c r="S390" s="81"/>
      <c r="T390" s="81" t="s">
        <v>3530</v>
      </c>
      <c r="U390" s="83">
        <v>44433.999189814815</v>
      </c>
      <c r="V390" s="84" t="s">
        <v>4273</v>
      </c>
      <c r="W390" s="81"/>
      <c r="X390" s="81"/>
      <c r="Y390" s="87" t="s">
        <v>6273</v>
      </c>
      <c r="Z390" s="81"/>
    </row>
    <row r="391" spans="1:26" x14ac:dyDescent="0.35">
      <c r="A391" s="66" t="s">
        <v>439</v>
      </c>
      <c r="B391" s="66" t="s">
        <v>1139</v>
      </c>
      <c r="C391" s="67"/>
      <c r="D391" s="68"/>
      <c r="E391" s="69"/>
      <c r="F391" s="70"/>
      <c r="G391" s="67"/>
      <c r="H391" s="71"/>
      <c r="I391" s="72"/>
      <c r="J391" s="72"/>
      <c r="K391" s="36"/>
      <c r="L391" s="79"/>
      <c r="M391" s="79"/>
      <c r="N391" s="74"/>
      <c r="O391" s="81" t="s">
        <v>1386</v>
      </c>
      <c r="P391" s="83">
        <v>44433.999189814815</v>
      </c>
      <c r="Q391" s="81" t="s">
        <v>1543</v>
      </c>
      <c r="R391" s="81"/>
      <c r="S391" s="81"/>
      <c r="T391" s="81" t="s">
        <v>3530</v>
      </c>
      <c r="U391" s="83">
        <v>44433.999189814815</v>
      </c>
      <c r="V391" s="84" t="s">
        <v>4273</v>
      </c>
      <c r="W391" s="81"/>
      <c r="X391" s="81"/>
      <c r="Y391" s="87" t="s">
        <v>6273</v>
      </c>
      <c r="Z391" s="81"/>
    </row>
    <row r="392" spans="1:26" x14ac:dyDescent="0.35">
      <c r="A392" s="66" t="s">
        <v>439</v>
      </c>
      <c r="B392" s="66" t="s">
        <v>1108</v>
      </c>
      <c r="C392" s="67"/>
      <c r="D392" s="68"/>
      <c r="E392" s="69"/>
      <c r="F392" s="70"/>
      <c r="G392" s="67"/>
      <c r="H392" s="71"/>
      <c r="I392" s="72"/>
      <c r="J392" s="72"/>
      <c r="K392" s="36"/>
      <c r="L392" s="79"/>
      <c r="M392" s="79"/>
      <c r="N392" s="74"/>
      <c r="O392" s="81" t="s">
        <v>1386</v>
      </c>
      <c r="P392" s="83">
        <v>44433.999189814815</v>
      </c>
      <c r="Q392" s="81" t="s">
        <v>1543</v>
      </c>
      <c r="R392" s="81"/>
      <c r="S392" s="81"/>
      <c r="T392" s="81" t="s">
        <v>3530</v>
      </c>
      <c r="U392" s="83">
        <v>44433.999189814815</v>
      </c>
      <c r="V392" s="84" t="s">
        <v>4273</v>
      </c>
      <c r="W392" s="81"/>
      <c r="X392" s="81"/>
      <c r="Y392" s="87" t="s">
        <v>6273</v>
      </c>
      <c r="Z392" s="81"/>
    </row>
    <row r="393" spans="1:26" x14ac:dyDescent="0.35">
      <c r="A393" s="66" t="s">
        <v>440</v>
      </c>
      <c r="B393" s="66" t="s">
        <v>1118</v>
      </c>
      <c r="C393" s="67"/>
      <c r="D393" s="68"/>
      <c r="E393" s="69"/>
      <c r="F393" s="70"/>
      <c r="G393" s="67"/>
      <c r="H393" s="71"/>
      <c r="I393" s="72"/>
      <c r="J393" s="72"/>
      <c r="K393" s="36"/>
      <c r="L393" s="79"/>
      <c r="M393" s="79"/>
      <c r="N393" s="74"/>
      <c r="O393" s="81" t="s">
        <v>1386</v>
      </c>
      <c r="P393" s="83">
        <v>44434.076111111113</v>
      </c>
      <c r="Q393" s="81" t="s">
        <v>1544</v>
      </c>
      <c r="R393" s="84" t="s">
        <v>2700</v>
      </c>
      <c r="S393" s="81" t="s">
        <v>3412</v>
      </c>
      <c r="T393" s="81" t="s">
        <v>3606</v>
      </c>
      <c r="U393" s="83">
        <v>44434.076111111113</v>
      </c>
      <c r="V393" s="84" t="s">
        <v>4274</v>
      </c>
      <c r="W393" s="81"/>
      <c r="X393" s="81"/>
      <c r="Y393" s="87" t="s">
        <v>6274</v>
      </c>
      <c r="Z393" s="81"/>
    </row>
    <row r="394" spans="1:26" x14ac:dyDescent="0.35">
      <c r="A394" s="66" t="s">
        <v>441</v>
      </c>
      <c r="B394" s="66" t="s">
        <v>1237</v>
      </c>
      <c r="C394" s="67"/>
      <c r="D394" s="68"/>
      <c r="E394" s="69"/>
      <c r="F394" s="70"/>
      <c r="G394" s="67"/>
      <c r="H394" s="71"/>
      <c r="I394" s="72"/>
      <c r="J394" s="72"/>
      <c r="K394" s="36"/>
      <c r="L394" s="79"/>
      <c r="M394" s="79"/>
      <c r="N394" s="74"/>
      <c r="O394" s="81" t="s">
        <v>1386</v>
      </c>
      <c r="P394" s="83">
        <v>44432.554837962962</v>
      </c>
      <c r="Q394" s="81" t="s">
        <v>1545</v>
      </c>
      <c r="R394" s="81"/>
      <c r="S394" s="81"/>
      <c r="T394" s="81"/>
      <c r="U394" s="83">
        <v>44432.554837962962</v>
      </c>
      <c r="V394" s="84" t="s">
        <v>4275</v>
      </c>
      <c r="W394" s="81"/>
      <c r="X394" s="81"/>
      <c r="Y394" s="87" t="s">
        <v>6275</v>
      </c>
      <c r="Z394" s="81"/>
    </row>
    <row r="395" spans="1:26" x14ac:dyDescent="0.35">
      <c r="A395" s="66" t="s">
        <v>441</v>
      </c>
      <c r="B395" s="66" t="s">
        <v>1059</v>
      </c>
      <c r="C395" s="67"/>
      <c r="D395" s="68"/>
      <c r="E395" s="69"/>
      <c r="F395" s="70"/>
      <c r="G395" s="67"/>
      <c r="H395" s="71"/>
      <c r="I395" s="72"/>
      <c r="J395" s="72"/>
      <c r="K395" s="36"/>
      <c r="L395" s="79"/>
      <c r="M395" s="79"/>
      <c r="N395" s="74"/>
      <c r="O395" s="81" t="s">
        <v>1386</v>
      </c>
      <c r="P395" s="83">
        <v>44432.554837962962</v>
      </c>
      <c r="Q395" s="81" t="s">
        <v>1545</v>
      </c>
      <c r="R395" s="81"/>
      <c r="S395" s="81"/>
      <c r="T395" s="81"/>
      <c r="U395" s="83">
        <v>44432.554837962962</v>
      </c>
      <c r="V395" s="84" t="s">
        <v>4275</v>
      </c>
      <c r="W395" s="81"/>
      <c r="X395" s="81"/>
      <c r="Y395" s="87" t="s">
        <v>6275</v>
      </c>
      <c r="Z395" s="81"/>
    </row>
    <row r="396" spans="1:26" x14ac:dyDescent="0.35">
      <c r="A396" s="66" t="s">
        <v>441</v>
      </c>
      <c r="B396" s="66" t="s">
        <v>1206</v>
      </c>
      <c r="C396" s="67"/>
      <c r="D396" s="68"/>
      <c r="E396" s="69"/>
      <c r="F396" s="70"/>
      <c r="G396" s="67"/>
      <c r="H396" s="71"/>
      <c r="I396" s="72"/>
      <c r="J396" s="72"/>
      <c r="K396" s="36"/>
      <c r="L396" s="79"/>
      <c r="M396" s="79"/>
      <c r="N396" s="74"/>
      <c r="O396" s="81" t="s">
        <v>1386</v>
      </c>
      <c r="P396" s="83">
        <v>44432.585127314815</v>
      </c>
      <c r="Q396" s="81" t="s">
        <v>1422</v>
      </c>
      <c r="R396" s="81"/>
      <c r="S396" s="81"/>
      <c r="T396" s="81" t="s">
        <v>3544</v>
      </c>
      <c r="U396" s="83">
        <v>44432.585127314815</v>
      </c>
      <c r="V396" s="84" t="s">
        <v>4276</v>
      </c>
      <c r="W396" s="81"/>
      <c r="X396" s="81"/>
      <c r="Y396" s="87" t="s">
        <v>6276</v>
      </c>
      <c r="Z396" s="81"/>
    </row>
    <row r="397" spans="1:26" x14ac:dyDescent="0.35">
      <c r="A397" s="66" t="s">
        <v>441</v>
      </c>
      <c r="B397" s="66" t="s">
        <v>956</v>
      </c>
      <c r="C397" s="67"/>
      <c r="D397" s="68"/>
      <c r="E397" s="69"/>
      <c r="F397" s="70"/>
      <c r="G397" s="67"/>
      <c r="H397" s="71"/>
      <c r="I397" s="72"/>
      <c r="J397" s="72"/>
      <c r="K397" s="36"/>
      <c r="L397" s="79"/>
      <c r="M397" s="79"/>
      <c r="N397" s="74"/>
      <c r="O397" s="81" t="s">
        <v>1386</v>
      </c>
      <c r="P397" s="83">
        <v>44432.585127314815</v>
      </c>
      <c r="Q397" s="81" t="s">
        <v>1422</v>
      </c>
      <c r="R397" s="81"/>
      <c r="S397" s="81"/>
      <c r="T397" s="81" t="s">
        <v>3544</v>
      </c>
      <c r="U397" s="83">
        <v>44432.585127314815</v>
      </c>
      <c r="V397" s="84" t="s">
        <v>4276</v>
      </c>
      <c r="W397" s="81"/>
      <c r="X397" s="81"/>
      <c r="Y397" s="87" t="s">
        <v>6276</v>
      </c>
      <c r="Z397" s="81"/>
    </row>
    <row r="398" spans="1:26" x14ac:dyDescent="0.35">
      <c r="A398" s="66" t="s">
        <v>441</v>
      </c>
      <c r="B398" s="66" t="s">
        <v>983</v>
      </c>
      <c r="C398" s="67"/>
      <c r="D398" s="68"/>
      <c r="E398" s="69"/>
      <c r="F398" s="70"/>
      <c r="G398" s="67"/>
      <c r="H398" s="71"/>
      <c r="I398" s="72"/>
      <c r="J398" s="72"/>
      <c r="K398" s="36"/>
      <c r="L398" s="79"/>
      <c r="M398" s="79"/>
      <c r="N398" s="74"/>
      <c r="O398" s="81" t="s">
        <v>1386</v>
      </c>
      <c r="P398" s="83">
        <v>44432.833055555559</v>
      </c>
      <c r="Q398" s="81" t="s">
        <v>1546</v>
      </c>
      <c r="R398" s="81"/>
      <c r="S398" s="81"/>
      <c r="T398" s="81" t="s">
        <v>3607</v>
      </c>
      <c r="U398" s="83">
        <v>44432.833055555559</v>
      </c>
      <c r="V398" s="84" t="s">
        <v>4277</v>
      </c>
      <c r="W398" s="81"/>
      <c r="X398" s="81"/>
      <c r="Y398" s="87" t="s">
        <v>6277</v>
      </c>
      <c r="Z398" s="81"/>
    </row>
    <row r="399" spans="1:26" x14ac:dyDescent="0.35">
      <c r="A399" s="66" t="s">
        <v>441</v>
      </c>
      <c r="B399" s="66" t="s">
        <v>235</v>
      </c>
      <c r="C399" s="67"/>
      <c r="D399" s="68"/>
      <c r="E399" s="69"/>
      <c r="F399" s="70"/>
      <c r="G399" s="67"/>
      <c r="H399" s="71"/>
      <c r="I399" s="72"/>
      <c r="J399" s="72"/>
      <c r="K399" s="36"/>
      <c r="L399" s="79"/>
      <c r="M399" s="79"/>
      <c r="N399" s="74"/>
      <c r="O399" s="81" t="s">
        <v>1386</v>
      </c>
      <c r="P399" s="83">
        <v>44433.032766203702</v>
      </c>
      <c r="Q399" s="81" t="s">
        <v>1423</v>
      </c>
      <c r="R399" s="81"/>
      <c r="S399" s="81"/>
      <c r="T399" s="81"/>
      <c r="U399" s="83">
        <v>44433.032766203702</v>
      </c>
      <c r="V399" s="84" t="s">
        <v>4278</v>
      </c>
      <c r="W399" s="81"/>
      <c r="X399" s="81"/>
      <c r="Y399" s="87" t="s">
        <v>6278</v>
      </c>
      <c r="Z399" s="81"/>
    </row>
    <row r="400" spans="1:26" x14ac:dyDescent="0.35">
      <c r="A400" s="66" t="s">
        <v>441</v>
      </c>
      <c r="B400" s="66" t="s">
        <v>1206</v>
      </c>
      <c r="C400" s="67"/>
      <c r="D400" s="68"/>
      <c r="E400" s="69"/>
      <c r="F400" s="70"/>
      <c r="G400" s="67"/>
      <c r="H400" s="71"/>
      <c r="I400" s="72"/>
      <c r="J400" s="72"/>
      <c r="K400" s="36"/>
      <c r="L400" s="79"/>
      <c r="M400" s="79"/>
      <c r="N400" s="74"/>
      <c r="O400" s="81" t="s">
        <v>1386</v>
      </c>
      <c r="P400" s="83">
        <v>44433.265451388892</v>
      </c>
      <c r="Q400" s="81" t="s">
        <v>1422</v>
      </c>
      <c r="R400" s="81"/>
      <c r="S400" s="81"/>
      <c r="T400" s="81" t="s">
        <v>3544</v>
      </c>
      <c r="U400" s="83">
        <v>44433.265451388892</v>
      </c>
      <c r="V400" s="84" t="s">
        <v>4279</v>
      </c>
      <c r="W400" s="81"/>
      <c r="X400" s="81"/>
      <c r="Y400" s="87" t="s">
        <v>6279</v>
      </c>
      <c r="Z400" s="81"/>
    </row>
    <row r="401" spans="1:26" x14ac:dyDescent="0.35">
      <c r="A401" s="66" t="s">
        <v>441</v>
      </c>
      <c r="B401" s="66" t="s">
        <v>956</v>
      </c>
      <c r="C401" s="67"/>
      <c r="D401" s="68"/>
      <c r="E401" s="69"/>
      <c r="F401" s="70"/>
      <c r="G401" s="67"/>
      <c r="H401" s="71"/>
      <c r="I401" s="72"/>
      <c r="J401" s="72"/>
      <c r="K401" s="36"/>
      <c r="L401" s="79"/>
      <c r="M401" s="79"/>
      <c r="N401" s="74"/>
      <c r="O401" s="81" t="s">
        <v>1386</v>
      </c>
      <c r="P401" s="83">
        <v>44433.265451388892</v>
      </c>
      <c r="Q401" s="81" t="s">
        <v>1422</v>
      </c>
      <c r="R401" s="81"/>
      <c r="S401" s="81"/>
      <c r="T401" s="81" t="s">
        <v>3544</v>
      </c>
      <c r="U401" s="83">
        <v>44433.265451388892</v>
      </c>
      <c r="V401" s="84" t="s">
        <v>4279</v>
      </c>
      <c r="W401" s="81"/>
      <c r="X401" s="81"/>
      <c r="Y401" s="87" t="s">
        <v>6279</v>
      </c>
      <c r="Z401" s="81"/>
    </row>
    <row r="402" spans="1:26" x14ac:dyDescent="0.35">
      <c r="A402" s="66" t="s">
        <v>441</v>
      </c>
      <c r="B402" s="66" t="s">
        <v>1179</v>
      </c>
      <c r="C402" s="67"/>
      <c r="D402" s="68"/>
      <c r="E402" s="69"/>
      <c r="F402" s="70"/>
      <c r="G402" s="67"/>
      <c r="H402" s="71"/>
      <c r="I402" s="72"/>
      <c r="J402" s="72"/>
      <c r="K402" s="36"/>
      <c r="L402" s="79"/>
      <c r="M402" s="79"/>
      <c r="N402" s="74"/>
      <c r="O402" s="81" t="s">
        <v>1386</v>
      </c>
      <c r="P402" s="83">
        <v>44433.26971064815</v>
      </c>
      <c r="Q402" s="81" t="s">
        <v>1421</v>
      </c>
      <c r="R402" s="84" t="s">
        <v>2634</v>
      </c>
      <c r="S402" s="81" t="s">
        <v>3394</v>
      </c>
      <c r="T402" s="81" t="s">
        <v>3543</v>
      </c>
      <c r="U402" s="83">
        <v>44433.26971064815</v>
      </c>
      <c r="V402" s="84" t="s">
        <v>4280</v>
      </c>
      <c r="W402" s="81"/>
      <c r="X402" s="81"/>
      <c r="Y402" s="87" t="s">
        <v>6280</v>
      </c>
      <c r="Z402" s="81"/>
    </row>
    <row r="403" spans="1:26" x14ac:dyDescent="0.35">
      <c r="A403" s="66" t="s">
        <v>441</v>
      </c>
      <c r="B403" s="66" t="s">
        <v>981</v>
      </c>
      <c r="C403" s="67"/>
      <c r="D403" s="68"/>
      <c r="E403" s="69"/>
      <c r="F403" s="70"/>
      <c r="G403" s="67"/>
      <c r="H403" s="71"/>
      <c r="I403" s="72"/>
      <c r="J403" s="72"/>
      <c r="K403" s="36"/>
      <c r="L403" s="79"/>
      <c r="M403" s="79"/>
      <c r="N403" s="74"/>
      <c r="O403" s="81" t="s">
        <v>1386</v>
      </c>
      <c r="P403" s="83">
        <v>44433.333101851851</v>
      </c>
      <c r="Q403" s="81" t="s">
        <v>1547</v>
      </c>
      <c r="R403" s="81"/>
      <c r="S403" s="81"/>
      <c r="T403" s="81" t="s">
        <v>3608</v>
      </c>
      <c r="U403" s="83">
        <v>44433.333101851851</v>
      </c>
      <c r="V403" s="84" t="s">
        <v>4281</v>
      </c>
      <c r="W403" s="81"/>
      <c r="X403" s="81"/>
      <c r="Y403" s="87" t="s">
        <v>6281</v>
      </c>
      <c r="Z403" s="81"/>
    </row>
    <row r="404" spans="1:26" x14ac:dyDescent="0.35">
      <c r="A404" s="66" t="s">
        <v>441</v>
      </c>
      <c r="B404" s="66" t="s">
        <v>983</v>
      </c>
      <c r="C404" s="67"/>
      <c r="D404" s="68"/>
      <c r="E404" s="69"/>
      <c r="F404" s="70"/>
      <c r="G404" s="67"/>
      <c r="H404" s="71"/>
      <c r="I404" s="72"/>
      <c r="J404" s="72"/>
      <c r="K404" s="36"/>
      <c r="L404" s="79"/>
      <c r="M404" s="79"/>
      <c r="N404" s="74"/>
      <c r="O404" s="81" t="s">
        <v>1386</v>
      </c>
      <c r="P404" s="83">
        <v>44433.459918981483</v>
      </c>
      <c r="Q404" s="81" t="s">
        <v>1546</v>
      </c>
      <c r="R404" s="81"/>
      <c r="S404" s="81"/>
      <c r="T404" s="81" t="s">
        <v>3607</v>
      </c>
      <c r="U404" s="83">
        <v>44433.459918981483</v>
      </c>
      <c r="V404" s="84" t="s">
        <v>4282</v>
      </c>
      <c r="W404" s="81"/>
      <c r="X404" s="81"/>
      <c r="Y404" s="87" t="s">
        <v>6282</v>
      </c>
      <c r="Z404" s="81"/>
    </row>
    <row r="405" spans="1:26" x14ac:dyDescent="0.35">
      <c r="A405" s="66" t="s">
        <v>441</v>
      </c>
      <c r="B405" s="66" t="s">
        <v>1202</v>
      </c>
      <c r="C405" s="67"/>
      <c r="D405" s="68"/>
      <c r="E405" s="69"/>
      <c r="F405" s="70"/>
      <c r="G405" s="67"/>
      <c r="H405" s="71"/>
      <c r="I405" s="72"/>
      <c r="J405" s="72"/>
      <c r="K405" s="36"/>
      <c r="L405" s="79"/>
      <c r="M405" s="79"/>
      <c r="N405" s="74"/>
      <c r="O405" s="81" t="s">
        <v>1386</v>
      </c>
      <c r="P405" s="83">
        <v>44433.770833333336</v>
      </c>
      <c r="Q405" s="81" t="s">
        <v>1409</v>
      </c>
      <c r="R405" s="81"/>
      <c r="S405" s="81"/>
      <c r="T405" s="81" t="s">
        <v>3539</v>
      </c>
      <c r="U405" s="83">
        <v>44433.770833333336</v>
      </c>
      <c r="V405" s="84" t="s">
        <v>4283</v>
      </c>
      <c r="W405" s="81"/>
      <c r="X405" s="81"/>
      <c r="Y405" s="87" t="s">
        <v>6283</v>
      </c>
      <c r="Z405" s="81"/>
    </row>
    <row r="406" spans="1:26" x14ac:dyDescent="0.35">
      <c r="A406" s="66" t="s">
        <v>441</v>
      </c>
      <c r="B406" s="66" t="s">
        <v>1203</v>
      </c>
      <c r="C406" s="67"/>
      <c r="D406" s="68"/>
      <c r="E406" s="69"/>
      <c r="F406" s="70"/>
      <c r="G406" s="67"/>
      <c r="H406" s="71"/>
      <c r="I406" s="72"/>
      <c r="J406" s="72"/>
      <c r="K406" s="36"/>
      <c r="L406" s="79"/>
      <c r="M406" s="79"/>
      <c r="N406" s="74"/>
      <c r="O406" s="81" t="s">
        <v>1386</v>
      </c>
      <c r="P406" s="83">
        <v>44433.770833333336</v>
      </c>
      <c r="Q406" s="81" t="s">
        <v>1409</v>
      </c>
      <c r="R406" s="81"/>
      <c r="S406" s="81"/>
      <c r="T406" s="81" t="s">
        <v>3539</v>
      </c>
      <c r="U406" s="83">
        <v>44433.770833333336</v>
      </c>
      <c r="V406" s="84" t="s">
        <v>4283</v>
      </c>
      <c r="W406" s="81"/>
      <c r="X406" s="81"/>
      <c r="Y406" s="87" t="s">
        <v>6283</v>
      </c>
      <c r="Z406" s="81"/>
    </row>
    <row r="407" spans="1:26" x14ac:dyDescent="0.35">
      <c r="A407" s="66" t="s">
        <v>441</v>
      </c>
      <c r="B407" s="66" t="s">
        <v>956</v>
      </c>
      <c r="C407" s="67"/>
      <c r="D407" s="68"/>
      <c r="E407" s="69"/>
      <c r="F407" s="70"/>
      <c r="G407" s="67"/>
      <c r="H407" s="71"/>
      <c r="I407" s="72"/>
      <c r="J407" s="72"/>
      <c r="K407" s="36"/>
      <c r="L407" s="79"/>
      <c r="M407" s="79"/>
      <c r="N407" s="74"/>
      <c r="O407" s="81" t="s">
        <v>1386</v>
      </c>
      <c r="P407" s="83">
        <v>44433.770833333336</v>
      </c>
      <c r="Q407" s="81" t="s">
        <v>1409</v>
      </c>
      <c r="R407" s="81"/>
      <c r="S407" s="81"/>
      <c r="T407" s="81" t="s">
        <v>3539</v>
      </c>
      <c r="U407" s="83">
        <v>44433.770833333336</v>
      </c>
      <c r="V407" s="84" t="s">
        <v>4283</v>
      </c>
      <c r="W407" s="81"/>
      <c r="X407" s="81"/>
      <c r="Y407" s="87" t="s">
        <v>6283</v>
      </c>
      <c r="Z407" s="81"/>
    </row>
    <row r="408" spans="1:26" x14ac:dyDescent="0.35">
      <c r="A408" s="66" t="s">
        <v>441</v>
      </c>
      <c r="B408" s="66" t="s">
        <v>984</v>
      </c>
      <c r="C408" s="67"/>
      <c r="D408" s="68"/>
      <c r="E408" s="69"/>
      <c r="F408" s="70"/>
      <c r="G408" s="67"/>
      <c r="H408" s="71"/>
      <c r="I408" s="72"/>
      <c r="J408" s="72"/>
      <c r="K408" s="36"/>
      <c r="L408" s="79"/>
      <c r="M408" s="79"/>
      <c r="N408" s="74"/>
      <c r="O408" s="81" t="s">
        <v>1386</v>
      </c>
      <c r="P408" s="83">
        <v>44433.774363425924</v>
      </c>
      <c r="Q408" s="81" t="s">
        <v>1548</v>
      </c>
      <c r="R408" s="81"/>
      <c r="S408" s="81"/>
      <c r="T408" s="81" t="s">
        <v>3609</v>
      </c>
      <c r="U408" s="83">
        <v>44433.774363425924</v>
      </c>
      <c r="V408" s="84" t="s">
        <v>4284</v>
      </c>
      <c r="W408" s="81"/>
      <c r="X408" s="81"/>
      <c r="Y408" s="87" t="s">
        <v>6284</v>
      </c>
      <c r="Z408" s="81"/>
    </row>
    <row r="409" spans="1:26" x14ac:dyDescent="0.35">
      <c r="A409" s="66" t="s">
        <v>441</v>
      </c>
      <c r="B409" s="66" t="s">
        <v>1012</v>
      </c>
      <c r="C409" s="67"/>
      <c r="D409" s="68"/>
      <c r="E409" s="69"/>
      <c r="F409" s="70"/>
      <c r="G409" s="67"/>
      <c r="H409" s="71"/>
      <c r="I409" s="72"/>
      <c r="J409" s="72"/>
      <c r="K409" s="36"/>
      <c r="L409" s="79"/>
      <c r="M409" s="79"/>
      <c r="N409" s="74"/>
      <c r="O409" s="81" t="s">
        <v>1386</v>
      </c>
      <c r="P409" s="83">
        <v>44434.062222222223</v>
      </c>
      <c r="Q409" s="81" t="s">
        <v>1549</v>
      </c>
      <c r="R409" s="84" t="s">
        <v>2701</v>
      </c>
      <c r="S409" s="81" t="s">
        <v>3393</v>
      </c>
      <c r="T409" s="81" t="s">
        <v>3610</v>
      </c>
      <c r="U409" s="83">
        <v>44434.062222222223</v>
      </c>
      <c r="V409" s="84" t="s">
        <v>4285</v>
      </c>
      <c r="W409" s="81"/>
      <c r="X409" s="81"/>
      <c r="Y409" s="87" t="s">
        <v>6285</v>
      </c>
      <c r="Z409" s="81"/>
    </row>
    <row r="410" spans="1:26" x14ac:dyDescent="0.35">
      <c r="A410" s="66" t="s">
        <v>441</v>
      </c>
      <c r="B410" s="66" t="s">
        <v>1242</v>
      </c>
      <c r="C410" s="67"/>
      <c r="D410" s="68"/>
      <c r="E410" s="69"/>
      <c r="F410" s="70"/>
      <c r="G410" s="67"/>
      <c r="H410" s="71"/>
      <c r="I410" s="72"/>
      <c r="J410" s="72"/>
      <c r="K410" s="36"/>
      <c r="L410" s="79"/>
      <c r="M410" s="79"/>
      <c r="N410" s="74"/>
      <c r="O410" s="81" t="s">
        <v>1386</v>
      </c>
      <c r="P410" s="83">
        <v>44434.127858796295</v>
      </c>
      <c r="Q410" s="81" t="s">
        <v>1550</v>
      </c>
      <c r="R410" s="84" t="s">
        <v>2702</v>
      </c>
      <c r="S410" s="81" t="s">
        <v>3413</v>
      </c>
      <c r="T410" s="81" t="s">
        <v>3611</v>
      </c>
      <c r="U410" s="83">
        <v>44434.127858796295</v>
      </c>
      <c r="V410" s="84" t="s">
        <v>4286</v>
      </c>
      <c r="W410" s="81"/>
      <c r="X410" s="81"/>
      <c r="Y410" s="87" t="s">
        <v>6286</v>
      </c>
      <c r="Z410" s="81"/>
    </row>
    <row r="411" spans="1:26" x14ac:dyDescent="0.35">
      <c r="A411" s="66" t="s">
        <v>441</v>
      </c>
      <c r="B411" s="66" t="s">
        <v>596</v>
      </c>
      <c r="C411" s="67"/>
      <c r="D411" s="68"/>
      <c r="E411" s="69"/>
      <c r="F411" s="70"/>
      <c r="G411" s="67"/>
      <c r="H411" s="71"/>
      <c r="I411" s="72"/>
      <c r="J411" s="72"/>
      <c r="K411" s="36"/>
      <c r="L411" s="79"/>
      <c r="M411" s="79"/>
      <c r="N411" s="74"/>
      <c r="O411" s="81" t="s">
        <v>1386</v>
      </c>
      <c r="P411" s="83">
        <v>44434.127858796295</v>
      </c>
      <c r="Q411" s="81" t="s">
        <v>1550</v>
      </c>
      <c r="R411" s="84" t="s">
        <v>2702</v>
      </c>
      <c r="S411" s="81" t="s">
        <v>3413</v>
      </c>
      <c r="T411" s="81" t="s">
        <v>3611</v>
      </c>
      <c r="U411" s="83">
        <v>44434.127858796295</v>
      </c>
      <c r="V411" s="84" t="s">
        <v>4286</v>
      </c>
      <c r="W411" s="81"/>
      <c r="X411" s="81"/>
      <c r="Y411" s="87" t="s">
        <v>6286</v>
      </c>
      <c r="Z411" s="81"/>
    </row>
    <row r="412" spans="1:26" x14ac:dyDescent="0.35">
      <c r="A412" s="66" t="s">
        <v>442</v>
      </c>
      <c r="B412" s="66" t="s">
        <v>1007</v>
      </c>
      <c r="C412" s="67"/>
      <c r="D412" s="68"/>
      <c r="E412" s="69"/>
      <c r="F412" s="70"/>
      <c r="G412" s="67"/>
      <c r="H412" s="71"/>
      <c r="I412" s="72"/>
      <c r="J412" s="72"/>
      <c r="K412" s="36"/>
      <c r="L412" s="79"/>
      <c r="M412" s="79"/>
      <c r="N412" s="74"/>
      <c r="O412" s="81" t="s">
        <v>1386</v>
      </c>
      <c r="P412" s="83">
        <v>44434.226666666669</v>
      </c>
      <c r="Q412" s="81" t="s">
        <v>1511</v>
      </c>
      <c r="R412" s="81"/>
      <c r="S412" s="81"/>
      <c r="T412" s="81"/>
      <c r="U412" s="83">
        <v>44434.226666666669</v>
      </c>
      <c r="V412" s="84" t="s">
        <v>4287</v>
      </c>
      <c r="W412" s="81"/>
      <c r="X412" s="81"/>
      <c r="Y412" s="87" t="s">
        <v>6287</v>
      </c>
      <c r="Z412" s="81"/>
    </row>
    <row r="413" spans="1:26" x14ac:dyDescent="0.35">
      <c r="A413" s="66" t="s">
        <v>443</v>
      </c>
      <c r="B413" s="66" t="s">
        <v>728</v>
      </c>
      <c r="C413" s="67"/>
      <c r="D413" s="68"/>
      <c r="E413" s="69"/>
      <c r="F413" s="70"/>
      <c r="G413" s="67"/>
      <c r="H413" s="71"/>
      <c r="I413" s="72"/>
      <c r="J413" s="72"/>
      <c r="K413" s="36"/>
      <c r="L413" s="79"/>
      <c r="M413" s="79"/>
      <c r="N413" s="74"/>
      <c r="O413" s="81" t="s">
        <v>1386</v>
      </c>
      <c r="P413" s="83">
        <v>44434.22855324074</v>
      </c>
      <c r="Q413" s="81" t="s">
        <v>1484</v>
      </c>
      <c r="R413" s="81"/>
      <c r="S413" s="81"/>
      <c r="T413" s="81" t="s">
        <v>3578</v>
      </c>
      <c r="U413" s="83">
        <v>44434.22855324074</v>
      </c>
      <c r="V413" s="84" t="s">
        <v>4288</v>
      </c>
      <c r="W413" s="81"/>
      <c r="X413" s="81"/>
      <c r="Y413" s="87" t="s">
        <v>6288</v>
      </c>
      <c r="Z413" s="81"/>
    </row>
    <row r="414" spans="1:26" x14ac:dyDescent="0.35">
      <c r="A414" s="66" t="s">
        <v>444</v>
      </c>
      <c r="B414" s="66" t="s">
        <v>444</v>
      </c>
      <c r="C414" s="67"/>
      <c r="D414" s="68"/>
      <c r="E414" s="69"/>
      <c r="F414" s="70"/>
      <c r="G414" s="67"/>
      <c r="H414" s="71"/>
      <c r="I414" s="72"/>
      <c r="J414" s="72"/>
      <c r="K414" s="36"/>
      <c r="L414" s="79"/>
      <c r="M414" s="79"/>
      <c r="N414" s="74"/>
      <c r="O414" s="81" t="s">
        <v>179</v>
      </c>
      <c r="P414" s="83">
        <v>44434.236932870372</v>
      </c>
      <c r="Q414" s="81" t="s">
        <v>1551</v>
      </c>
      <c r="R414" s="84" t="s">
        <v>2703</v>
      </c>
      <c r="S414" s="81" t="s">
        <v>3393</v>
      </c>
      <c r="T414" s="81" t="s">
        <v>3612</v>
      </c>
      <c r="U414" s="83">
        <v>44434.236932870372</v>
      </c>
      <c r="V414" s="84" t="s">
        <v>4289</v>
      </c>
      <c r="W414" s="81"/>
      <c r="X414" s="81"/>
      <c r="Y414" s="87" t="s">
        <v>6289</v>
      </c>
      <c r="Z414" s="81"/>
    </row>
    <row r="415" spans="1:26" x14ac:dyDescent="0.35">
      <c r="A415" s="66" t="s">
        <v>445</v>
      </c>
      <c r="B415" s="66" t="s">
        <v>871</v>
      </c>
      <c r="C415" s="67"/>
      <c r="D415" s="68"/>
      <c r="E415" s="69"/>
      <c r="F415" s="70"/>
      <c r="G415" s="67"/>
      <c r="H415" s="71"/>
      <c r="I415" s="72"/>
      <c r="J415" s="72"/>
      <c r="K415" s="36"/>
      <c r="L415" s="79"/>
      <c r="M415" s="79"/>
      <c r="N415" s="74"/>
      <c r="O415" s="81" t="s">
        <v>1386</v>
      </c>
      <c r="P415" s="83">
        <v>44434.239872685182</v>
      </c>
      <c r="Q415" s="81" t="s">
        <v>1552</v>
      </c>
      <c r="R415" s="84" t="s">
        <v>2704</v>
      </c>
      <c r="S415" s="81" t="s">
        <v>3414</v>
      </c>
      <c r="T415" s="81" t="s">
        <v>3613</v>
      </c>
      <c r="U415" s="83">
        <v>44434.239872685182</v>
      </c>
      <c r="V415" s="84" t="s">
        <v>4290</v>
      </c>
      <c r="W415" s="81"/>
      <c r="X415" s="81"/>
      <c r="Y415" s="87" t="s">
        <v>6290</v>
      </c>
      <c r="Z415" s="81"/>
    </row>
    <row r="416" spans="1:26" x14ac:dyDescent="0.35">
      <c r="A416" s="66" t="s">
        <v>446</v>
      </c>
      <c r="B416" s="66" t="s">
        <v>920</v>
      </c>
      <c r="C416" s="67"/>
      <c r="D416" s="68"/>
      <c r="E416" s="69"/>
      <c r="F416" s="70"/>
      <c r="G416" s="67"/>
      <c r="H416" s="71"/>
      <c r="I416" s="72"/>
      <c r="J416" s="72"/>
      <c r="K416" s="36"/>
      <c r="L416" s="79"/>
      <c r="M416" s="79"/>
      <c r="N416" s="74"/>
      <c r="O416" s="81" t="s">
        <v>1386</v>
      </c>
      <c r="P416" s="83">
        <v>44434.241030092591</v>
      </c>
      <c r="Q416" s="81" t="s">
        <v>1517</v>
      </c>
      <c r="R416" s="84" t="s">
        <v>2686</v>
      </c>
      <c r="S416" s="81" t="s">
        <v>3409</v>
      </c>
      <c r="T416" s="81" t="s">
        <v>3593</v>
      </c>
      <c r="U416" s="83">
        <v>44434.241030092591</v>
      </c>
      <c r="V416" s="84" t="s">
        <v>4291</v>
      </c>
      <c r="W416" s="81"/>
      <c r="X416" s="81"/>
      <c r="Y416" s="87" t="s">
        <v>6291</v>
      </c>
      <c r="Z416" s="81"/>
    </row>
    <row r="417" spans="1:26" x14ac:dyDescent="0.35">
      <c r="A417" s="66" t="s">
        <v>447</v>
      </c>
      <c r="B417" s="66" t="s">
        <v>447</v>
      </c>
      <c r="C417" s="67"/>
      <c r="D417" s="68"/>
      <c r="E417" s="69"/>
      <c r="F417" s="70"/>
      <c r="G417" s="67"/>
      <c r="H417" s="71"/>
      <c r="I417" s="72"/>
      <c r="J417" s="72"/>
      <c r="K417" s="36"/>
      <c r="L417" s="79"/>
      <c r="M417" s="79"/>
      <c r="N417" s="74"/>
      <c r="O417" s="81" t="s">
        <v>179</v>
      </c>
      <c r="P417" s="83">
        <v>44433.619710648149</v>
      </c>
      <c r="Q417" s="81" t="s">
        <v>1553</v>
      </c>
      <c r="R417" s="84" t="s">
        <v>2705</v>
      </c>
      <c r="S417" s="81" t="s">
        <v>3393</v>
      </c>
      <c r="T417" s="81" t="s">
        <v>3614</v>
      </c>
      <c r="U417" s="83">
        <v>44433.619710648149</v>
      </c>
      <c r="V417" s="84" t="s">
        <v>4292</v>
      </c>
      <c r="W417" s="81"/>
      <c r="X417" s="81"/>
      <c r="Y417" s="87" t="s">
        <v>6292</v>
      </c>
      <c r="Z417" s="81"/>
    </row>
    <row r="418" spans="1:26" x14ac:dyDescent="0.35">
      <c r="A418" s="66" t="s">
        <v>448</v>
      </c>
      <c r="B418" s="66" t="s">
        <v>447</v>
      </c>
      <c r="C418" s="67"/>
      <c r="D418" s="68"/>
      <c r="E418" s="69"/>
      <c r="F418" s="70"/>
      <c r="G418" s="67"/>
      <c r="H418" s="71"/>
      <c r="I418" s="72"/>
      <c r="J418" s="72"/>
      <c r="K418" s="36"/>
      <c r="L418" s="79"/>
      <c r="M418" s="79"/>
      <c r="N418" s="74"/>
      <c r="O418" s="81" t="s">
        <v>1386</v>
      </c>
      <c r="P418" s="83">
        <v>44434.246087962965</v>
      </c>
      <c r="Q418" s="81" t="s">
        <v>1554</v>
      </c>
      <c r="R418" s="81"/>
      <c r="S418" s="81"/>
      <c r="T418" s="81" t="s">
        <v>3614</v>
      </c>
      <c r="U418" s="83">
        <v>44434.246087962965</v>
      </c>
      <c r="V418" s="84" t="s">
        <v>4293</v>
      </c>
      <c r="W418" s="81"/>
      <c r="X418" s="81"/>
      <c r="Y418" s="87" t="s">
        <v>6293</v>
      </c>
      <c r="Z418" s="81"/>
    </row>
    <row r="419" spans="1:26" x14ac:dyDescent="0.35">
      <c r="A419" s="66" t="s">
        <v>448</v>
      </c>
      <c r="B419" s="66" t="s">
        <v>954</v>
      </c>
      <c r="C419" s="67"/>
      <c r="D419" s="68"/>
      <c r="E419" s="69"/>
      <c r="F419" s="70"/>
      <c r="G419" s="67"/>
      <c r="H419" s="71"/>
      <c r="I419" s="72"/>
      <c r="J419" s="72"/>
      <c r="K419" s="36"/>
      <c r="L419" s="79"/>
      <c r="M419" s="79"/>
      <c r="N419" s="74"/>
      <c r="O419" s="81" t="s">
        <v>1386</v>
      </c>
      <c r="P419" s="83">
        <v>44434.247060185182</v>
      </c>
      <c r="Q419" s="81" t="s">
        <v>1555</v>
      </c>
      <c r="R419" s="81"/>
      <c r="S419" s="81"/>
      <c r="T419" s="81" t="s">
        <v>3615</v>
      </c>
      <c r="U419" s="83">
        <v>44434.247060185182</v>
      </c>
      <c r="V419" s="84" t="s">
        <v>4294</v>
      </c>
      <c r="W419" s="81"/>
      <c r="X419" s="81"/>
      <c r="Y419" s="87" t="s">
        <v>6294</v>
      </c>
      <c r="Z419" s="81"/>
    </row>
    <row r="420" spans="1:26" x14ac:dyDescent="0.35">
      <c r="A420" s="66" t="s">
        <v>449</v>
      </c>
      <c r="B420" s="66" t="s">
        <v>954</v>
      </c>
      <c r="C420" s="67"/>
      <c r="D420" s="68"/>
      <c r="E420" s="69"/>
      <c r="F420" s="70"/>
      <c r="G420" s="67"/>
      <c r="H420" s="71"/>
      <c r="I420" s="72"/>
      <c r="J420" s="72"/>
      <c r="K420" s="36"/>
      <c r="L420" s="79"/>
      <c r="M420" s="79"/>
      <c r="N420" s="74"/>
      <c r="O420" s="81" t="s">
        <v>1386</v>
      </c>
      <c r="P420" s="83">
        <v>44434.24732638889</v>
      </c>
      <c r="Q420" s="81" t="s">
        <v>1555</v>
      </c>
      <c r="R420" s="81"/>
      <c r="S420" s="81"/>
      <c r="T420" s="81" t="s">
        <v>3615</v>
      </c>
      <c r="U420" s="83">
        <v>44434.24732638889</v>
      </c>
      <c r="V420" s="84" t="s">
        <v>4295</v>
      </c>
      <c r="W420" s="81"/>
      <c r="X420" s="81"/>
      <c r="Y420" s="87" t="s">
        <v>6295</v>
      </c>
      <c r="Z420" s="81"/>
    </row>
    <row r="421" spans="1:26" x14ac:dyDescent="0.35">
      <c r="A421" s="66" t="s">
        <v>450</v>
      </c>
      <c r="B421" s="66" t="s">
        <v>1243</v>
      </c>
      <c r="C421" s="67"/>
      <c r="D421" s="68"/>
      <c r="E421" s="69"/>
      <c r="F421" s="70"/>
      <c r="G421" s="67"/>
      <c r="H421" s="71"/>
      <c r="I421" s="72"/>
      <c r="J421" s="72"/>
      <c r="K421" s="36"/>
      <c r="L421" s="79"/>
      <c r="M421" s="79"/>
      <c r="N421" s="74"/>
      <c r="O421" s="81" t="s">
        <v>1386</v>
      </c>
      <c r="P421" s="83">
        <v>44434.25</v>
      </c>
      <c r="Q421" s="81" t="s">
        <v>1556</v>
      </c>
      <c r="R421" s="81"/>
      <c r="S421" s="81"/>
      <c r="T421" s="81" t="s">
        <v>3548</v>
      </c>
      <c r="U421" s="83">
        <v>44434.25</v>
      </c>
      <c r="V421" s="84" t="s">
        <v>4296</v>
      </c>
      <c r="W421" s="81"/>
      <c r="X421" s="81"/>
      <c r="Y421" s="87" t="s">
        <v>6296</v>
      </c>
      <c r="Z421" s="81"/>
    </row>
    <row r="422" spans="1:26" x14ac:dyDescent="0.35">
      <c r="A422" s="66" t="s">
        <v>451</v>
      </c>
      <c r="B422" s="66" t="s">
        <v>1007</v>
      </c>
      <c r="C422" s="67"/>
      <c r="D422" s="68"/>
      <c r="E422" s="69"/>
      <c r="F422" s="70"/>
      <c r="G422" s="67"/>
      <c r="H422" s="71"/>
      <c r="I422" s="72"/>
      <c r="J422" s="72"/>
      <c r="K422" s="36"/>
      <c r="L422" s="79"/>
      <c r="M422" s="79"/>
      <c r="N422" s="74"/>
      <c r="O422" s="81" t="s">
        <v>1386</v>
      </c>
      <c r="P422" s="83">
        <v>44434.262303240743</v>
      </c>
      <c r="Q422" s="81" t="s">
        <v>1511</v>
      </c>
      <c r="R422" s="81"/>
      <c r="S422" s="81"/>
      <c r="T422" s="81"/>
      <c r="U422" s="83">
        <v>44434.262303240743</v>
      </c>
      <c r="V422" s="84" t="s">
        <v>4297</v>
      </c>
      <c r="W422" s="81"/>
      <c r="X422" s="81"/>
      <c r="Y422" s="87" t="s">
        <v>6297</v>
      </c>
      <c r="Z422" s="81"/>
    </row>
    <row r="423" spans="1:26" x14ac:dyDescent="0.35">
      <c r="A423" s="66" t="s">
        <v>452</v>
      </c>
      <c r="B423" s="66" t="s">
        <v>1244</v>
      </c>
      <c r="C423" s="67"/>
      <c r="D423" s="68"/>
      <c r="E423" s="69"/>
      <c r="F423" s="70"/>
      <c r="G423" s="67"/>
      <c r="H423" s="71"/>
      <c r="I423" s="72"/>
      <c r="J423" s="72"/>
      <c r="K423" s="36"/>
      <c r="L423" s="79"/>
      <c r="M423" s="79"/>
      <c r="N423" s="74"/>
      <c r="O423" s="81" t="s">
        <v>1386</v>
      </c>
      <c r="P423" s="83">
        <v>44434.267256944448</v>
      </c>
      <c r="Q423" s="81" t="s">
        <v>1557</v>
      </c>
      <c r="R423" s="81"/>
      <c r="S423" s="81"/>
      <c r="T423" s="81" t="s">
        <v>3616</v>
      </c>
      <c r="U423" s="83">
        <v>44434.267256944448</v>
      </c>
      <c r="V423" s="84" t="s">
        <v>4298</v>
      </c>
      <c r="W423" s="81"/>
      <c r="X423" s="81"/>
      <c r="Y423" s="87" t="s">
        <v>6298</v>
      </c>
      <c r="Z423" s="81"/>
    </row>
    <row r="424" spans="1:26" x14ac:dyDescent="0.35">
      <c r="A424" s="66" t="s">
        <v>452</v>
      </c>
      <c r="B424" s="66" t="s">
        <v>1066</v>
      </c>
      <c r="C424" s="67"/>
      <c r="D424" s="68"/>
      <c r="E424" s="69"/>
      <c r="F424" s="70"/>
      <c r="G424" s="67"/>
      <c r="H424" s="71"/>
      <c r="I424" s="72"/>
      <c r="J424" s="72"/>
      <c r="K424" s="36"/>
      <c r="L424" s="79"/>
      <c r="M424" s="79"/>
      <c r="N424" s="74"/>
      <c r="O424" s="81" t="s">
        <v>1386</v>
      </c>
      <c r="P424" s="83">
        <v>44434.267256944448</v>
      </c>
      <c r="Q424" s="81" t="s">
        <v>1557</v>
      </c>
      <c r="R424" s="81"/>
      <c r="S424" s="81"/>
      <c r="T424" s="81" t="s">
        <v>3616</v>
      </c>
      <c r="U424" s="83">
        <v>44434.267256944448</v>
      </c>
      <c r="V424" s="84" t="s">
        <v>4298</v>
      </c>
      <c r="W424" s="81"/>
      <c r="X424" s="81"/>
      <c r="Y424" s="87" t="s">
        <v>6298</v>
      </c>
      <c r="Z424" s="81"/>
    </row>
    <row r="425" spans="1:26" x14ac:dyDescent="0.35">
      <c r="A425" s="66" t="s">
        <v>453</v>
      </c>
      <c r="B425" s="66" t="s">
        <v>453</v>
      </c>
      <c r="C425" s="67"/>
      <c r="D425" s="68"/>
      <c r="E425" s="69"/>
      <c r="F425" s="70"/>
      <c r="G425" s="67"/>
      <c r="H425" s="71"/>
      <c r="I425" s="72"/>
      <c r="J425" s="72"/>
      <c r="K425" s="36"/>
      <c r="L425" s="79"/>
      <c r="M425" s="79"/>
      <c r="N425" s="74"/>
      <c r="O425" s="81" t="s">
        <v>179</v>
      </c>
      <c r="P425" s="83">
        <v>44434.270833333336</v>
      </c>
      <c r="Q425" s="81" t="s">
        <v>1558</v>
      </c>
      <c r="R425" s="84" t="s">
        <v>2706</v>
      </c>
      <c r="S425" s="81" t="s">
        <v>3393</v>
      </c>
      <c r="T425" s="81" t="s">
        <v>3617</v>
      </c>
      <c r="U425" s="83">
        <v>44434.270833333336</v>
      </c>
      <c r="V425" s="84" t="s">
        <v>4299</v>
      </c>
      <c r="W425" s="81"/>
      <c r="X425" s="81"/>
      <c r="Y425" s="87" t="s">
        <v>6299</v>
      </c>
      <c r="Z425" s="81"/>
    </row>
    <row r="426" spans="1:26" x14ac:dyDescent="0.35">
      <c r="A426" s="66" t="s">
        <v>454</v>
      </c>
      <c r="B426" s="66" t="s">
        <v>454</v>
      </c>
      <c r="C426" s="67"/>
      <c r="D426" s="68"/>
      <c r="E426" s="69"/>
      <c r="F426" s="70"/>
      <c r="G426" s="67"/>
      <c r="H426" s="71"/>
      <c r="I426" s="72"/>
      <c r="J426" s="72"/>
      <c r="K426" s="36"/>
      <c r="L426" s="79"/>
      <c r="M426" s="79"/>
      <c r="N426" s="74"/>
      <c r="O426" s="81" t="s">
        <v>179</v>
      </c>
      <c r="P426" s="83">
        <v>44432.272743055553</v>
      </c>
      <c r="Q426" s="81" t="s">
        <v>1559</v>
      </c>
      <c r="R426" s="84" t="s">
        <v>2707</v>
      </c>
      <c r="S426" s="81" t="s">
        <v>3393</v>
      </c>
      <c r="T426" s="81" t="s">
        <v>3618</v>
      </c>
      <c r="U426" s="83">
        <v>44432.272743055553</v>
      </c>
      <c r="V426" s="84" t="s">
        <v>4300</v>
      </c>
      <c r="W426" s="81"/>
      <c r="X426" s="81"/>
      <c r="Y426" s="87" t="s">
        <v>6300</v>
      </c>
      <c r="Z426" s="81"/>
    </row>
    <row r="427" spans="1:26" x14ac:dyDescent="0.35">
      <c r="A427" s="66" t="s">
        <v>454</v>
      </c>
      <c r="B427" s="66" t="s">
        <v>454</v>
      </c>
      <c r="C427" s="67"/>
      <c r="D427" s="68"/>
      <c r="E427" s="69"/>
      <c r="F427" s="70"/>
      <c r="G427" s="67"/>
      <c r="H427" s="71"/>
      <c r="I427" s="72"/>
      <c r="J427" s="72"/>
      <c r="K427" s="36"/>
      <c r="L427" s="79"/>
      <c r="M427" s="79"/>
      <c r="N427" s="74"/>
      <c r="O427" s="81" t="s">
        <v>179</v>
      </c>
      <c r="P427" s="83">
        <v>44434.272685185184</v>
      </c>
      <c r="Q427" s="81" t="s">
        <v>1560</v>
      </c>
      <c r="R427" s="84" t="s">
        <v>2708</v>
      </c>
      <c r="S427" s="81" t="s">
        <v>3393</v>
      </c>
      <c r="T427" s="81" t="s">
        <v>3619</v>
      </c>
      <c r="U427" s="83">
        <v>44434.272685185184</v>
      </c>
      <c r="V427" s="84" t="s">
        <v>4301</v>
      </c>
      <c r="W427" s="81"/>
      <c r="X427" s="81"/>
      <c r="Y427" s="87" t="s">
        <v>6301</v>
      </c>
      <c r="Z427" s="81"/>
    </row>
    <row r="428" spans="1:26" x14ac:dyDescent="0.35">
      <c r="A428" s="66" t="s">
        <v>455</v>
      </c>
      <c r="B428" s="66" t="s">
        <v>455</v>
      </c>
      <c r="C428" s="67"/>
      <c r="D428" s="68"/>
      <c r="E428" s="69"/>
      <c r="F428" s="70"/>
      <c r="G428" s="67"/>
      <c r="H428" s="71"/>
      <c r="I428" s="72"/>
      <c r="J428" s="72"/>
      <c r="K428" s="36"/>
      <c r="L428" s="79"/>
      <c r="M428" s="79"/>
      <c r="N428" s="74"/>
      <c r="O428" s="81" t="s">
        <v>179</v>
      </c>
      <c r="P428" s="83">
        <v>44434.270590277774</v>
      </c>
      <c r="Q428" s="81" t="s">
        <v>1561</v>
      </c>
      <c r="R428" s="84" t="s">
        <v>2709</v>
      </c>
      <c r="S428" s="81" t="s">
        <v>3411</v>
      </c>
      <c r="T428" s="81" t="s">
        <v>3530</v>
      </c>
      <c r="U428" s="83">
        <v>44434.270590277774</v>
      </c>
      <c r="V428" s="84" t="s">
        <v>4302</v>
      </c>
      <c r="W428" s="81"/>
      <c r="X428" s="81"/>
      <c r="Y428" s="87" t="s">
        <v>6302</v>
      </c>
      <c r="Z428" s="81"/>
    </row>
    <row r="429" spans="1:26" x14ac:dyDescent="0.35">
      <c r="A429" s="66" t="s">
        <v>456</v>
      </c>
      <c r="B429" s="66" t="s">
        <v>455</v>
      </c>
      <c r="C429" s="67"/>
      <c r="D429" s="68"/>
      <c r="E429" s="69"/>
      <c r="F429" s="70"/>
      <c r="G429" s="67"/>
      <c r="H429" s="71"/>
      <c r="I429" s="72"/>
      <c r="J429" s="72"/>
      <c r="K429" s="36"/>
      <c r="L429" s="79"/>
      <c r="M429" s="79"/>
      <c r="N429" s="74"/>
      <c r="O429" s="81" t="s">
        <v>1386</v>
      </c>
      <c r="P429" s="83">
        <v>44434.276250000003</v>
      </c>
      <c r="Q429" s="81" t="s">
        <v>1562</v>
      </c>
      <c r="R429" s="84" t="s">
        <v>2709</v>
      </c>
      <c r="S429" s="81" t="s">
        <v>3411</v>
      </c>
      <c r="T429" s="81" t="s">
        <v>3530</v>
      </c>
      <c r="U429" s="83">
        <v>44434.276250000003</v>
      </c>
      <c r="V429" s="84" t="s">
        <v>4303</v>
      </c>
      <c r="W429" s="81"/>
      <c r="X429" s="81"/>
      <c r="Y429" s="87" t="s">
        <v>6303</v>
      </c>
      <c r="Z429" s="81"/>
    </row>
    <row r="430" spans="1:26" x14ac:dyDescent="0.35">
      <c r="A430" s="66" t="s">
        <v>457</v>
      </c>
      <c r="B430" s="66" t="s">
        <v>457</v>
      </c>
      <c r="C430" s="67"/>
      <c r="D430" s="68"/>
      <c r="E430" s="69"/>
      <c r="F430" s="70"/>
      <c r="G430" s="67"/>
      <c r="H430" s="71"/>
      <c r="I430" s="72"/>
      <c r="J430" s="72"/>
      <c r="K430" s="36"/>
      <c r="L430" s="79"/>
      <c r="M430" s="79"/>
      <c r="N430" s="74"/>
      <c r="O430" s="81" t="s">
        <v>179</v>
      </c>
      <c r="P430" s="83">
        <v>44434.28125</v>
      </c>
      <c r="Q430" s="81" t="s">
        <v>1563</v>
      </c>
      <c r="R430" s="84" t="s">
        <v>2710</v>
      </c>
      <c r="S430" s="81" t="s">
        <v>3393</v>
      </c>
      <c r="T430" s="81"/>
      <c r="U430" s="83">
        <v>44434.28125</v>
      </c>
      <c r="V430" s="84" t="s">
        <v>4304</v>
      </c>
      <c r="W430" s="81"/>
      <c r="X430" s="81"/>
      <c r="Y430" s="87" t="s">
        <v>6304</v>
      </c>
      <c r="Z430" s="81"/>
    </row>
    <row r="431" spans="1:26" x14ac:dyDescent="0.35">
      <c r="A431" s="66" t="s">
        <v>458</v>
      </c>
      <c r="B431" s="66" t="s">
        <v>1244</v>
      </c>
      <c r="C431" s="67"/>
      <c r="D431" s="68"/>
      <c r="E431" s="69"/>
      <c r="F431" s="70"/>
      <c r="G431" s="67"/>
      <c r="H431" s="71"/>
      <c r="I431" s="72"/>
      <c r="J431" s="72"/>
      <c r="K431" s="36"/>
      <c r="L431" s="79"/>
      <c r="M431" s="79"/>
      <c r="N431" s="74"/>
      <c r="O431" s="81" t="s">
        <v>1386</v>
      </c>
      <c r="P431" s="83">
        <v>44434.284178240741</v>
      </c>
      <c r="Q431" s="81" t="s">
        <v>1557</v>
      </c>
      <c r="R431" s="81"/>
      <c r="S431" s="81"/>
      <c r="T431" s="81" t="s">
        <v>3616</v>
      </c>
      <c r="U431" s="83">
        <v>44434.284178240741</v>
      </c>
      <c r="V431" s="84" t="s">
        <v>4305</v>
      </c>
      <c r="W431" s="81"/>
      <c r="X431" s="81"/>
      <c r="Y431" s="87" t="s">
        <v>6305</v>
      </c>
      <c r="Z431" s="81"/>
    </row>
    <row r="432" spans="1:26" x14ac:dyDescent="0.35">
      <c r="A432" s="66" t="s">
        <v>458</v>
      </c>
      <c r="B432" s="66" t="s">
        <v>1066</v>
      </c>
      <c r="C432" s="67"/>
      <c r="D432" s="68"/>
      <c r="E432" s="69"/>
      <c r="F432" s="70"/>
      <c r="G432" s="67"/>
      <c r="H432" s="71"/>
      <c r="I432" s="72"/>
      <c r="J432" s="72"/>
      <c r="K432" s="36"/>
      <c r="L432" s="79"/>
      <c r="M432" s="79"/>
      <c r="N432" s="74"/>
      <c r="O432" s="81" t="s">
        <v>1386</v>
      </c>
      <c r="P432" s="83">
        <v>44434.284178240741</v>
      </c>
      <c r="Q432" s="81" t="s">
        <v>1557</v>
      </c>
      <c r="R432" s="81"/>
      <c r="S432" s="81"/>
      <c r="T432" s="81" t="s">
        <v>3616</v>
      </c>
      <c r="U432" s="83">
        <v>44434.284178240741</v>
      </c>
      <c r="V432" s="84" t="s">
        <v>4305</v>
      </c>
      <c r="W432" s="81"/>
      <c r="X432" s="81"/>
      <c r="Y432" s="87" t="s">
        <v>6305</v>
      </c>
      <c r="Z432" s="81"/>
    </row>
    <row r="433" spans="1:26" x14ac:dyDescent="0.35">
      <c r="A433" s="66" t="s">
        <v>459</v>
      </c>
      <c r="B433" s="66" t="s">
        <v>459</v>
      </c>
      <c r="C433" s="67"/>
      <c r="D433" s="68"/>
      <c r="E433" s="69"/>
      <c r="F433" s="70"/>
      <c r="G433" s="67"/>
      <c r="H433" s="71"/>
      <c r="I433" s="72"/>
      <c r="J433" s="72"/>
      <c r="K433" s="36"/>
      <c r="L433" s="79"/>
      <c r="M433" s="79"/>
      <c r="N433" s="74"/>
      <c r="O433" s="81" t="s">
        <v>179</v>
      </c>
      <c r="P433" s="83">
        <v>44434.284629629627</v>
      </c>
      <c r="Q433" s="81" t="s">
        <v>1564</v>
      </c>
      <c r="R433" s="84" t="s">
        <v>2711</v>
      </c>
      <c r="S433" s="81" t="s">
        <v>3393</v>
      </c>
      <c r="T433" s="81"/>
      <c r="U433" s="83">
        <v>44434.284629629627</v>
      </c>
      <c r="V433" s="84" t="s">
        <v>4306</v>
      </c>
      <c r="W433" s="81"/>
      <c r="X433" s="81"/>
      <c r="Y433" s="87" t="s">
        <v>6306</v>
      </c>
      <c r="Z433" s="81"/>
    </row>
    <row r="434" spans="1:26" x14ac:dyDescent="0.35">
      <c r="A434" s="66" t="s">
        <v>460</v>
      </c>
      <c r="B434" s="66" t="s">
        <v>365</v>
      </c>
      <c r="C434" s="67"/>
      <c r="D434" s="68"/>
      <c r="E434" s="69"/>
      <c r="F434" s="70"/>
      <c r="G434" s="67"/>
      <c r="H434" s="71"/>
      <c r="I434" s="72"/>
      <c r="J434" s="72"/>
      <c r="K434" s="36"/>
      <c r="L434" s="79"/>
      <c r="M434" s="79"/>
      <c r="N434" s="74"/>
      <c r="O434" s="81" t="s">
        <v>1386</v>
      </c>
      <c r="P434" s="83">
        <v>44434.291273148148</v>
      </c>
      <c r="Q434" s="81" t="s">
        <v>1487</v>
      </c>
      <c r="R434" s="81"/>
      <c r="S434" s="81"/>
      <c r="T434" s="81" t="s">
        <v>3581</v>
      </c>
      <c r="U434" s="83">
        <v>44434.291273148148</v>
      </c>
      <c r="V434" s="84" t="s">
        <v>4307</v>
      </c>
      <c r="W434" s="81"/>
      <c r="X434" s="81"/>
      <c r="Y434" s="87" t="s">
        <v>6307</v>
      </c>
      <c r="Z434" s="81"/>
    </row>
    <row r="435" spans="1:26" x14ac:dyDescent="0.35">
      <c r="A435" s="66" t="s">
        <v>460</v>
      </c>
      <c r="B435" s="66" t="s">
        <v>1050</v>
      </c>
      <c r="C435" s="67"/>
      <c r="D435" s="68"/>
      <c r="E435" s="69"/>
      <c r="F435" s="70"/>
      <c r="G435" s="67"/>
      <c r="H435" s="71"/>
      <c r="I435" s="72"/>
      <c r="J435" s="72"/>
      <c r="K435" s="36"/>
      <c r="L435" s="79"/>
      <c r="M435" s="79"/>
      <c r="N435" s="74"/>
      <c r="O435" s="81" t="s">
        <v>1386</v>
      </c>
      <c r="P435" s="83">
        <v>44434.291273148148</v>
      </c>
      <c r="Q435" s="81" t="s">
        <v>1487</v>
      </c>
      <c r="R435" s="81"/>
      <c r="S435" s="81"/>
      <c r="T435" s="81" t="s">
        <v>3581</v>
      </c>
      <c r="U435" s="83">
        <v>44434.291273148148</v>
      </c>
      <c r="V435" s="84" t="s">
        <v>4307</v>
      </c>
      <c r="W435" s="81"/>
      <c r="X435" s="81"/>
      <c r="Y435" s="87" t="s">
        <v>6307</v>
      </c>
      <c r="Z435" s="81"/>
    </row>
    <row r="436" spans="1:26" x14ac:dyDescent="0.35">
      <c r="A436" s="66" t="s">
        <v>461</v>
      </c>
      <c r="B436" s="66" t="s">
        <v>461</v>
      </c>
      <c r="C436" s="67"/>
      <c r="D436" s="68"/>
      <c r="E436" s="69"/>
      <c r="F436" s="70"/>
      <c r="G436" s="67"/>
      <c r="H436" s="71"/>
      <c r="I436" s="72"/>
      <c r="J436" s="72"/>
      <c r="K436" s="36"/>
      <c r="L436" s="79"/>
      <c r="M436" s="79"/>
      <c r="N436" s="74"/>
      <c r="O436" s="81" t="s">
        <v>179</v>
      </c>
      <c r="P436" s="83">
        <v>44432.395960648151</v>
      </c>
      <c r="Q436" s="81" t="s">
        <v>1565</v>
      </c>
      <c r="R436" s="84" t="s">
        <v>2712</v>
      </c>
      <c r="S436" s="81" t="s">
        <v>3393</v>
      </c>
      <c r="T436" s="81"/>
      <c r="U436" s="83">
        <v>44432.395960648151</v>
      </c>
      <c r="V436" s="84" t="s">
        <v>4308</v>
      </c>
      <c r="W436" s="81"/>
      <c r="X436" s="81"/>
      <c r="Y436" s="87" t="s">
        <v>6308</v>
      </c>
      <c r="Z436" s="81"/>
    </row>
    <row r="437" spans="1:26" x14ac:dyDescent="0.35">
      <c r="A437" s="66" t="s">
        <v>461</v>
      </c>
      <c r="B437" s="66" t="s">
        <v>461</v>
      </c>
      <c r="C437" s="67"/>
      <c r="D437" s="68"/>
      <c r="E437" s="69"/>
      <c r="F437" s="70"/>
      <c r="G437" s="67"/>
      <c r="H437" s="71"/>
      <c r="I437" s="72"/>
      <c r="J437" s="72"/>
      <c r="K437" s="36"/>
      <c r="L437" s="79"/>
      <c r="M437" s="79"/>
      <c r="N437" s="74"/>
      <c r="O437" s="81" t="s">
        <v>179</v>
      </c>
      <c r="P437" s="83">
        <v>44434.291805555556</v>
      </c>
      <c r="Q437" s="81" t="s">
        <v>1566</v>
      </c>
      <c r="R437" s="84" t="s">
        <v>2713</v>
      </c>
      <c r="S437" s="81" t="s">
        <v>3393</v>
      </c>
      <c r="T437" s="81"/>
      <c r="U437" s="83">
        <v>44434.291805555556</v>
      </c>
      <c r="V437" s="84" t="s">
        <v>4309</v>
      </c>
      <c r="W437" s="81"/>
      <c r="X437" s="81"/>
      <c r="Y437" s="87" t="s">
        <v>6309</v>
      </c>
      <c r="Z437" s="81"/>
    </row>
    <row r="438" spans="1:26" x14ac:dyDescent="0.35">
      <c r="A438" s="66" t="s">
        <v>462</v>
      </c>
      <c r="B438" s="66" t="s">
        <v>462</v>
      </c>
      <c r="C438" s="67"/>
      <c r="D438" s="68"/>
      <c r="E438" s="69"/>
      <c r="F438" s="70"/>
      <c r="G438" s="67"/>
      <c r="H438" s="71"/>
      <c r="I438" s="72"/>
      <c r="J438" s="72"/>
      <c r="K438" s="36"/>
      <c r="L438" s="79"/>
      <c r="M438" s="79"/>
      <c r="N438" s="74"/>
      <c r="O438" s="81" t="s">
        <v>179</v>
      </c>
      <c r="P438" s="83">
        <v>44434.292013888888</v>
      </c>
      <c r="Q438" s="81" t="s">
        <v>1567</v>
      </c>
      <c r="R438" s="84" t="s">
        <v>2714</v>
      </c>
      <c r="S438" s="81" t="s">
        <v>3415</v>
      </c>
      <c r="T438" s="81" t="s">
        <v>3530</v>
      </c>
      <c r="U438" s="83">
        <v>44434.292013888888</v>
      </c>
      <c r="V438" s="84" t="s">
        <v>4310</v>
      </c>
      <c r="W438" s="81"/>
      <c r="X438" s="81"/>
      <c r="Y438" s="87" t="s">
        <v>6310</v>
      </c>
      <c r="Z438" s="81"/>
    </row>
    <row r="439" spans="1:26" x14ac:dyDescent="0.35">
      <c r="A439" s="66" t="s">
        <v>463</v>
      </c>
      <c r="B439" s="66" t="s">
        <v>1234</v>
      </c>
      <c r="C439" s="67"/>
      <c r="D439" s="68"/>
      <c r="E439" s="69"/>
      <c r="F439" s="70"/>
      <c r="G439" s="67"/>
      <c r="H439" s="71"/>
      <c r="I439" s="72"/>
      <c r="J439" s="72"/>
      <c r="K439" s="36"/>
      <c r="L439" s="79"/>
      <c r="M439" s="79"/>
      <c r="N439" s="74"/>
      <c r="O439" s="81" t="s">
        <v>1386</v>
      </c>
      <c r="P439" s="83">
        <v>44434.294525462959</v>
      </c>
      <c r="Q439" s="81" t="s">
        <v>1507</v>
      </c>
      <c r="R439" s="81"/>
      <c r="S439" s="81"/>
      <c r="T439" s="81" t="s">
        <v>3589</v>
      </c>
      <c r="U439" s="83">
        <v>44434.294525462959</v>
      </c>
      <c r="V439" s="84" t="s">
        <v>4311</v>
      </c>
      <c r="W439" s="81"/>
      <c r="X439" s="81"/>
      <c r="Y439" s="87" t="s">
        <v>6311</v>
      </c>
      <c r="Z439" s="81"/>
    </row>
    <row r="440" spans="1:26" x14ac:dyDescent="0.35">
      <c r="A440" s="66" t="s">
        <v>463</v>
      </c>
      <c r="B440" s="66" t="s">
        <v>1235</v>
      </c>
      <c r="C440" s="67"/>
      <c r="D440" s="68"/>
      <c r="E440" s="69"/>
      <c r="F440" s="70"/>
      <c r="G440" s="67"/>
      <c r="H440" s="71"/>
      <c r="I440" s="72"/>
      <c r="J440" s="72"/>
      <c r="K440" s="36"/>
      <c r="L440" s="79"/>
      <c r="M440" s="79"/>
      <c r="N440" s="74"/>
      <c r="O440" s="81" t="s">
        <v>1386</v>
      </c>
      <c r="P440" s="83">
        <v>44434.294525462959</v>
      </c>
      <c r="Q440" s="81" t="s">
        <v>1507</v>
      </c>
      <c r="R440" s="81"/>
      <c r="S440" s="81"/>
      <c r="T440" s="81" t="s">
        <v>3589</v>
      </c>
      <c r="U440" s="83">
        <v>44434.294525462959</v>
      </c>
      <c r="V440" s="84" t="s">
        <v>4311</v>
      </c>
      <c r="W440" s="81"/>
      <c r="X440" s="81"/>
      <c r="Y440" s="87" t="s">
        <v>6311</v>
      </c>
      <c r="Z440" s="81"/>
    </row>
    <row r="441" spans="1:26" x14ac:dyDescent="0.35">
      <c r="A441" s="66" t="s">
        <v>463</v>
      </c>
      <c r="B441" s="66" t="s">
        <v>529</v>
      </c>
      <c r="C441" s="67"/>
      <c r="D441" s="68"/>
      <c r="E441" s="69"/>
      <c r="F441" s="70"/>
      <c r="G441" s="67"/>
      <c r="H441" s="71"/>
      <c r="I441" s="72"/>
      <c r="J441" s="72"/>
      <c r="K441" s="36"/>
      <c r="L441" s="79"/>
      <c r="M441" s="79"/>
      <c r="N441" s="74"/>
      <c r="O441" s="81" t="s">
        <v>1386</v>
      </c>
      <c r="P441" s="83">
        <v>44434.294525462959</v>
      </c>
      <c r="Q441" s="81" t="s">
        <v>1507</v>
      </c>
      <c r="R441" s="81"/>
      <c r="S441" s="81"/>
      <c r="T441" s="81" t="s">
        <v>3589</v>
      </c>
      <c r="U441" s="83">
        <v>44434.294525462959</v>
      </c>
      <c r="V441" s="84" t="s">
        <v>4311</v>
      </c>
      <c r="W441" s="81"/>
      <c r="X441" s="81"/>
      <c r="Y441" s="87" t="s">
        <v>6311</v>
      </c>
      <c r="Z441" s="81"/>
    </row>
    <row r="442" spans="1:26" x14ac:dyDescent="0.35">
      <c r="A442" s="66" t="s">
        <v>464</v>
      </c>
      <c r="B442" s="66" t="s">
        <v>1245</v>
      </c>
      <c r="C442" s="67"/>
      <c r="D442" s="68"/>
      <c r="E442" s="69"/>
      <c r="F442" s="70"/>
      <c r="G442" s="67"/>
      <c r="H442" s="71"/>
      <c r="I442" s="72"/>
      <c r="J442" s="72"/>
      <c r="K442" s="36"/>
      <c r="L442" s="79"/>
      <c r="M442" s="79"/>
      <c r="N442" s="74"/>
      <c r="O442" s="81" t="s">
        <v>1386</v>
      </c>
      <c r="P442" s="83">
        <v>44434.294398148151</v>
      </c>
      <c r="Q442" s="81" t="s">
        <v>1568</v>
      </c>
      <c r="R442" s="81"/>
      <c r="S442" s="81"/>
      <c r="T442" s="81" t="s">
        <v>3530</v>
      </c>
      <c r="U442" s="83">
        <v>44434.294398148151</v>
      </c>
      <c r="V442" s="84" t="s">
        <v>4312</v>
      </c>
      <c r="W442" s="81"/>
      <c r="X442" s="81"/>
      <c r="Y442" s="87" t="s">
        <v>6312</v>
      </c>
      <c r="Z442" s="81"/>
    </row>
    <row r="443" spans="1:26" x14ac:dyDescent="0.35">
      <c r="A443" s="66" t="s">
        <v>464</v>
      </c>
      <c r="B443" s="66" t="s">
        <v>1246</v>
      </c>
      <c r="C443" s="67"/>
      <c r="D443" s="68"/>
      <c r="E443" s="69"/>
      <c r="F443" s="70"/>
      <c r="G443" s="67"/>
      <c r="H443" s="71"/>
      <c r="I443" s="72"/>
      <c r="J443" s="72"/>
      <c r="K443" s="36"/>
      <c r="L443" s="79"/>
      <c r="M443" s="79"/>
      <c r="N443" s="74"/>
      <c r="O443" s="81" t="s">
        <v>1386</v>
      </c>
      <c r="P443" s="83">
        <v>44434.294652777775</v>
      </c>
      <c r="Q443" s="81" t="s">
        <v>1569</v>
      </c>
      <c r="R443" s="81"/>
      <c r="S443" s="81"/>
      <c r="T443" s="81" t="s">
        <v>3620</v>
      </c>
      <c r="U443" s="83">
        <v>44434.294652777775</v>
      </c>
      <c r="V443" s="84" t="s">
        <v>4313</v>
      </c>
      <c r="W443" s="81"/>
      <c r="X443" s="81"/>
      <c r="Y443" s="87" t="s">
        <v>6313</v>
      </c>
      <c r="Z443" s="81"/>
    </row>
    <row r="444" spans="1:26" x14ac:dyDescent="0.35">
      <c r="A444" s="66" t="s">
        <v>464</v>
      </c>
      <c r="B444" s="66" t="s">
        <v>1247</v>
      </c>
      <c r="C444" s="67"/>
      <c r="D444" s="68"/>
      <c r="E444" s="69"/>
      <c r="F444" s="70"/>
      <c r="G444" s="67"/>
      <c r="H444" s="71"/>
      <c r="I444" s="72"/>
      <c r="J444" s="72"/>
      <c r="K444" s="36"/>
      <c r="L444" s="79"/>
      <c r="M444" s="79"/>
      <c r="N444" s="74"/>
      <c r="O444" s="81" t="s">
        <v>1386</v>
      </c>
      <c r="P444" s="83">
        <v>44434.294652777775</v>
      </c>
      <c r="Q444" s="81" t="s">
        <v>1569</v>
      </c>
      <c r="R444" s="81"/>
      <c r="S444" s="81"/>
      <c r="T444" s="81" t="s">
        <v>3620</v>
      </c>
      <c r="U444" s="83">
        <v>44434.294652777775</v>
      </c>
      <c r="V444" s="84" t="s">
        <v>4313</v>
      </c>
      <c r="W444" s="81"/>
      <c r="X444" s="81"/>
      <c r="Y444" s="87" t="s">
        <v>6313</v>
      </c>
      <c r="Z444" s="81"/>
    </row>
    <row r="445" spans="1:26" x14ac:dyDescent="0.35">
      <c r="A445" s="66" t="s">
        <v>464</v>
      </c>
      <c r="B445" s="66" t="s">
        <v>1248</v>
      </c>
      <c r="C445" s="67"/>
      <c r="D445" s="68"/>
      <c r="E445" s="69"/>
      <c r="F445" s="70"/>
      <c r="G445" s="67"/>
      <c r="H445" s="71"/>
      <c r="I445" s="72"/>
      <c r="J445" s="72"/>
      <c r="K445" s="36"/>
      <c r="L445" s="79"/>
      <c r="M445" s="79"/>
      <c r="N445" s="74"/>
      <c r="O445" s="81" t="s">
        <v>1386</v>
      </c>
      <c r="P445" s="83">
        <v>44434.294652777775</v>
      </c>
      <c r="Q445" s="81" t="s">
        <v>1569</v>
      </c>
      <c r="R445" s="81"/>
      <c r="S445" s="81"/>
      <c r="T445" s="81" t="s">
        <v>3620</v>
      </c>
      <c r="U445" s="83">
        <v>44434.294652777775</v>
      </c>
      <c r="V445" s="84" t="s">
        <v>4313</v>
      </c>
      <c r="W445" s="81"/>
      <c r="X445" s="81"/>
      <c r="Y445" s="87" t="s">
        <v>6313</v>
      </c>
      <c r="Z445" s="81"/>
    </row>
    <row r="446" spans="1:26" x14ac:dyDescent="0.35">
      <c r="A446" s="66" t="s">
        <v>465</v>
      </c>
      <c r="B446" s="66" t="s">
        <v>1178</v>
      </c>
      <c r="C446" s="67"/>
      <c r="D446" s="68"/>
      <c r="E446" s="69"/>
      <c r="F446" s="70"/>
      <c r="G446" s="67"/>
      <c r="H446" s="71"/>
      <c r="I446" s="72"/>
      <c r="J446" s="72"/>
      <c r="K446" s="36"/>
      <c r="L446" s="79"/>
      <c r="M446" s="79"/>
      <c r="N446" s="74"/>
      <c r="O446" s="81" t="s">
        <v>1386</v>
      </c>
      <c r="P446" s="83">
        <v>44434.295914351853</v>
      </c>
      <c r="Q446" s="81" t="s">
        <v>1570</v>
      </c>
      <c r="R446" s="81"/>
      <c r="S446" s="81"/>
      <c r="T446" s="81" t="s">
        <v>3530</v>
      </c>
      <c r="U446" s="83">
        <v>44434.295914351853</v>
      </c>
      <c r="V446" s="84" t="s">
        <v>4314</v>
      </c>
      <c r="W446" s="81"/>
      <c r="X446" s="81"/>
      <c r="Y446" s="87" t="s">
        <v>6314</v>
      </c>
      <c r="Z446" s="81"/>
    </row>
    <row r="447" spans="1:26" x14ac:dyDescent="0.35">
      <c r="A447" s="66" t="s">
        <v>466</v>
      </c>
      <c r="B447" s="66" t="s">
        <v>466</v>
      </c>
      <c r="C447" s="67"/>
      <c r="D447" s="68"/>
      <c r="E447" s="69"/>
      <c r="F447" s="70"/>
      <c r="G447" s="67"/>
      <c r="H447" s="71"/>
      <c r="I447" s="72"/>
      <c r="J447" s="72"/>
      <c r="K447" s="36"/>
      <c r="L447" s="79"/>
      <c r="M447" s="79"/>
      <c r="N447" s="74"/>
      <c r="O447" s="81" t="s">
        <v>179</v>
      </c>
      <c r="P447" s="83">
        <v>44432.66165509259</v>
      </c>
      <c r="Q447" s="81" t="s">
        <v>1571</v>
      </c>
      <c r="R447" s="84" t="s">
        <v>2715</v>
      </c>
      <c r="S447" s="81" t="s">
        <v>3393</v>
      </c>
      <c r="T447" s="81"/>
      <c r="U447" s="83">
        <v>44432.66165509259</v>
      </c>
      <c r="V447" s="84" t="s">
        <v>4315</v>
      </c>
      <c r="W447" s="81"/>
      <c r="X447" s="81"/>
      <c r="Y447" s="87" t="s">
        <v>6315</v>
      </c>
      <c r="Z447" s="81"/>
    </row>
    <row r="448" spans="1:26" x14ac:dyDescent="0.35">
      <c r="A448" s="66" t="s">
        <v>467</v>
      </c>
      <c r="B448" s="66" t="s">
        <v>466</v>
      </c>
      <c r="C448" s="67"/>
      <c r="D448" s="68"/>
      <c r="E448" s="69"/>
      <c r="F448" s="70"/>
      <c r="G448" s="67"/>
      <c r="H448" s="71"/>
      <c r="I448" s="72"/>
      <c r="J448" s="72"/>
      <c r="K448" s="36"/>
      <c r="L448" s="79"/>
      <c r="M448" s="79"/>
      <c r="N448" s="74"/>
      <c r="O448" s="81" t="s">
        <v>1386</v>
      </c>
      <c r="P448" s="83">
        <v>44434.304814814815</v>
      </c>
      <c r="Q448" s="81" t="s">
        <v>1526</v>
      </c>
      <c r="R448" s="81"/>
      <c r="S448" s="81"/>
      <c r="T448" s="81"/>
      <c r="U448" s="83">
        <v>44434.304814814815</v>
      </c>
      <c r="V448" s="84" t="s">
        <v>4316</v>
      </c>
      <c r="W448" s="81"/>
      <c r="X448" s="81"/>
      <c r="Y448" s="87" t="s">
        <v>6316</v>
      </c>
      <c r="Z448" s="81"/>
    </row>
    <row r="449" spans="1:26" x14ac:dyDescent="0.35">
      <c r="A449" s="66" t="s">
        <v>468</v>
      </c>
      <c r="B449" s="66" t="s">
        <v>1163</v>
      </c>
      <c r="C449" s="67"/>
      <c r="D449" s="68"/>
      <c r="E449" s="69"/>
      <c r="F449" s="70"/>
      <c r="G449" s="67"/>
      <c r="H449" s="71"/>
      <c r="I449" s="72"/>
      <c r="J449" s="72"/>
      <c r="K449" s="36"/>
      <c r="L449" s="79"/>
      <c r="M449" s="79"/>
      <c r="N449" s="74"/>
      <c r="O449" s="81" t="s">
        <v>1386</v>
      </c>
      <c r="P449" s="83">
        <v>44434.304918981485</v>
      </c>
      <c r="Q449" s="81" t="s">
        <v>1497</v>
      </c>
      <c r="R449" s="81"/>
      <c r="S449" s="81"/>
      <c r="T449" s="81" t="s">
        <v>3584</v>
      </c>
      <c r="U449" s="83">
        <v>44434.304918981485</v>
      </c>
      <c r="V449" s="84" t="s">
        <v>4317</v>
      </c>
      <c r="W449" s="81"/>
      <c r="X449" s="81"/>
      <c r="Y449" s="87" t="s">
        <v>6317</v>
      </c>
      <c r="Z449" s="81"/>
    </row>
    <row r="450" spans="1:26" x14ac:dyDescent="0.35">
      <c r="A450" s="66" t="s">
        <v>469</v>
      </c>
      <c r="B450" s="66" t="s">
        <v>469</v>
      </c>
      <c r="C450" s="67"/>
      <c r="D450" s="68"/>
      <c r="E450" s="69"/>
      <c r="F450" s="70"/>
      <c r="G450" s="67"/>
      <c r="H450" s="71"/>
      <c r="I450" s="72"/>
      <c r="J450" s="72"/>
      <c r="K450" s="36"/>
      <c r="L450" s="79"/>
      <c r="M450" s="79"/>
      <c r="N450" s="74"/>
      <c r="O450" s="81" t="s">
        <v>179</v>
      </c>
      <c r="P450" s="83">
        <v>44433.321180555555</v>
      </c>
      <c r="Q450" s="81" t="s">
        <v>1572</v>
      </c>
      <c r="R450" s="84" t="s">
        <v>2716</v>
      </c>
      <c r="S450" s="81" t="s">
        <v>3393</v>
      </c>
      <c r="T450" s="81" t="s">
        <v>3621</v>
      </c>
      <c r="U450" s="83">
        <v>44433.321180555555</v>
      </c>
      <c r="V450" s="84" t="s">
        <v>4318</v>
      </c>
      <c r="W450" s="81"/>
      <c r="X450" s="81"/>
      <c r="Y450" s="87" t="s">
        <v>6318</v>
      </c>
      <c r="Z450" s="81"/>
    </row>
    <row r="451" spans="1:26" x14ac:dyDescent="0.35">
      <c r="A451" s="66" t="s">
        <v>470</v>
      </c>
      <c r="B451" s="66" t="s">
        <v>469</v>
      </c>
      <c r="C451" s="67"/>
      <c r="D451" s="68"/>
      <c r="E451" s="69"/>
      <c r="F451" s="70"/>
      <c r="G451" s="67"/>
      <c r="H451" s="71"/>
      <c r="I451" s="72"/>
      <c r="J451" s="72"/>
      <c r="K451" s="36"/>
      <c r="L451" s="79"/>
      <c r="M451" s="79"/>
      <c r="N451" s="74"/>
      <c r="O451" s="81" t="s">
        <v>1386</v>
      </c>
      <c r="P451" s="83">
        <v>44434.311608796299</v>
      </c>
      <c r="Q451" s="81" t="s">
        <v>1573</v>
      </c>
      <c r="R451" s="81"/>
      <c r="S451" s="81"/>
      <c r="T451" s="81" t="s">
        <v>3621</v>
      </c>
      <c r="U451" s="83">
        <v>44434.311608796299</v>
      </c>
      <c r="V451" s="84" t="s">
        <v>4319</v>
      </c>
      <c r="W451" s="81"/>
      <c r="X451" s="81"/>
      <c r="Y451" s="87" t="s">
        <v>6319</v>
      </c>
      <c r="Z451" s="81"/>
    </row>
    <row r="452" spans="1:26" x14ac:dyDescent="0.35">
      <c r="A452" s="66" t="s">
        <v>471</v>
      </c>
      <c r="B452" s="66" t="s">
        <v>471</v>
      </c>
      <c r="C452" s="67"/>
      <c r="D452" s="68"/>
      <c r="E452" s="69"/>
      <c r="F452" s="70"/>
      <c r="G452" s="67"/>
      <c r="H452" s="71"/>
      <c r="I452" s="72"/>
      <c r="J452" s="72"/>
      <c r="K452" s="36"/>
      <c r="L452" s="79"/>
      <c r="M452" s="79"/>
      <c r="N452" s="74"/>
      <c r="O452" s="81" t="s">
        <v>179</v>
      </c>
      <c r="P452" s="83">
        <v>44434.313090277778</v>
      </c>
      <c r="Q452" s="81" t="s">
        <v>1574</v>
      </c>
      <c r="R452" s="84" t="s">
        <v>2717</v>
      </c>
      <c r="S452" s="81" t="s">
        <v>3393</v>
      </c>
      <c r="T452" s="81" t="s">
        <v>3622</v>
      </c>
      <c r="U452" s="83">
        <v>44434.313090277778</v>
      </c>
      <c r="V452" s="84" t="s">
        <v>4320</v>
      </c>
      <c r="W452" s="81"/>
      <c r="X452" s="81"/>
      <c r="Y452" s="87" t="s">
        <v>6320</v>
      </c>
      <c r="Z452" s="81"/>
    </row>
    <row r="453" spans="1:26" x14ac:dyDescent="0.35">
      <c r="A453" s="66" t="s">
        <v>472</v>
      </c>
      <c r="B453" s="66" t="s">
        <v>1238</v>
      </c>
      <c r="C453" s="67"/>
      <c r="D453" s="68"/>
      <c r="E453" s="69"/>
      <c r="F453" s="70"/>
      <c r="G453" s="67"/>
      <c r="H453" s="71"/>
      <c r="I453" s="72"/>
      <c r="J453" s="72"/>
      <c r="K453" s="36"/>
      <c r="L453" s="79"/>
      <c r="M453" s="79"/>
      <c r="N453" s="74"/>
      <c r="O453" s="81" t="s">
        <v>1386</v>
      </c>
      <c r="P453" s="83">
        <v>44434.316412037035</v>
      </c>
      <c r="Q453" s="81" t="s">
        <v>1527</v>
      </c>
      <c r="R453" s="81"/>
      <c r="S453" s="81"/>
      <c r="T453" s="81" t="s">
        <v>3530</v>
      </c>
      <c r="U453" s="83">
        <v>44434.316412037035</v>
      </c>
      <c r="V453" s="84" t="s">
        <v>4321</v>
      </c>
      <c r="W453" s="81"/>
      <c r="X453" s="81"/>
      <c r="Y453" s="87" t="s">
        <v>6321</v>
      </c>
      <c r="Z453" s="81"/>
    </row>
    <row r="454" spans="1:26" x14ac:dyDescent="0.35">
      <c r="A454" s="66" t="s">
        <v>472</v>
      </c>
      <c r="B454" s="66" t="s">
        <v>1239</v>
      </c>
      <c r="C454" s="67"/>
      <c r="D454" s="68"/>
      <c r="E454" s="69"/>
      <c r="F454" s="70"/>
      <c r="G454" s="67"/>
      <c r="H454" s="71"/>
      <c r="I454" s="72"/>
      <c r="J454" s="72"/>
      <c r="K454" s="36"/>
      <c r="L454" s="79"/>
      <c r="M454" s="79"/>
      <c r="N454" s="74"/>
      <c r="O454" s="81" t="s">
        <v>1386</v>
      </c>
      <c r="P454" s="83">
        <v>44434.316412037035</v>
      </c>
      <c r="Q454" s="81" t="s">
        <v>1527</v>
      </c>
      <c r="R454" s="81"/>
      <c r="S454" s="81"/>
      <c r="T454" s="81" t="s">
        <v>3530</v>
      </c>
      <c r="U454" s="83">
        <v>44434.316412037035</v>
      </c>
      <c r="V454" s="84" t="s">
        <v>4321</v>
      </c>
      <c r="W454" s="81"/>
      <c r="X454" s="81"/>
      <c r="Y454" s="87" t="s">
        <v>6321</v>
      </c>
      <c r="Z454" s="81"/>
    </row>
    <row r="455" spans="1:26" x14ac:dyDescent="0.35">
      <c r="A455" s="66" t="s">
        <v>472</v>
      </c>
      <c r="B455" s="66" t="s">
        <v>1025</v>
      </c>
      <c r="C455" s="67"/>
      <c r="D455" s="68"/>
      <c r="E455" s="69"/>
      <c r="F455" s="70"/>
      <c r="G455" s="67"/>
      <c r="H455" s="71"/>
      <c r="I455" s="72"/>
      <c r="J455" s="72"/>
      <c r="K455" s="36"/>
      <c r="L455" s="79"/>
      <c r="M455" s="79"/>
      <c r="N455" s="74"/>
      <c r="O455" s="81" t="s">
        <v>1386</v>
      </c>
      <c r="P455" s="83">
        <v>44434.316412037035</v>
      </c>
      <c r="Q455" s="81" t="s">
        <v>1527</v>
      </c>
      <c r="R455" s="81"/>
      <c r="S455" s="81"/>
      <c r="T455" s="81" t="s">
        <v>3530</v>
      </c>
      <c r="U455" s="83">
        <v>44434.316412037035</v>
      </c>
      <c r="V455" s="84" t="s">
        <v>4321</v>
      </c>
      <c r="W455" s="81"/>
      <c r="X455" s="81"/>
      <c r="Y455" s="87" t="s">
        <v>6321</v>
      </c>
      <c r="Z455" s="81"/>
    </row>
    <row r="456" spans="1:26" x14ac:dyDescent="0.35">
      <c r="A456" s="66" t="s">
        <v>473</v>
      </c>
      <c r="B456" s="66" t="s">
        <v>1152</v>
      </c>
      <c r="C456" s="67"/>
      <c r="D456" s="68"/>
      <c r="E456" s="69"/>
      <c r="F456" s="70"/>
      <c r="G456" s="67"/>
      <c r="H456" s="71"/>
      <c r="I456" s="72"/>
      <c r="J456" s="72"/>
      <c r="K456" s="36"/>
      <c r="L456" s="79"/>
      <c r="M456" s="79"/>
      <c r="N456" s="74"/>
      <c r="O456" s="81" t="s">
        <v>1386</v>
      </c>
      <c r="P456" s="83">
        <v>44434.318784722222</v>
      </c>
      <c r="Q456" s="81" t="s">
        <v>1575</v>
      </c>
      <c r="R456" s="81"/>
      <c r="S456" s="81"/>
      <c r="T456" s="81" t="s">
        <v>3623</v>
      </c>
      <c r="U456" s="83">
        <v>44434.318784722222</v>
      </c>
      <c r="V456" s="84" t="s">
        <v>4322</v>
      </c>
      <c r="W456" s="81"/>
      <c r="X456" s="81"/>
      <c r="Y456" s="87" t="s">
        <v>6322</v>
      </c>
      <c r="Z456" s="81"/>
    </row>
    <row r="457" spans="1:26" x14ac:dyDescent="0.35">
      <c r="A457" s="66" t="s">
        <v>474</v>
      </c>
      <c r="B457" s="66" t="s">
        <v>474</v>
      </c>
      <c r="C457" s="67"/>
      <c r="D457" s="68"/>
      <c r="E457" s="69"/>
      <c r="F457" s="70"/>
      <c r="G457" s="67"/>
      <c r="H457" s="71"/>
      <c r="I457" s="72"/>
      <c r="J457" s="72"/>
      <c r="K457" s="36"/>
      <c r="L457" s="79"/>
      <c r="M457" s="79"/>
      <c r="N457" s="74"/>
      <c r="O457" s="81" t="s">
        <v>179</v>
      </c>
      <c r="P457" s="83">
        <v>44434.319328703707</v>
      </c>
      <c r="Q457" s="81" t="s">
        <v>1576</v>
      </c>
      <c r="R457" s="84" t="s">
        <v>2718</v>
      </c>
      <c r="S457" s="81" t="s">
        <v>3416</v>
      </c>
      <c r="T457" s="81" t="s">
        <v>3530</v>
      </c>
      <c r="U457" s="83">
        <v>44434.319328703707</v>
      </c>
      <c r="V457" s="84" t="s">
        <v>4323</v>
      </c>
      <c r="W457" s="81"/>
      <c r="X457" s="81"/>
      <c r="Y457" s="87" t="s">
        <v>6323</v>
      </c>
      <c r="Z457" s="81"/>
    </row>
    <row r="458" spans="1:26" x14ac:dyDescent="0.35">
      <c r="A458" s="66" t="s">
        <v>475</v>
      </c>
      <c r="B458" s="66" t="s">
        <v>1007</v>
      </c>
      <c r="C458" s="67"/>
      <c r="D458" s="68"/>
      <c r="E458" s="69"/>
      <c r="F458" s="70"/>
      <c r="G458" s="67"/>
      <c r="H458" s="71"/>
      <c r="I458" s="72"/>
      <c r="J458" s="72"/>
      <c r="K458" s="36"/>
      <c r="L458" s="79"/>
      <c r="M458" s="79"/>
      <c r="N458" s="74"/>
      <c r="O458" s="81" t="s">
        <v>1386</v>
      </c>
      <c r="P458" s="83">
        <v>44434.322152777779</v>
      </c>
      <c r="Q458" s="81" t="s">
        <v>1511</v>
      </c>
      <c r="R458" s="81"/>
      <c r="S458" s="81"/>
      <c r="T458" s="81"/>
      <c r="U458" s="83">
        <v>44434.322152777779</v>
      </c>
      <c r="V458" s="84" t="s">
        <v>4324</v>
      </c>
      <c r="W458" s="81"/>
      <c r="X458" s="81"/>
      <c r="Y458" s="87" t="s">
        <v>6324</v>
      </c>
      <c r="Z458" s="81"/>
    </row>
    <row r="459" spans="1:26" x14ac:dyDescent="0.35">
      <c r="A459" s="66" t="s">
        <v>476</v>
      </c>
      <c r="B459" s="66" t="s">
        <v>476</v>
      </c>
      <c r="C459" s="67"/>
      <c r="D459" s="68"/>
      <c r="E459" s="69"/>
      <c r="F459" s="70"/>
      <c r="G459" s="67"/>
      <c r="H459" s="71"/>
      <c r="I459" s="72"/>
      <c r="J459" s="72"/>
      <c r="K459" s="36"/>
      <c r="L459" s="79"/>
      <c r="M459" s="79"/>
      <c r="N459" s="74"/>
      <c r="O459" s="81" t="s">
        <v>179</v>
      </c>
      <c r="P459" s="83">
        <v>44434.322858796295</v>
      </c>
      <c r="Q459" s="81" t="s">
        <v>1577</v>
      </c>
      <c r="R459" s="84" t="s">
        <v>2719</v>
      </c>
      <c r="S459" s="81" t="s">
        <v>3417</v>
      </c>
      <c r="T459" s="81" t="s">
        <v>3524</v>
      </c>
      <c r="U459" s="83">
        <v>44434.322858796295</v>
      </c>
      <c r="V459" s="84" t="s">
        <v>4325</v>
      </c>
      <c r="W459" s="81"/>
      <c r="X459" s="81"/>
      <c r="Y459" s="87" t="s">
        <v>6325</v>
      </c>
      <c r="Z459" s="81"/>
    </row>
    <row r="460" spans="1:26" x14ac:dyDescent="0.35">
      <c r="A460" s="66" t="s">
        <v>477</v>
      </c>
      <c r="B460" s="66" t="s">
        <v>1249</v>
      </c>
      <c r="C460" s="67"/>
      <c r="D460" s="68"/>
      <c r="E460" s="69"/>
      <c r="F460" s="70"/>
      <c r="G460" s="67"/>
      <c r="H460" s="71"/>
      <c r="I460" s="72"/>
      <c r="J460" s="72"/>
      <c r="K460" s="36"/>
      <c r="L460" s="79"/>
      <c r="M460" s="79"/>
      <c r="N460" s="74"/>
      <c r="O460" s="81" t="s">
        <v>1386</v>
      </c>
      <c r="P460" s="83">
        <v>44434.309236111112</v>
      </c>
      <c r="Q460" s="81" t="s">
        <v>1578</v>
      </c>
      <c r="R460" s="84" t="s">
        <v>2720</v>
      </c>
      <c r="S460" s="81" t="s">
        <v>3393</v>
      </c>
      <c r="T460" s="81"/>
      <c r="U460" s="83">
        <v>44434.309236111112</v>
      </c>
      <c r="V460" s="84" t="s">
        <v>4326</v>
      </c>
      <c r="W460" s="81"/>
      <c r="X460" s="81"/>
      <c r="Y460" s="87" t="s">
        <v>6326</v>
      </c>
      <c r="Z460" s="81"/>
    </row>
    <row r="461" spans="1:26" x14ac:dyDescent="0.35">
      <c r="A461" s="66" t="s">
        <v>478</v>
      </c>
      <c r="B461" s="66" t="s">
        <v>1249</v>
      </c>
      <c r="C461" s="67"/>
      <c r="D461" s="68"/>
      <c r="E461" s="69"/>
      <c r="F461" s="70"/>
      <c r="G461" s="67"/>
      <c r="H461" s="71"/>
      <c r="I461" s="72"/>
      <c r="J461" s="72"/>
      <c r="K461" s="36"/>
      <c r="L461" s="79"/>
      <c r="M461" s="79"/>
      <c r="N461" s="74"/>
      <c r="O461" s="81" t="s">
        <v>1386</v>
      </c>
      <c r="P461" s="83">
        <v>44434.326967592591</v>
      </c>
      <c r="Q461" s="81" t="s">
        <v>1579</v>
      </c>
      <c r="R461" s="81"/>
      <c r="S461" s="81"/>
      <c r="T461" s="81"/>
      <c r="U461" s="83">
        <v>44434.326967592591</v>
      </c>
      <c r="V461" s="84" t="s">
        <v>4327</v>
      </c>
      <c r="W461" s="81"/>
      <c r="X461" s="81"/>
      <c r="Y461" s="87" t="s">
        <v>6327</v>
      </c>
      <c r="Z461" s="81"/>
    </row>
    <row r="462" spans="1:26" x14ac:dyDescent="0.35">
      <c r="A462" s="66" t="s">
        <v>477</v>
      </c>
      <c r="B462" s="66" t="s">
        <v>1250</v>
      </c>
      <c r="C462" s="67"/>
      <c r="D462" s="68"/>
      <c r="E462" s="69"/>
      <c r="F462" s="70"/>
      <c r="G462" s="67"/>
      <c r="H462" s="71"/>
      <c r="I462" s="72"/>
      <c r="J462" s="72"/>
      <c r="K462" s="36"/>
      <c r="L462" s="79"/>
      <c r="M462" s="79"/>
      <c r="N462" s="74"/>
      <c r="O462" s="81" t="s">
        <v>1386</v>
      </c>
      <c r="P462" s="83">
        <v>44434.309236111112</v>
      </c>
      <c r="Q462" s="81" t="s">
        <v>1578</v>
      </c>
      <c r="R462" s="84" t="s">
        <v>2720</v>
      </c>
      <c r="S462" s="81" t="s">
        <v>3393</v>
      </c>
      <c r="T462" s="81"/>
      <c r="U462" s="83">
        <v>44434.309236111112</v>
      </c>
      <c r="V462" s="84" t="s">
        <v>4326</v>
      </c>
      <c r="W462" s="81"/>
      <c r="X462" s="81"/>
      <c r="Y462" s="87" t="s">
        <v>6326</v>
      </c>
      <c r="Z462" s="81"/>
    </row>
    <row r="463" spans="1:26" x14ac:dyDescent="0.35">
      <c r="A463" s="66" t="s">
        <v>478</v>
      </c>
      <c r="B463" s="66" t="s">
        <v>1250</v>
      </c>
      <c r="C463" s="67"/>
      <c r="D463" s="68"/>
      <c r="E463" s="69"/>
      <c r="F463" s="70"/>
      <c r="G463" s="67"/>
      <c r="H463" s="71"/>
      <c r="I463" s="72"/>
      <c r="J463" s="72"/>
      <c r="K463" s="36"/>
      <c r="L463" s="79"/>
      <c r="M463" s="79"/>
      <c r="N463" s="74"/>
      <c r="O463" s="81" t="s">
        <v>1386</v>
      </c>
      <c r="P463" s="83">
        <v>44434.326967592591</v>
      </c>
      <c r="Q463" s="81" t="s">
        <v>1579</v>
      </c>
      <c r="R463" s="81"/>
      <c r="S463" s="81"/>
      <c r="T463" s="81"/>
      <c r="U463" s="83">
        <v>44434.326967592591</v>
      </c>
      <c r="V463" s="84" t="s">
        <v>4327</v>
      </c>
      <c r="W463" s="81"/>
      <c r="X463" s="81"/>
      <c r="Y463" s="87" t="s">
        <v>6327</v>
      </c>
      <c r="Z463" s="81"/>
    </row>
    <row r="464" spans="1:26" x14ac:dyDescent="0.35">
      <c r="A464" s="66" t="s">
        <v>477</v>
      </c>
      <c r="B464" s="66" t="s">
        <v>1139</v>
      </c>
      <c r="C464" s="67"/>
      <c r="D464" s="68"/>
      <c r="E464" s="69"/>
      <c r="F464" s="70"/>
      <c r="G464" s="67"/>
      <c r="H464" s="71"/>
      <c r="I464" s="72"/>
      <c r="J464" s="72"/>
      <c r="K464" s="36"/>
      <c r="L464" s="79"/>
      <c r="M464" s="79"/>
      <c r="N464" s="74"/>
      <c r="O464" s="81" t="s">
        <v>1386</v>
      </c>
      <c r="P464" s="83">
        <v>44434.309236111112</v>
      </c>
      <c r="Q464" s="81" t="s">
        <v>1578</v>
      </c>
      <c r="R464" s="84" t="s">
        <v>2720</v>
      </c>
      <c r="S464" s="81" t="s">
        <v>3393</v>
      </c>
      <c r="T464" s="81"/>
      <c r="U464" s="83">
        <v>44434.309236111112</v>
      </c>
      <c r="V464" s="84" t="s">
        <v>4326</v>
      </c>
      <c r="W464" s="81"/>
      <c r="X464" s="81"/>
      <c r="Y464" s="87" t="s">
        <v>6326</v>
      </c>
      <c r="Z464" s="81"/>
    </row>
    <row r="465" spans="1:26" x14ac:dyDescent="0.35">
      <c r="A465" s="66" t="s">
        <v>478</v>
      </c>
      <c r="B465" s="66" t="s">
        <v>477</v>
      </c>
      <c r="C465" s="67"/>
      <c r="D465" s="68"/>
      <c r="E465" s="69"/>
      <c r="F465" s="70"/>
      <c r="G465" s="67"/>
      <c r="H465" s="71"/>
      <c r="I465" s="72"/>
      <c r="J465" s="72"/>
      <c r="K465" s="36"/>
      <c r="L465" s="79"/>
      <c r="M465" s="79"/>
      <c r="N465" s="74"/>
      <c r="O465" s="81" t="s">
        <v>1386</v>
      </c>
      <c r="P465" s="83">
        <v>44434.326967592591</v>
      </c>
      <c r="Q465" s="81" t="s">
        <v>1579</v>
      </c>
      <c r="R465" s="81"/>
      <c r="S465" s="81"/>
      <c r="T465" s="81"/>
      <c r="U465" s="83">
        <v>44434.326967592591</v>
      </c>
      <c r="V465" s="84" t="s">
        <v>4327</v>
      </c>
      <c r="W465" s="81"/>
      <c r="X465" s="81"/>
      <c r="Y465" s="87" t="s">
        <v>6327</v>
      </c>
      <c r="Z465" s="81"/>
    </row>
    <row r="466" spans="1:26" x14ac:dyDescent="0.35">
      <c r="A466" s="66" t="s">
        <v>478</v>
      </c>
      <c r="B466" s="66" t="s">
        <v>1139</v>
      </c>
      <c r="C466" s="67"/>
      <c r="D466" s="68"/>
      <c r="E466" s="69"/>
      <c r="F466" s="70"/>
      <c r="G466" s="67"/>
      <c r="H466" s="71"/>
      <c r="I466" s="72"/>
      <c r="J466" s="72"/>
      <c r="K466" s="36"/>
      <c r="L466" s="79"/>
      <c r="M466" s="79"/>
      <c r="N466" s="74"/>
      <c r="O466" s="81" t="s">
        <v>1386</v>
      </c>
      <c r="P466" s="83">
        <v>44434.326967592591</v>
      </c>
      <c r="Q466" s="81" t="s">
        <v>1579</v>
      </c>
      <c r="R466" s="81"/>
      <c r="S466" s="81"/>
      <c r="T466" s="81"/>
      <c r="U466" s="83">
        <v>44434.326967592591</v>
      </c>
      <c r="V466" s="84" t="s">
        <v>4327</v>
      </c>
      <c r="W466" s="81"/>
      <c r="X466" s="81"/>
      <c r="Y466" s="87" t="s">
        <v>6327</v>
      </c>
      <c r="Z466" s="81"/>
    </row>
    <row r="467" spans="1:26" x14ac:dyDescent="0.35">
      <c r="A467" s="66" t="s">
        <v>479</v>
      </c>
      <c r="B467" s="66" t="s">
        <v>1067</v>
      </c>
      <c r="C467" s="67"/>
      <c r="D467" s="68"/>
      <c r="E467" s="69"/>
      <c r="F467" s="70"/>
      <c r="G467" s="67"/>
      <c r="H467" s="71"/>
      <c r="I467" s="72"/>
      <c r="J467" s="72"/>
      <c r="K467" s="36"/>
      <c r="L467" s="79"/>
      <c r="M467" s="79"/>
      <c r="N467" s="74"/>
      <c r="O467" s="81" t="s">
        <v>1386</v>
      </c>
      <c r="P467" s="83">
        <v>44434.328298611108</v>
      </c>
      <c r="Q467" s="81" t="s">
        <v>1580</v>
      </c>
      <c r="R467" s="81"/>
      <c r="S467" s="81"/>
      <c r="T467" s="81" t="s">
        <v>3530</v>
      </c>
      <c r="U467" s="83">
        <v>44434.328298611108</v>
      </c>
      <c r="V467" s="84" t="s">
        <v>4328</v>
      </c>
      <c r="W467" s="81"/>
      <c r="X467" s="81"/>
      <c r="Y467" s="87" t="s">
        <v>6328</v>
      </c>
      <c r="Z467" s="81"/>
    </row>
    <row r="468" spans="1:26" x14ac:dyDescent="0.35">
      <c r="A468" s="66" t="s">
        <v>480</v>
      </c>
      <c r="B468" s="66" t="s">
        <v>1139</v>
      </c>
      <c r="C468" s="67"/>
      <c r="D468" s="68"/>
      <c r="E468" s="69"/>
      <c r="F468" s="70"/>
      <c r="G468" s="67"/>
      <c r="H468" s="71"/>
      <c r="I468" s="72"/>
      <c r="J468" s="72"/>
      <c r="K468" s="36"/>
      <c r="L468" s="79"/>
      <c r="M468" s="79"/>
      <c r="N468" s="74"/>
      <c r="O468" s="81" t="s">
        <v>1386</v>
      </c>
      <c r="P468" s="83">
        <v>44434.33222222222</v>
      </c>
      <c r="Q468" s="81" t="s">
        <v>1581</v>
      </c>
      <c r="R468" s="84" t="s">
        <v>2721</v>
      </c>
      <c r="S468" s="81" t="s">
        <v>3393</v>
      </c>
      <c r="T468" s="81" t="s">
        <v>3624</v>
      </c>
      <c r="U468" s="83">
        <v>44434.33222222222</v>
      </c>
      <c r="V468" s="84" t="s">
        <v>4329</v>
      </c>
      <c r="W468" s="81"/>
      <c r="X468" s="81"/>
      <c r="Y468" s="87" t="s">
        <v>6329</v>
      </c>
      <c r="Z468" s="81"/>
    </row>
    <row r="469" spans="1:26" x14ac:dyDescent="0.35">
      <c r="A469" s="66" t="s">
        <v>480</v>
      </c>
      <c r="B469" s="66" t="s">
        <v>481</v>
      </c>
      <c r="C469" s="67"/>
      <c r="D469" s="68"/>
      <c r="E469" s="69"/>
      <c r="F469" s="70"/>
      <c r="G469" s="67"/>
      <c r="H469" s="71"/>
      <c r="I469" s="72"/>
      <c r="J469" s="72"/>
      <c r="K469" s="36"/>
      <c r="L469" s="79"/>
      <c r="M469" s="79"/>
      <c r="N469" s="74"/>
      <c r="O469" s="81" t="s">
        <v>1386</v>
      </c>
      <c r="P469" s="83">
        <v>44434.33222222222</v>
      </c>
      <c r="Q469" s="81" t="s">
        <v>1581</v>
      </c>
      <c r="R469" s="84" t="s">
        <v>2721</v>
      </c>
      <c r="S469" s="81" t="s">
        <v>3393</v>
      </c>
      <c r="T469" s="81" t="s">
        <v>3624</v>
      </c>
      <c r="U469" s="83">
        <v>44434.33222222222</v>
      </c>
      <c r="V469" s="84" t="s">
        <v>4329</v>
      </c>
      <c r="W469" s="81"/>
      <c r="X469" s="81"/>
      <c r="Y469" s="87" t="s">
        <v>6329</v>
      </c>
      <c r="Z469" s="81"/>
    </row>
    <row r="470" spans="1:26" x14ac:dyDescent="0.35">
      <c r="A470" s="66" t="s">
        <v>481</v>
      </c>
      <c r="B470" s="66" t="s">
        <v>1139</v>
      </c>
      <c r="C470" s="67"/>
      <c r="D470" s="68"/>
      <c r="E470" s="69"/>
      <c r="F470" s="70"/>
      <c r="G470" s="67"/>
      <c r="H470" s="71"/>
      <c r="I470" s="72"/>
      <c r="J470" s="72"/>
      <c r="K470" s="36"/>
      <c r="L470" s="79"/>
      <c r="M470" s="79"/>
      <c r="N470" s="74"/>
      <c r="O470" s="81" t="s">
        <v>1386</v>
      </c>
      <c r="P470" s="83">
        <v>44434.333414351851</v>
      </c>
      <c r="Q470" s="81" t="s">
        <v>1582</v>
      </c>
      <c r="R470" s="84" t="s">
        <v>2722</v>
      </c>
      <c r="S470" s="81" t="s">
        <v>3393</v>
      </c>
      <c r="T470" s="81" t="s">
        <v>3624</v>
      </c>
      <c r="U470" s="83">
        <v>44434.333414351851</v>
      </c>
      <c r="V470" s="84" t="s">
        <v>4330</v>
      </c>
      <c r="W470" s="81"/>
      <c r="X470" s="81"/>
      <c r="Y470" s="87" t="s">
        <v>6330</v>
      </c>
      <c r="Z470" s="81"/>
    </row>
    <row r="471" spans="1:26" x14ac:dyDescent="0.35">
      <c r="A471" s="66" t="s">
        <v>365</v>
      </c>
      <c r="B471" s="66" t="s">
        <v>1251</v>
      </c>
      <c r="C471" s="67"/>
      <c r="D471" s="68"/>
      <c r="E471" s="69"/>
      <c r="F471" s="70"/>
      <c r="G471" s="67"/>
      <c r="H471" s="71"/>
      <c r="I471" s="72"/>
      <c r="J471" s="72"/>
      <c r="K471" s="36"/>
      <c r="L471" s="79"/>
      <c r="M471" s="79"/>
      <c r="N471" s="74"/>
      <c r="O471" s="81" t="s">
        <v>1386</v>
      </c>
      <c r="P471" s="83">
        <v>44433.604895833334</v>
      </c>
      <c r="Q471" s="81" t="s">
        <v>1512</v>
      </c>
      <c r="R471" s="81"/>
      <c r="S471" s="81"/>
      <c r="T471" s="81" t="s">
        <v>3589</v>
      </c>
      <c r="U471" s="83">
        <v>44433.604895833334</v>
      </c>
      <c r="V471" s="84" t="s">
        <v>4177</v>
      </c>
      <c r="W471" s="81"/>
      <c r="X471" s="81"/>
      <c r="Y471" s="87" t="s">
        <v>6177</v>
      </c>
      <c r="Z471" s="81"/>
    </row>
    <row r="472" spans="1:26" x14ac:dyDescent="0.35">
      <c r="A472" s="66" t="s">
        <v>482</v>
      </c>
      <c r="B472" s="66" t="s">
        <v>1251</v>
      </c>
      <c r="C472" s="67"/>
      <c r="D472" s="68"/>
      <c r="E472" s="69"/>
      <c r="F472" s="70"/>
      <c r="G472" s="67"/>
      <c r="H472" s="71"/>
      <c r="I472" s="72"/>
      <c r="J472" s="72"/>
      <c r="K472" s="36"/>
      <c r="L472" s="79"/>
      <c r="M472" s="79"/>
      <c r="N472" s="74"/>
      <c r="O472" s="81" t="s">
        <v>1386</v>
      </c>
      <c r="P472" s="83">
        <v>44433.604375000003</v>
      </c>
      <c r="Q472" s="81" t="s">
        <v>1583</v>
      </c>
      <c r="R472" s="84" t="s">
        <v>2723</v>
      </c>
      <c r="S472" s="81" t="s">
        <v>3393</v>
      </c>
      <c r="T472" s="81" t="s">
        <v>3589</v>
      </c>
      <c r="U472" s="83">
        <v>44433.604375000003</v>
      </c>
      <c r="V472" s="84" t="s">
        <v>4331</v>
      </c>
      <c r="W472" s="81"/>
      <c r="X472" s="81"/>
      <c r="Y472" s="87" t="s">
        <v>6331</v>
      </c>
      <c r="Z472" s="81"/>
    </row>
    <row r="473" spans="1:26" x14ac:dyDescent="0.35">
      <c r="A473" s="66" t="s">
        <v>365</v>
      </c>
      <c r="B473" s="66" t="s">
        <v>482</v>
      </c>
      <c r="C473" s="67"/>
      <c r="D473" s="68"/>
      <c r="E473" s="69"/>
      <c r="F473" s="70"/>
      <c r="G473" s="67"/>
      <c r="H473" s="71"/>
      <c r="I473" s="72"/>
      <c r="J473" s="72"/>
      <c r="K473" s="36"/>
      <c r="L473" s="79"/>
      <c r="M473" s="79"/>
      <c r="N473" s="74"/>
      <c r="O473" s="81" t="s">
        <v>1386</v>
      </c>
      <c r="P473" s="83">
        <v>44433.604895833334</v>
      </c>
      <c r="Q473" s="81" t="s">
        <v>1512</v>
      </c>
      <c r="R473" s="81"/>
      <c r="S473" s="81"/>
      <c r="T473" s="81" t="s">
        <v>3589</v>
      </c>
      <c r="U473" s="83">
        <v>44433.604895833334</v>
      </c>
      <c r="V473" s="84" t="s">
        <v>4177</v>
      </c>
      <c r="W473" s="81"/>
      <c r="X473" s="81"/>
      <c r="Y473" s="87" t="s">
        <v>6177</v>
      </c>
      <c r="Z473" s="81"/>
    </row>
    <row r="474" spans="1:26" x14ac:dyDescent="0.35">
      <c r="A474" s="66" t="s">
        <v>482</v>
      </c>
      <c r="B474" s="66" t="s">
        <v>365</v>
      </c>
      <c r="C474" s="67"/>
      <c r="D474" s="68"/>
      <c r="E474" s="69"/>
      <c r="F474" s="70"/>
      <c r="G474" s="67"/>
      <c r="H474" s="71"/>
      <c r="I474" s="72"/>
      <c r="J474" s="72"/>
      <c r="K474" s="36"/>
      <c r="L474" s="79"/>
      <c r="M474" s="79"/>
      <c r="N474" s="74"/>
      <c r="O474" s="81" t="s">
        <v>1386</v>
      </c>
      <c r="P474" s="83">
        <v>44433.452314814815</v>
      </c>
      <c r="Q474" s="81" t="s">
        <v>1487</v>
      </c>
      <c r="R474" s="81"/>
      <c r="S474" s="81"/>
      <c r="T474" s="81" t="s">
        <v>3581</v>
      </c>
      <c r="U474" s="83">
        <v>44433.452314814815</v>
      </c>
      <c r="V474" s="84" t="s">
        <v>4332</v>
      </c>
      <c r="W474" s="81"/>
      <c r="X474" s="81"/>
      <c r="Y474" s="87" t="s">
        <v>6332</v>
      </c>
      <c r="Z474" s="81"/>
    </row>
    <row r="475" spans="1:26" x14ac:dyDescent="0.35">
      <c r="A475" s="66" t="s">
        <v>482</v>
      </c>
      <c r="B475" s="66" t="s">
        <v>1050</v>
      </c>
      <c r="C475" s="67"/>
      <c r="D475" s="68"/>
      <c r="E475" s="69"/>
      <c r="F475" s="70"/>
      <c r="G475" s="67"/>
      <c r="H475" s="71"/>
      <c r="I475" s="72"/>
      <c r="J475" s="72"/>
      <c r="K475" s="36"/>
      <c r="L475" s="79"/>
      <c r="M475" s="79"/>
      <c r="N475" s="74"/>
      <c r="O475" s="81" t="s">
        <v>1386</v>
      </c>
      <c r="P475" s="83">
        <v>44433.452314814815</v>
      </c>
      <c r="Q475" s="81" t="s">
        <v>1487</v>
      </c>
      <c r="R475" s="81"/>
      <c r="S475" s="81"/>
      <c r="T475" s="81" t="s">
        <v>3581</v>
      </c>
      <c r="U475" s="83">
        <v>44433.452314814815</v>
      </c>
      <c r="V475" s="84" t="s">
        <v>4332</v>
      </c>
      <c r="W475" s="81"/>
      <c r="X475" s="81"/>
      <c r="Y475" s="87" t="s">
        <v>6332</v>
      </c>
      <c r="Z475" s="81"/>
    </row>
    <row r="476" spans="1:26" x14ac:dyDescent="0.35">
      <c r="A476" s="66" t="s">
        <v>482</v>
      </c>
      <c r="B476" s="66" t="s">
        <v>482</v>
      </c>
      <c r="C476" s="67"/>
      <c r="D476" s="68"/>
      <c r="E476" s="69"/>
      <c r="F476" s="70"/>
      <c r="G476" s="67"/>
      <c r="H476" s="71"/>
      <c r="I476" s="72"/>
      <c r="J476" s="72"/>
      <c r="K476" s="36"/>
      <c r="L476" s="79"/>
      <c r="M476" s="79"/>
      <c r="N476" s="74"/>
      <c r="O476" s="81" t="s">
        <v>179</v>
      </c>
      <c r="P476" s="83">
        <v>44433.677372685182</v>
      </c>
      <c r="Q476" s="81" t="s">
        <v>1584</v>
      </c>
      <c r="R476" s="84" t="s">
        <v>2724</v>
      </c>
      <c r="S476" s="81" t="s">
        <v>3393</v>
      </c>
      <c r="T476" s="81" t="s">
        <v>3625</v>
      </c>
      <c r="U476" s="83">
        <v>44433.677372685182</v>
      </c>
      <c r="V476" s="84" t="s">
        <v>4333</v>
      </c>
      <c r="W476" s="81"/>
      <c r="X476" s="81"/>
      <c r="Y476" s="87" t="s">
        <v>6333</v>
      </c>
      <c r="Z476" s="81"/>
    </row>
    <row r="477" spans="1:26" x14ac:dyDescent="0.35">
      <c r="A477" s="66" t="s">
        <v>482</v>
      </c>
      <c r="B477" s="66" t="s">
        <v>482</v>
      </c>
      <c r="C477" s="67"/>
      <c r="D477" s="68"/>
      <c r="E477" s="69"/>
      <c r="F477" s="70"/>
      <c r="G477" s="67"/>
      <c r="H477" s="71"/>
      <c r="I477" s="72"/>
      <c r="J477" s="72"/>
      <c r="K477" s="36"/>
      <c r="L477" s="79"/>
      <c r="M477" s="79"/>
      <c r="N477" s="74"/>
      <c r="O477" s="81" t="s">
        <v>179</v>
      </c>
      <c r="P477" s="83">
        <v>44434.334351851852</v>
      </c>
      <c r="Q477" s="81" t="s">
        <v>1585</v>
      </c>
      <c r="R477" s="84" t="s">
        <v>2725</v>
      </c>
      <c r="S477" s="81" t="s">
        <v>3393</v>
      </c>
      <c r="T477" s="81" t="s">
        <v>3626</v>
      </c>
      <c r="U477" s="83">
        <v>44434.334351851852</v>
      </c>
      <c r="V477" s="84" t="s">
        <v>4334</v>
      </c>
      <c r="W477" s="81"/>
      <c r="X477" s="81"/>
      <c r="Y477" s="87" t="s">
        <v>6334</v>
      </c>
      <c r="Z477" s="81"/>
    </row>
    <row r="478" spans="1:26" x14ac:dyDescent="0.35">
      <c r="A478" s="66" t="s">
        <v>483</v>
      </c>
      <c r="B478" s="66" t="s">
        <v>966</v>
      </c>
      <c r="C478" s="67"/>
      <c r="D478" s="68"/>
      <c r="E478" s="69"/>
      <c r="F478" s="70"/>
      <c r="G478" s="67"/>
      <c r="H478" s="71"/>
      <c r="I478" s="72"/>
      <c r="J478" s="72"/>
      <c r="K478" s="36"/>
      <c r="L478" s="79"/>
      <c r="M478" s="79"/>
      <c r="N478" s="74"/>
      <c r="O478" s="81" t="s">
        <v>1386</v>
      </c>
      <c r="P478" s="83">
        <v>44434.342268518521</v>
      </c>
      <c r="Q478" s="81" t="s">
        <v>1417</v>
      </c>
      <c r="R478" s="81"/>
      <c r="S478" s="81"/>
      <c r="T478" s="81"/>
      <c r="U478" s="83">
        <v>44434.342268518521</v>
      </c>
      <c r="V478" s="84" t="s">
        <v>4335</v>
      </c>
      <c r="W478" s="81"/>
      <c r="X478" s="81"/>
      <c r="Y478" s="87" t="s">
        <v>6335</v>
      </c>
      <c r="Z478" s="81"/>
    </row>
    <row r="479" spans="1:26" x14ac:dyDescent="0.35">
      <c r="A479" s="66" t="s">
        <v>484</v>
      </c>
      <c r="B479" s="66" t="s">
        <v>484</v>
      </c>
      <c r="C479" s="67"/>
      <c r="D479" s="68"/>
      <c r="E479" s="69"/>
      <c r="F479" s="70"/>
      <c r="G479" s="67"/>
      <c r="H479" s="71"/>
      <c r="I479" s="72"/>
      <c r="J479" s="72"/>
      <c r="K479" s="36"/>
      <c r="L479" s="79"/>
      <c r="M479" s="79"/>
      <c r="N479" s="74"/>
      <c r="O479" s="81" t="s">
        <v>179</v>
      </c>
      <c r="P479" s="83">
        <v>44434.36074074074</v>
      </c>
      <c r="Q479" s="81" t="s">
        <v>1586</v>
      </c>
      <c r="R479" s="84" t="s">
        <v>2726</v>
      </c>
      <c r="S479" s="81" t="s">
        <v>3393</v>
      </c>
      <c r="T479" s="81" t="s">
        <v>3530</v>
      </c>
      <c r="U479" s="83">
        <v>44434.36074074074</v>
      </c>
      <c r="V479" s="84" t="s">
        <v>4336</v>
      </c>
      <c r="W479" s="81"/>
      <c r="X479" s="81"/>
      <c r="Y479" s="87" t="s">
        <v>6336</v>
      </c>
      <c r="Z479" s="81"/>
    </row>
    <row r="480" spans="1:26" x14ac:dyDescent="0.35">
      <c r="A480" s="66" t="s">
        <v>485</v>
      </c>
      <c r="B480" s="66" t="s">
        <v>680</v>
      </c>
      <c r="C480" s="67"/>
      <c r="D480" s="68"/>
      <c r="E480" s="69"/>
      <c r="F480" s="70"/>
      <c r="G480" s="67"/>
      <c r="H480" s="71"/>
      <c r="I480" s="72"/>
      <c r="J480" s="72"/>
      <c r="K480" s="36"/>
      <c r="L480" s="79"/>
      <c r="M480" s="79"/>
      <c r="N480" s="74"/>
      <c r="O480" s="81" t="s">
        <v>1386</v>
      </c>
      <c r="P480" s="83">
        <v>44434.381481481483</v>
      </c>
      <c r="Q480" s="81" t="s">
        <v>1520</v>
      </c>
      <c r="R480" s="81"/>
      <c r="S480" s="81"/>
      <c r="T480" s="81" t="s">
        <v>3594</v>
      </c>
      <c r="U480" s="83">
        <v>44434.381481481483</v>
      </c>
      <c r="V480" s="84" t="s">
        <v>4337</v>
      </c>
      <c r="W480" s="81"/>
      <c r="X480" s="81"/>
      <c r="Y480" s="87" t="s">
        <v>6337</v>
      </c>
      <c r="Z480" s="81"/>
    </row>
    <row r="481" spans="1:26" x14ac:dyDescent="0.35">
      <c r="A481" s="66" t="s">
        <v>486</v>
      </c>
      <c r="B481" s="66" t="s">
        <v>1077</v>
      </c>
      <c r="C481" s="67"/>
      <c r="D481" s="68"/>
      <c r="E481" s="69"/>
      <c r="F481" s="70"/>
      <c r="G481" s="67"/>
      <c r="H481" s="71"/>
      <c r="I481" s="72"/>
      <c r="J481" s="72"/>
      <c r="K481" s="36"/>
      <c r="L481" s="79"/>
      <c r="M481" s="79"/>
      <c r="N481" s="74"/>
      <c r="O481" s="81" t="s">
        <v>1386</v>
      </c>
      <c r="P481" s="83">
        <v>44434.384421296294</v>
      </c>
      <c r="Q481" s="81" t="s">
        <v>1587</v>
      </c>
      <c r="R481" s="81"/>
      <c r="S481" s="81"/>
      <c r="T481" s="81" t="s">
        <v>3627</v>
      </c>
      <c r="U481" s="83">
        <v>44434.384421296294</v>
      </c>
      <c r="V481" s="84" t="s">
        <v>4338</v>
      </c>
      <c r="W481" s="81"/>
      <c r="X481" s="81"/>
      <c r="Y481" s="87" t="s">
        <v>6338</v>
      </c>
      <c r="Z481" s="81"/>
    </row>
    <row r="482" spans="1:26" x14ac:dyDescent="0.35">
      <c r="A482" s="66" t="s">
        <v>486</v>
      </c>
      <c r="B482" s="66" t="s">
        <v>1252</v>
      </c>
      <c r="C482" s="67"/>
      <c r="D482" s="68"/>
      <c r="E482" s="69"/>
      <c r="F482" s="70"/>
      <c r="G482" s="67"/>
      <c r="H482" s="71"/>
      <c r="I482" s="72"/>
      <c r="J482" s="72"/>
      <c r="K482" s="36"/>
      <c r="L482" s="79"/>
      <c r="M482" s="79"/>
      <c r="N482" s="74"/>
      <c r="O482" s="81" t="s">
        <v>1386</v>
      </c>
      <c r="P482" s="83">
        <v>44434.384421296294</v>
      </c>
      <c r="Q482" s="81" t="s">
        <v>1587</v>
      </c>
      <c r="R482" s="81"/>
      <c r="S482" s="81"/>
      <c r="T482" s="81" t="s">
        <v>3627</v>
      </c>
      <c r="U482" s="83">
        <v>44434.384421296294</v>
      </c>
      <c r="V482" s="84" t="s">
        <v>4338</v>
      </c>
      <c r="W482" s="81"/>
      <c r="X482" s="81"/>
      <c r="Y482" s="87" t="s">
        <v>6338</v>
      </c>
      <c r="Z482" s="81"/>
    </row>
    <row r="483" spans="1:26" x14ac:dyDescent="0.35">
      <c r="A483" s="66" t="s">
        <v>486</v>
      </c>
      <c r="B483" s="66" t="s">
        <v>1078</v>
      </c>
      <c r="C483" s="67"/>
      <c r="D483" s="68"/>
      <c r="E483" s="69"/>
      <c r="F483" s="70"/>
      <c r="G483" s="67"/>
      <c r="H483" s="71"/>
      <c r="I483" s="72"/>
      <c r="J483" s="72"/>
      <c r="K483" s="36"/>
      <c r="L483" s="79"/>
      <c r="M483" s="79"/>
      <c r="N483" s="74"/>
      <c r="O483" s="81" t="s">
        <v>1386</v>
      </c>
      <c r="P483" s="83">
        <v>44434.384421296294</v>
      </c>
      <c r="Q483" s="81" t="s">
        <v>1587</v>
      </c>
      <c r="R483" s="81"/>
      <c r="S483" s="81"/>
      <c r="T483" s="81" t="s">
        <v>3627</v>
      </c>
      <c r="U483" s="83">
        <v>44434.384421296294</v>
      </c>
      <c r="V483" s="84" t="s">
        <v>4338</v>
      </c>
      <c r="W483" s="81"/>
      <c r="X483" s="81"/>
      <c r="Y483" s="87" t="s">
        <v>6338</v>
      </c>
      <c r="Z483" s="81"/>
    </row>
    <row r="484" spans="1:26" x14ac:dyDescent="0.35">
      <c r="A484" s="66" t="s">
        <v>487</v>
      </c>
      <c r="B484" s="66" t="s">
        <v>1163</v>
      </c>
      <c r="C484" s="67"/>
      <c r="D484" s="68"/>
      <c r="E484" s="69"/>
      <c r="F484" s="70"/>
      <c r="G484" s="67"/>
      <c r="H484" s="71"/>
      <c r="I484" s="72"/>
      <c r="J484" s="72"/>
      <c r="K484" s="36"/>
      <c r="L484" s="79"/>
      <c r="M484" s="79"/>
      <c r="N484" s="74"/>
      <c r="O484" s="81" t="s">
        <v>1386</v>
      </c>
      <c r="P484" s="83">
        <v>44434.386967592596</v>
      </c>
      <c r="Q484" s="81" t="s">
        <v>1497</v>
      </c>
      <c r="R484" s="81"/>
      <c r="S484" s="81"/>
      <c r="T484" s="81" t="s">
        <v>3584</v>
      </c>
      <c r="U484" s="83">
        <v>44434.386967592596</v>
      </c>
      <c r="V484" s="84" t="s">
        <v>4339</v>
      </c>
      <c r="W484" s="81"/>
      <c r="X484" s="81"/>
      <c r="Y484" s="87" t="s">
        <v>6339</v>
      </c>
      <c r="Z484" s="81"/>
    </row>
    <row r="485" spans="1:26" x14ac:dyDescent="0.35">
      <c r="A485" s="66" t="s">
        <v>488</v>
      </c>
      <c r="B485" s="66" t="s">
        <v>1067</v>
      </c>
      <c r="C485" s="67"/>
      <c r="D485" s="68"/>
      <c r="E485" s="69"/>
      <c r="F485" s="70"/>
      <c r="G485" s="67"/>
      <c r="H485" s="71"/>
      <c r="I485" s="72"/>
      <c r="J485" s="72"/>
      <c r="K485" s="36"/>
      <c r="L485" s="79"/>
      <c r="M485" s="79"/>
      <c r="N485" s="74"/>
      <c r="O485" s="81" t="s">
        <v>1386</v>
      </c>
      <c r="P485" s="83">
        <v>44434.390046296299</v>
      </c>
      <c r="Q485" s="81" t="s">
        <v>1580</v>
      </c>
      <c r="R485" s="81"/>
      <c r="S485" s="81"/>
      <c r="T485" s="81" t="s">
        <v>3530</v>
      </c>
      <c r="U485" s="83">
        <v>44434.390046296299</v>
      </c>
      <c r="V485" s="84" t="s">
        <v>4340</v>
      </c>
      <c r="W485" s="81"/>
      <c r="X485" s="81"/>
      <c r="Y485" s="87" t="s">
        <v>6340</v>
      </c>
      <c r="Z485" s="81"/>
    </row>
    <row r="486" spans="1:26" x14ac:dyDescent="0.35">
      <c r="A486" s="66" t="s">
        <v>489</v>
      </c>
      <c r="B486" s="66" t="s">
        <v>489</v>
      </c>
      <c r="C486" s="67"/>
      <c r="D486" s="68"/>
      <c r="E486" s="69"/>
      <c r="F486" s="70"/>
      <c r="G486" s="67"/>
      <c r="H486" s="71"/>
      <c r="I486" s="72"/>
      <c r="J486" s="72"/>
      <c r="K486" s="36"/>
      <c r="L486" s="79"/>
      <c r="M486" s="79"/>
      <c r="N486" s="74"/>
      <c r="O486" s="81" t="s">
        <v>179</v>
      </c>
      <c r="P486" s="83">
        <v>44434.390497685185</v>
      </c>
      <c r="Q486" s="81" t="s">
        <v>1588</v>
      </c>
      <c r="R486" s="84" t="s">
        <v>2727</v>
      </c>
      <c r="S486" s="81" t="s">
        <v>3393</v>
      </c>
      <c r="T486" s="81" t="s">
        <v>3628</v>
      </c>
      <c r="U486" s="83">
        <v>44434.390497685185</v>
      </c>
      <c r="V486" s="84" t="s">
        <v>4341</v>
      </c>
      <c r="W486" s="81"/>
      <c r="X486" s="81"/>
      <c r="Y486" s="87" t="s">
        <v>6341</v>
      </c>
      <c r="Z486" s="81"/>
    </row>
    <row r="487" spans="1:26" x14ac:dyDescent="0.35">
      <c r="A487" s="66" t="s">
        <v>490</v>
      </c>
      <c r="B487" s="66" t="s">
        <v>649</v>
      </c>
      <c r="C487" s="67"/>
      <c r="D487" s="68"/>
      <c r="E487" s="69"/>
      <c r="F487" s="70"/>
      <c r="G487" s="67"/>
      <c r="H487" s="71"/>
      <c r="I487" s="72"/>
      <c r="J487" s="72"/>
      <c r="K487" s="36"/>
      <c r="L487" s="79"/>
      <c r="M487" s="79"/>
      <c r="N487" s="74"/>
      <c r="O487" s="81" t="s">
        <v>1386</v>
      </c>
      <c r="P487" s="83">
        <v>44434.394884259258</v>
      </c>
      <c r="Q487" s="81" t="s">
        <v>1589</v>
      </c>
      <c r="R487" s="81"/>
      <c r="S487" s="81"/>
      <c r="T487" s="81" t="s">
        <v>3629</v>
      </c>
      <c r="U487" s="83">
        <v>44434.394884259258</v>
      </c>
      <c r="V487" s="84" t="s">
        <v>4342</v>
      </c>
      <c r="W487" s="81"/>
      <c r="X487" s="81"/>
      <c r="Y487" s="87" t="s">
        <v>6342</v>
      </c>
      <c r="Z487" s="81"/>
    </row>
    <row r="488" spans="1:26" x14ac:dyDescent="0.35">
      <c r="A488" s="66" t="s">
        <v>491</v>
      </c>
      <c r="B488" s="66" t="s">
        <v>491</v>
      </c>
      <c r="C488" s="67"/>
      <c r="D488" s="68"/>
      <c r="E488" s="69"/>
      <c r="F488" s="70"/>
      <c r="G488" s="67"/>
      <c r="H488" s="71"/>
      <c r="I488" s="72"/>
      <c r="J488" s="72"/>
      <c r="K488" s="36"/>
      <c r="L488" s="79"/>
      <c r="M488" s="79"/>
      <c r="N488" s="74"/>
      <c r="O488" s="81" t="s">
        <v>179</v>
      </c>
      <c r="P488" s="83">
        <v>44434.399282407408</v>
      </c>
      <c r="Q488" s="81" t="s">
        <v>1590</v>
      </c>
      <c r="R488" s="84" t="s">
        <v>2728</v>
      </c>
      <c r="S488" s="81" t="s">
        <v>3418</v>
      </c>
      <c r="T488" s="81" t="s">
        <v>3630</v>
      </c>
      <c r="U488" s="83">
        <v>44434.399282407408</v>
      </c>
      <c r="V488" s="84" t="s">
        <v>4343</v>
      </c>
      <c r="W488" s="81"/>
      <c r="X488" s="81"/>
      <c r="Y488" s="87" t="s">
        <v>6343</v>
      </c>
      <c r="Z488" s="81"/>
    </row>
    <row r="489" spans="1:26" x14ac:dyDescent="0.35">
      <c r="A489" s="66" t="s">
        <v>492</v>
      </c>
      <c r="B489" s="66" t="s">
        <v>492</v>
      </c>
      <c r="C489" s="67"/>
      <c r="D489" s="68"/>
      <c r="E489" s="69"/>
      <c r="F489" s="70"/>
      <c r="G489" s="67"/>
      <c r="H489" s="71"/>
      <c r="I489" s="72"/>
      <c r="J489" s="72"/>
      <c r="K489" s="36"/>
      <c r="L489" s="79"/>
      <c r="M489" s="79"/>
      <c r="N489" s="74"/>
      <c r="O489" s="81" t="s">
        <v>179</v>
      </c>
      <c r="P489" s="83">
        <v>44432.274328703701</v>
      </c>
      <c r="Q489" s="81" t="s">
        <v>1591</v>
      </c>
      <c r="R489" s="84" t="s">
        <v>2729</v>
      </c>
      <c r="S489" s="81" t="s">
        <v>3393</v>
      </c>
      <c r="T489" s="81"/>
      <c r="U489" s="83">
        <v>44432.274328703701</v>
      </c>
      <c r="V489" s="84" t="s">
        <v>4344</v>
      </c>
      <c r="W489" s="81"/>
      <c r="X489" s="81"/>
      <c r="Y489" s="87" t="s">
        <v>6344</v>
      </c>
      <c r="Z489" s="81"/>
    </row>
    <row r="490" spans="1:26" x14ac:dyDescent="0.35">
      <c r="A490" s="66" t="s">
        <v>492</v>
      </c>
      <c r="B490" s="66" t="s">
        <v>492</v>
      </c>
      <c r="C490" s="67"/>
      <c r="D490" s="68"/>
      <c r="E490" s="69"/>
      <c r="F490" s="70"/>
      <c r="G490" s="67"/>
      <c r="H490" s="71"/>
      <c r="I490" s="72"/>
      <c r="J490" s="72"/>
      <c r="K490" s="36"/>
      <c r="L490" s="79"/>
      <c r="M490" s="79"/>
      <c r="N490" s="74"/>
      <c r="O490" s="81" t="s">
        <v>179</v>
      </c>
      <c r="P490" s="83">
        <v>44434.399328703701</v>
      </c>
      <c r="Q490" s="81" t="s">
        <v>1592</v>
      </c>
      <c r="R490" s="84" t="s">
        <v>2730</v>
      </c>
      <c r="S490" s="81" t="s">
        <v>3393</v>
      </c>
      <c r="T490" s="81"/>
      <c r="U490" s="83">
        <v>44434.399328703701</v>
      </c>
      <c r="V490" s="84" t="s">
        <v>4345</v>
      </c>
      <c r="W490" s="81"/>
      <c r="X490" s="81"/>
      <c r="Y490" s="87" t="s">
        <v>6345</v>
      </c>
      <c r="Z490" s="81"/>
    </row>
    <row r="491" spans="1:26" x14ac:dyDescent="0.35">
      <c r="A491" s="66" t="s">
        <v>493</v>
      </c>
      <c r="B491" s="66" t="s">
        <v>492</v>
      </c>
      <c r="C491" s="67"/>
      <c r="D491" s="68"/>
      <c r="E491" s="69"/>
      <c r="F491" s="70"/>
      <c r="G491" s="67"/>
      <c r="H491" s="71"/>
      <c r="I491" s="72"/>
      <c r="J491" s="72"/>
      <c r="K491" s="36"/>
      <c r="L491" s="79"/>
      <c r="M491" s="79"/>
      <c r="N491" s="74"/>
      <c r="O491" s="81" t="s">
        <v>1386</v>
      </c>
      <c r="P491" s="83">
        <v>44432.274386574078</v>
      </c>
      <c r="Q491" s="81" t="s">
        <v>1593</v>
      </c>
      <c r="R491" s="81"/>
      <c r="S491" s="81"/>
      <c r="T491" s="81"/>
      <c r="U491" s="83">
        <v>44432.274386574078</v>
      </c>
      <c r="V491" s="84" t="s">
        <v>4346</v>
      </c>
      <c r="W491" s="81"/>
      <c r="X491" s="81"/>
      <c r="Y491" s="87" t="s">
        <v>6346</v>
      </c>
      <c r="Z491" s="81"/>
    </row>
    <row r="492" spans="1:26" x14ac:dyDescent="0.35">
      <c r="A492" s="66" t="s">
        <v>493</v>
      </c>
      <c r="B492" s="66" t="s">
        <v>492</v>
      </c>
      <c r="C492" s="67"/>
      <c r="D492" s="68"/>
      <c r="E492" s="69"/>
      <c r="F492" s="70"/>
      <c r="G492" s="67"/>
      <c r="H492" s="71"/>
      <c r="I492" s="72"/>
      <c r="J492" s="72"/>
      <c r="K492" s="36"/>
      <c r="L492" s="79"/>
      <c r="M492" s="79"/>
      <c r="N492" s="74"/>
      <c r="O492" s="81" t="s">
        <v>1386</v>
      </c>
      <c r="P492" s="83">
        <v>44434.399398148147</v>
      </c>
      <c r="Q492" s="81" t="s">
        <v>1593</v>
      </c>
      <c r="R492" s="81"/>
      <c r="S492" s="81"/>
      <c r="T492" s="81"/>
      <c r="U492" s="83">
        <v>44434.399398148147</v>
      </c>
      <c r="V492" s="84" t="s">
        <v>4347</v>
      </c>
      <c r="W492" s="81"/>
      <c r="X492" s="81"/>
      <c r="Y492" s="87" t="s">
        <v>6347</v>
      </c>
      <c r="Z492" s="81"/>
    </row>
    <row r="493" spans="1:26" x14ac:dyDescent="0.35">
      <c r="A493" s="66" t="s">
        <v>493</v>
      </c>
      <c r="B493" s="66" t="s">
        <v>1131</v>
      </c>
      <c r="C493" s="67"/>
      <c r="D493" s="68"/>
      <c r="E493" s="69"/>
      <c r="F493" s="70"/>
      <c r="G493" s="67"/>
      <c r="H493" s="71"/>
      <c r="I493" s="72"/>
      <c r="J493" s="72"/>
      <c r="K493" s="36"/>
      <c r="L493" s="79"/>
      <c r="M493" s="79"/>
      <c r="N493" s="74"/>
      <c r="O493" s="81" t="s">
        <v>1386</v>
      </c>
      <c r="P493" s="83">
        <v>44432.389351851853</v>
      </c>
      <c r="Q493" s="81" t="s">
        <v>1594</v>
      </c>
      <c r="R493" s="81"/>
      <c r="S493" s="81"/>
      <c r="T493" s="81"/>
      <c r="U493" s="83">
        <v>44432.389351851853</v>
      </c>
      <c r="V493" s="84" t="s">
        <v>4348</v>
      </c>
      <c r="W493" s="81"/>
      <c r="X493" s="81"/>
      <c r="Y493" s="87" t="s">
        <v>6348</v>
      </c>
      <c r="Z493" s="81"/>
    </row>
    <row r="494" spans="1:26" x14ac:dyDescent="0.35">
      <c r="A494" s="66" t="s">
        <v>494</v>
      </c>
      <c r="B494" s="66" t="s">
        <v>1211</v>
      </c>
      <c r="C494" s="67"/>
      <c r="D494" s="68"/>
      <c r="E494" s="69"/>
      <c r="F494" s="70"/>
      <c r="G494" s="67"/>
      <c r="H494" s="71"/>
      <c r="I494" s="72"/>
      <c r="J494" s="72"/>
      <c r="K494" s="36"/>
      <c r="L494" s="79"/>
      <c r="M494" s="79"/>
      <c r="N494" s="74"/>
      <c r="O494" s="81" t="s">
        <v>1386</v>
      </c>
      <c r="P494" s="83">
        <v>44434.401284722226</v>
      </c>
      <c r="Q494" s="81" t="s">
        <v>1441</v>
      </c>
      <c r="R494" s="81"/>
      <c r="S494" s="81"/>
      <c r="T494" s="81"/>
      <c r="U494" s="83">
        <v>44434.401284722226</v>
      </c>
      <c r="V494" s="84" t="s">
        <v>4349</v>
      </c>
      <c r="W494" s="81"/>
      <c r="X494" s="81"/>
      <c r="Y494" s="87" t="s">
        <v>6349</v>
      </c>
      <c r="Z494" s="81"/>
    </row>
    <row r="495" spans="1:26" x14ac:dyDescent="0.35">
      <c r="A495" s="66" t="s">
        <v>494</v>
      </c>
      <c r="B495" s="66" t="s">
        <v>1139</v>
      </c>
      <c r="C495" s="67"/>
      <c r="D495" s="68"/>
      <c r="E495" s="69"/>
      <c r="F495" s="70"/>
      <c r="G495" s="67"/>
      <c r="H495" s="71"/>
      <c r="I495" s="72"/>
      <c r="J495" s="72"/>
      <c r="K495" s="36"/>
      <c r="L495" s="79"/>
      <c r="M495" s="79"/>
      <c r="N495" s="74"/>
      <c r="O495" s="81" t="s">
        <v>1386</v>
      </c>
      <c r="P495" s="83">
        <v>44434.401284722226</v>
      </c>
      <c r="Q495" s="81" t="s">
        <v>1441</v>
      </c>
      <c r="R495" s="81"/>
      <c r="S495" s="81"/>
      <c r="T495" s="81"/>
      <c r="U495" s="83">
        <v>44434.401284722226</v>
      </c>
      <c r="V495" s="84" t="s">
        <v>4349</v>
      </c>
      <c r="W495" s="81"/>
      <c r="X495" s="81"/>
      <c r="Y495" s="87" t="s">
        <v>6349</v>
      </c>
      <c r="Z495" s="81"/>
    </row>
    <row r="496" spans="1:26" x14ac:dyDescent="0.35">
      <c r="A496" s="66" t="s">
        <v>494</v>
      </c>
      <c r="B496" s="66" t="s">
        <v>1108</v>
      </c>
      <c r="C496" s="67"/>
      <c r="D496" s="68"/>
      <c r="E496" s="69"/>
      <c r="F496" s="70"/>
      <c r="G496" s="67"/>
      <c r="H496" s="71"/>
      <c r="I496" s="72"/>
      <c r="J496" s="72"/>
      <c r="K496" s="36"/>
      <c r="L496" s="79"/>
      <c r="M496" s="79"/>
      <c r="N496" s="74"/>
      <c r="O496" s="81" t="s">
        <v>1386</v>
      </c>
      <c r="P496" s="83">
        <v>44434.401284722226</v>
      </c>
      <c r="Q496" s="81" t="s">
        <v>1441</v>
      </c>
      <c r="R496" s="81"/>
      <c r="S496" s="81"/>
      <c r="T496" s="81"/>
      <c r="U496" s="83">
        <v>44434.401284722226</v>
      </c>
      <c r="V496" s="84" t="s">
        <v>4349</v>
      </c>
      <c r="W496" s="81"/>
      <c r="X496" s="81"/>
      <c r="Y496" s="87" t="s">
        <v>6349</v>
      </c>
      <c r="Z496" s="81"/>
    </row>
    <row r="497" spans="1:26" x14ac:dyDescent="0.35">
      <c r="A497" s="66" t="s">
        <v>495</v>
      </c>
      <c r="B497" s="66" t="s">
        <v>706</v>
      </c>
      <c r="C497" s="67"/>
      <c r="D497" s="68"/>
      <c r="E497" s="69"/>
      <c r="F497" s="70"/>
      <c r="G497" s="67"/>
      <c r="H497" s="71"/>
      <c r="I497" s="72"/>
      <c r="J497" s="72"/>
      <c r="K497" s="36"/>
      <c r="L497" s="79"/>
      <c r="M497" s="79"/>
      <c r="N497" s="74"/>
      <c r="O497" s="81" t="s">
        <v>1386</v>
      </c>
      <c r="P497" s="83">
        <v>44434.40552083333</v>
      </c>
      <c r="Q497" s="81" t="s">
        <v>1595</v>
      </c>
      <c r="R497" s="81"/>
      <c r="S497" s="81"/>
      <c r="T497" s="81" t="s">
        <v>3616</v>
      </c>
      <c r="U497" s="83">
        <v>44434.40552083333</v>
      </c>
      <c r="V497" s="84" t="s">
        <v>4350</v>
      </c>
      <c r="W497" s="81"/>
      <c r="X497" s="81"/>
      <c r="Y497" s="87" t="s">
        <v>6350</v>
      </c>
      <c r="Z497" s="81"/>
    </row>
    <row r="498" spans="1:26" x14ac:dyDescent="0.35">
      <c r="A498" s="66" t="s">
        <v>496</v>
      </c>
      <c r="B498" s="66" t="s">
        <v>1253</v>
      </c>
      <c r="C498" s="67"/>
      <c r="D498" s="68"/>
      <c r="E498" s="69"/>
      <c r="F498" s="70"/>
      <c r="G498" s="67"/>
      <c r="H498" s="71"/>
      <c r="I498" s="72"/>
      <c r="J498" s="72"/>
      <c r="K498" s="36"/>
      <c r="L498" s="79"/>
      <c r="M498" s="79"/>
      <c r="N498" s="74"/>
      <c r="O498" s="81" t="s">
        <v>1386</v>
      </c>
      <c r="P498" s="83">
        <v>44433.351701388892</v>
      </c>
      <c r="Q498" s="81" t="s">
        <v>1596</v>
      </c>
      <c r="R498" s="81"/>
      <c r="S498" s="81"/>
      <c r="T498" s="81"/>
      <c r="U498" s="83">
        <v>44433.351701388892</v>
      </c>
      <c r="V498" s="84" t="s">
        <v>4351</v>
      </c>
      <c r="W498" s="81"/>
      <c r="X498" s="81"/>
      <c r="Y498" s="87" t="s">
        <v>6351</v>
      </c>
      <c r="Z498" s="81"/>
    </row>
    <row r="499" spans="1:26" x14ac:dyDescent="0.35">
      <c r="A499" s="66" t="s">
        <v>496</v>
      </c>
      <c r="B499" s="66" t="s">
        <v>497</v>
      </c>
      <c r="C499" s="67"/>
      <c r="D499" s="68"/>
      <c r="E499" s="69"/>
      <c r="F499" s="70"/>
      <c r="G499" s="67"/>
      <c r="H499" s="71"/>
      <c r="I499" s="72"/>
      <c r="J499" s="72"/>
      <c r="K499" s="36"/>
      <c r="L499" s="79"/>
      <c r="M499" s="79"/>
      <c r="N499" s="74"/>
      <c r="O499" s="81" t="s">
        <v>1386</v>
      </c>
      <c r="P499" s="83">
        <v>44433.351701388892</v>
      </c>
      <c r="Q499" s="81" t="s">
        <v>1596</v>
      </c>
      <c r="R499" s="81"/>
      <c r="S499" s="81"/>
      <c r="T499" s="81"/>
      <c r="U499" s="83">
        <v>44433.351701388892</v>
      </c>
      <c r="V499" s="84" t="s">
        <v>4351</v>
      </c>
      <c r="W499" s="81"/>
      <c r="X499" s="81"/>
      <c r="Y499" s="87" t="s">
        <v>6351</v>
      </c>
      <c r="Z499" s="81"/>
    </row>
    <row r="500" spans="1:26" x14ac:dyDescent="0.35">
      <c r="A500" s="66" t="s">
        <v>497</v>
      </c>
      <c r="B500" s="66" t="s">
        <v>496</v>
      </c>
      <c r="C500" s="67"/>
      <c r="D500" s="68"/>
      <c r="E500" s="69"/>
      <c r="F500" s="70"/>
      <c r="G500" s="67"/>
      <c r="H500" s="71"/>
      <c r="I500" s="72"/>
      <c r="J500" s="72"/>
      <c r="K500" s="36"/>
      <c r="L500" s="79"/>
      <c r="M500" s="79"/>
      <c r="N500" s="74"/>
      <c r="O500" s="81" t="s">
        <v>1386</v>
      </c>
      <c r="P500" s="83">
        <v>44432.403252314813</v>
      </c>
      <c r="Q500" s="81" t="s">
        <v>1597</v>
      </c>
      <c r="R500" s="84" t="s">
        <v>2731</v>
      </c>
      <c r="S500" s="81" t="s">
        <v>3393</v>
      </c>
      <c r="T500" s="81"/>
      <c r="U500" s="83">
        <v>44432.403252314813</v>
      </c>
      <c r="V500" s="84" t="s">
        <v>4352</v>
      </c>
      <c r="W500" s="81"/>
      <c r="X500" s="81"/>
      <c r="Y500" s="87" t="s">
        <v>6352</v>
      </c>
      <c r="Z500" s="81"/>
    </row>
    <row r="501" spans="1:26" x14ac:dyDescent="0.35">
      <c r="A501" s="66" t="s">
        <v>497</v>
      </c>
      <c r="B501" s="66" t="s">
        <v>1253</v>
      </c>
      <c r="C501" s="67"/>
      <c r="D501" s="68"/>
      <c r="E501" s="69"/>
      <c r="F501" s="70"/>
      <c r="G501" s="67"/>
      <c r="H501" s="71"/>
      <c r="I501" s="72"/>
      <c r="J501" s="72"/>
      <c r="K501" s="36"/>
      <c r="L501" s="79"/>
      <c r="M501" s="79"/>
      <c r="N501" s="74"/>
      <c r="O501" s="81" t="s">
        <v>1386</v>
      </c>
      <c r="P501" s="83">
        <v>44432.403252314813</v>
      </c>
      <c r="Q501" s="81" t="s">
        <v>1597</v>
      </c>
      <c r="R501" s="84" t="s">
        <v>2731</v>
      </c>
      <c r="S501" s="81" t="s">
        <v>3393</v>
      </c>
      <c r="T501" s="81"/>
      <c r="U501" s="83">
        <v>44432.403252314813</v>
      </c>
      <c r="V501" s="84" t="s">
        <v>4352</v>
      </c>
      <c r="W501" s="81"/>
      <c r="X501" s="81"/>
      <c r="Y501" s="87" t="s">
        <v>6352</v>
      </c>
      <c r="Z501" s="81"/>
    </row>
    <row r="502" spans="1:26" x14ac:dyDescent="0.35">
      <c r="A502" s="66" t="s">
        <v>498</v>
      </c>
      <c r="B502" s="66" t="s">
        <v>1254</v>
      </c>
      <c r="C502" s="67"/>
      <c r="D502" s="68"/>
      <c r="E502" s="69"/>
      <c r="F502" s="70"/>
      <c r="G502" s="67"/>
      <c r="H502" s="71"/>
      <c r="I502" s="72"/>
      <c r="J502" s="72"/>
      <c r="K502" s="36"/>
      <c r="L502" s="79"/>
      <c r="M502" s="79"/>
      <c r="N502" s="74"/>
      <c r="O502" s="81" t="s">
        <v>1386</v>
      </c>
      <c r="P502" s="83">
        <v>44434.424340277779</v>
      </c>
      <c r="Q502" s="81" t="s">
        <v>1598</v>
      </c>
      <c r="R502" s="81"/>
      <c r="S502" s="81"/>
      <c r="T502" s="81"/>
      <c r="U502" s="83">
        <v>44434.424340277779</v>
      </c>
      <c r="V502" s="84" t="s">
        <v>4353</v>
      </c>
      <c r="W502" s="81"/>
      <c r="X502" s="81"/>
      <c r="Y502" s="87" t="s">
        <v>6353</v>
      </c>
      <c r="Z502" s="81"/>
    </row>
    <row r="503" spans="1:26" x14ac:dyDescent="0.35">
      <c r="A503" s="66" t="s">
        <v>498</v>
      </c>
      <c r="B503" s="66" t="s">
        <v>967</v>
      </c>
      <c r="C503" s="67"/>
      <c r="D503" s="68"/>
      <c r="E503" s="69"/>
      <c r="F503" s="70"/>
      <c r="G503" s="67"/>
      <c r="H503" s="71"/>
      <c r="I503" s="72"/>
      <c r="J503" s="72"/>
      <c r="K503" s="36"/>
      <c r="L503" s="79"/>
      <c r="M503" s="79"/>
      <c r="N503" s="74"/>
      <c r="O503" s="81" t="s">
        <v>1386</v>
      </c>
      <c r="P503" s="83">
        <v>44434.424340277779</v>
      </c>
      <c r="Q503" s="81" t="s">
        <v>1598</v>
      </c>
      <c r="R503" s="81"/>
      <c r="S503" s="81"/>
      <c r="T503" s="81"/>
      <c r="U503" s="83">
        <v>44434.424340277779</v>
      </c>
      <c r="V503" s="84" t="s">
        <v>4353</v>
      </c>
      <c r="W503" s="81"/>
      <c r="X503" s="81"/>
      <c r="Y503" s="87" t="s">
        <v>6353</v>
      </c>
      <c r="Z503" s="81"/>
    </row>
    <row r="504" spans="1:26" x14ac:dyDescent="0.35">
      <c r="A504" s="66" t="s">
        <v>499</v>
      </c>
      <c r="B504" s="66" t="s">
        <v>680</v>
      </c>
      <c r="C504" s="67"/>
      <c r="D504" s="68"/>
      <c r="E504" s="69"/>
      <c r="F504" s="70"/>
      <c r="G504" s="67"/>
      <c r="H504" s="71"/>
      <c r="I504" s="72"/>
      <c r="J504" s="72"/>
      <c r="K504" s="36"/>
      <c r="L504" s="79"/>
      <c r="M504" s="79"/>
      <c r="N504" s="74"/>
      <c r="O504" s="81" t="s">
        <v>1386</v>
      </c>
      <c r="P504" s="83">
        <v>44434.428159722222</v>
      </c>
      <c r="Q504" s="81" t="s">
        <v>1520</v>
      </c>
      <c r="R504" s="81"/>
      <c r="S504" s="81"/>
      <c r="T504" s="81" t="s">
        <v>3594</v>
      </c>
      <c r="U504" s="83">
        <v>44434.428159722222</v>
      </c>
      <c r="V504" s="84" t="s">
        <v>4354</v>
      </c>
      <c r="W504" s="81"/>
      <c r="X504" s="81"/>
      <c r="Y504" s="87" t="s">
        <v>6354</v>
      </c>
      <c r="Z504" s="81"/>
    </row>
    <row r="505" spans="1:26" x14ac:dyDescent="0.35">
      <c r="A505" s="66" t="s">
        <v>500</v>
      </c>
      <c r="B505" s="66" t="s">
        <v>680</v>
      </c>
      <c r="C505" s="67"/>
      <c r="D505" s="68"/>
      <c r="E505" s="69"/>
      <c r="F505" s="70"/>
      <c r="G505" s="67"/>
      <c r="H505" s="71"/>
      <c r="I505" s="72"/>
      <c r="J505" s="72"/>
      <c r="K505" s="36"/>
      <c r="L505" s="79"/>
      <c r="M505" s="79"/>
      <c r="N505" s="74"/>
      <c r="O505" s="81" t="s">
        <v>1386</v>
      </c>
      <c r="P505" s="83">
        <v>44434.429780092592</v>
      </c>
      <c r="Q505" s="81" t="s">
        <v>1520</v>
      </c>
      <c r="R505" s="81"/>
      <c r="S505" s="81"/>
      <c r="T505" s="81" t="s">
        <v>3594</v>
      </c>
      <c r="U505" s="83">
        <v>44434.429780092592</v>
      </c>
      <c r="V505" s="84" t="s">
        <v>4355</v>
      </c>
      <c r="W505" s="81"/>
      <c r="X505" s="81"/>
      <c r="Y505" s="87" t="s">
        <v>6355</v>
      </c>
      <c r="Z505" s="81"/>
    </row>
    <row r="506" spans="1:26" x14ac:dyDescent="0.35">
      <c r="A506" s="66" t="s">
        <v>501</v>
      </c>
      <c r="B506" s="66" t="s">
        <v>1088</v>
      </c>
      <c r="C506" s="67"/>
      <c r="D506" s="68"/>
      <c r="E506" s="69"/>
      <c r="F506" s="70"/>
      <c r="G506" s="67"/>
      <c r="H506" s="71"/>
      <c r="I506" s="72"/>
      <c r="J506" s="72"/>
      <c r="K506" s="36"/>
      <c r="L506" s="79"/>
      <c r="M506" s="79"/>
      <c r="N506" s="74"/>
      <c r="O506" s="81" t="s">
        <v>1386</v>
      </c>
      <c r="P506" s="83">
        <v>44434.430567129632</v>
      </c>
      <c r="Q506" s="81" t="s">
        <v>1599</v>
      </c>
      <c r="R506" s="84" t="s">
        <v>2732</v>
      </c>
      <c r="S506" s="81" t="s">
        <v>3419</v>
      </c>
      <c r="T506" s="81" t="s">
        <v>3631</v>
      </c>
      <c r="U506" s="83">
        <v>44434.430567129632</v>
      </c>
      <c r="V506" s="84" t="s">
        <v>4356</v>
      </c>
      <c r="W506" s="81"/>
      <c r="X506" s="81"/>
      <c r="Y506" s="87" t="s">
        <v>6356</v>
      </c>
      <c r="Z506" s="81"/>
    </row>
    <row r="507" spans="1:26" x14ac:dyDescent="0.35">
      <c r="A507" s="66" t="s">
        <v>502</v>
      </c>
      <c r="B507" s="66" t="s">
        <v>1139</v>
      </c>
      <c r="C507" s="67"/>
      <c r="D507" s="68"/>
      <c r="E507" s="69"/>
      <c r="F507" s="70"/>
      <c r="G507" s="67"/>
      <c r="H507" s="71"/>
      <c r="I507" s="72"/>
      <c r="J507" s="72"/>
      <c r="K507" s="36"/>
      <c r="L507" s="79"/>
      <c r="M507" s="79"/>
      <c r="N507" s="74"/>
      <c r="O507" s="81" t="s">
        <v>1386</v>
      </c>
      <c r="P507" s="83">
        <v>44434.43074074074</v>
      </c>
      <c r="Q507" s="81" t="s">
        <v>1600</v>
      </c>
      <c r="R507" s="81"/>
      <c r="S507" s="81"/>
      <c r="T507" s="81" t="s">
        <v>3632</v>
      </c>
      <c r="U507" s="83">
        <v>44434.43074074074</v>
      </c>
      <c r="V507" s="84" t="s">
        <v>4357</v>
      </c>
      <c r="W507" s="81"/>
      <c r="X507" s="81"/>
      <c r="Y507" s="87" t="s">
        <v>6357</v>
      </c>
      <c r="Z507" s="81"/>
    </row>
    <row r="508" spans="1:26" x14ac:dyDescent="0.35">
      <c r="A508" s="66" t="s">
        <v>502</v>
      </c>
      <c r="B508" s="66" t="s">
        <v>1255</v>
      </c>
      <c r="C508" s="67"/>
      <c r="D508" s="68"/>
      <c r="E508" s="69"/>
      <c r="F508" s="70"/>
      <c r="G508" s="67"/>
      <c r="H508" s="71"/>
      <c r="I508" s="72"/>
      <c r="J508" s="72"/>
      <c r="K508" s="36"/>
      <c r="L508" s="79"/>
      <c r="M508" s="79"/>
      <c r="N508" s="74"/>
      <c r="O508" s="81" t="s">
        <v>1386</v>
      </c>
      <c r="P508" s="83">
        <v>44434.43074074074</v>
      </c>
      <c r="Q508" s="81" t="s">
        <v>1600</v>
      </c>
      <c r="R508" s="81"/>
      <c r="S508" s="81"/>
      <c r="T508" s="81" t="s">
        <v>3632</v>
      </c>
      <c r="U508" s="83">
        <v>44434.43074074074</v>
      </c>
      <c r="V508" s="84" t="s">
        <v>4357</v>
      </c>
      <c r="W508" s="81"/>
      <c r="X508" s="81"/>
      <c r="Y508" s="87" t="s">
        <v>6357</v>
      </c>
      <c r="Z508" s="81"/>
    </row>
    <row r="509" spans="1:26" x14ac:dyDescent="0.35">
      <c r="A509" s="66" t="s">
        <v>502</v>
      </c>
      <c r="B509" s="66" t="s">
        <v>1256</v>
      </c>
      <c r="C509" s="67"/>
      <c r="D509" s="68"/>
      <c r="E509" s="69"/>
      <c r="F509" s="70"/>
      <c r="G509" s="67"/>
      <c r="H509" s="71"/>
      <c r="I509" s="72"/>
      <c r="J509" s="72"/>
      <c r="K509" s="36"/>
      <c r="L509" s="79"/>
      <c r="M509" s="79"/>
      <c r="N509" s="74"/>
      <c r="O509" s="81" t="s">
        <v>1386</v>
      </c>
      <c r="P509" s="83">
        <v>44434.43074074074</v>
      </c>
      <c r="Q509" s="81" t="s">
        <v>1600</v>
      </c>
      <c r="R509" s="81"/>
      <c r="S509" s="81"/>
      <c r="T509" s="81" t="s">
        <v>3632</v>
      </c>
      <c r="U509" s="83">
        <v>44434.43074074074</v>
      </c>
      <c r="V509" s="84" t="s">
        <v>4357</v>
      </c>
      <c r="W509" s="81"/>
      <c r="X509" s="81"/>
      <c r="Y509" s="87" t="s">
        <v>6357</v>
      </c>
      <c r="Z509" s="81"/>
    </row>
    <row r="510" spans="1:26" x14ac:dyDescent="0.35">
      <c r="A510" s="66" t="s">
        <v>502</v>
      </c>
      <c r="B510" s="66" t="s">
        <v>1257</v>
      </c>
      <c r="C510" s="67"/>
      <c r="D510" s="68"/>
      <c r="E510" s="69"/>
      <c r="F510" s="70"/>
      <c r="G510" s="67"/>
      <c r="H510" s="71"/>
      <c r="I510" s="72"/>
      <c r="J510" s="72"/>
      <c r="K510" s="36"/>
      <c r="L510" s="79"/>
      <c r="M510" s="79"/>
      <c r="N510" s="74"/>
      <c r="O510" s="81" t="s">
        <v>1386</v>
      </c>
      <c r="P510" s="83">
        <v>44434.43074074074</v>
      </c>
      <c r="Q510" s="81" t="s">
        <v>1600</v>
      </c>
      <c r="R510" s="81"/>
      <c r="S510" s="81"/>
      <c r="T510" s="81" t="s">
        <v>3632</v>
      </c>
      <c r="U510" s="83">
        <v>44434.43074074074</v>
      </c>
      <c r="V510" s="84" t="s">
        <v>4357</v>
      </c>
      <c r="W510" s="81"/>
      <c r="X510" s="81"/>
      <c r="Y510" s="87" t="s">
        <v>6357</v>
      </c>
      <c r="Z510" s="81"/>
    </row>
    <row r="511" spans="1:26" x14ac:dyDescent="0.35">
      <c r="A511" s="66" t="s">
        <v>502</v>
      </c>
      <c r="B511" s="66" t="s">
        <v>1070</v>
      </c>
      <c r="C511" s="67"/>
      <c r="D511" s="68"/>
      <c r="E511" s="69"/>
      <c r="F511" s="70"/>
      <c r="G511" s="67"/>
      <c r="H511" s="71"/>
      <c r="I511" s="72"/>
      <c r="J511" s="72"/>
      <c r="K511" s="36"/>
      <c r="L511" s="79"/>
      <c r="M511" s="79"/>
      <c r="N511" s="74"/>
      <c r="O511" s="81" t="s">
        <v>1386</v>
      </c>
      <c r="P511" s="83">
        <v>44434.43074074074</v>
      </c>
      <c r="Q511" s="81" t="s">
        <v>1600</v>
      </c>
      <c r="R511" s="81"/>
      <c r="S511" s="81"/>
      <c r="T511" s="81" t="s">
        <v>3632</v>
      </c>
      <c r="U511" s="83">
        <v>44434.43074074074</v>
      </c>
      <c r="V511" s="84" t="s">
        <v>4357</v>
      </c>
      <c r="W511" s="81"/>
      <c r="X511" s="81"/>
      <c r="Y511" s="87" t="s">
        <v>6357</v>
      </c>
      <c r="Z511" s="81"/>
    </row>
    <row r="512" spans="1:26" x14ac:dyDescent="0.35">
      <c r="A512" s="66" t="s">
        <v>503</v>
      </c>
      <c r="B512" s="66" t="s">
        <v>1088</v>
      </c>
      <c r="C512" s="67"/>
      <c r="D512" s="68"/>
      <c r="E512" s="69"/>
      <c r="F512" s="70"/>
      <c r="G512" s="67"/>
      <c r="H512" s="71"/>
      <c r="I512" s="72"/>
      <c r="J512" s="72"/>
      <c r="K512" s="36"/>
      <c r="L512" s="79"/>
      <c r="M512" s="79"/>
      <c r="N512" s="74"/>
      <c r="O512" s="81" t="s">
        <v>1386</v>
      </c>
      <c r="P512" s="83">
        <v>44434.43209490741</v>
      </c>
      <c r="Q512" s="81" t="s">
        <v>1599</v>
      </c>
      <c r="R512" s="84" t="s">
        <v>2732</v>
      </c>
      <c r="S512" s="81" t="s">
        <v>3419</v>
      </c>
      <c r="T512" s="81" t="s">
        <v>3631</v>
      </c>
      <c r="U512" s="83">
        <v>44434.43209490741</v>
      </c>
      <c r="V512" s="84" t="s">
        <v>4358</v>
      </c>
      <c r="W512" s="81"/>
      <c r="X512" s="81"/>
      <c r="Y512" s="87" t="s">
        <v>6358</v>
      </c>
      <c r="Z512" s="81"/>
    </row>
    <row r="513" spans="1:26" x14ac:dyDescent="0.35">
      <c r="A513" s="66" t="s">
        <v>504</v>
      </c>
      <c r="B513" s="66" t="s">
        <v>504</v>
      </c>
      <c r="C513" s="67"/>
      <c r="D513" s="68"/>
      <c r="E513" s="69"/>
      <c r="F513" s="70"/>
      <c r="G513" s="67"/>
      <c r="H513" s="71"/>
      <c r="I513" s="72"/>
      <c r="J513" s="72"/>
      <c r="K513" s="36"/>
      <c r="L513" s="79"/>
      <c r="M513" s="79"/>
      <c r="N513" s="74"/>
      <c r="O513" s="81" t="s">
        <v>179</v>
      </c>
      <c r="P513" s="83">
        <v>44434.434560185182</v>
      </c>
      <c r="Q513" s="81" t="s">
        <v>1601</v>
      </c>
      <c r="R513" s="84" t="s">
        <v>2733</v>
      </c>
      <c r="S513" s="81" t="s">
        <v>3420</v>
      </c>
      <c r="T513" s="81" t="s">
        <v>3524</v>
      </c>
      <c r="U513" s="83">
        <v>44434.434560185182</v>
      </c>
      <c r="V513" s="84" t="s">
        <v>4359</v>
      </c>
      <c r="W513" s="81"/>
      <c r="X513" s="81"/>
      <c r="Y513" s="87" t="s">
        <v>6359</v>
      </c>
      <c r="Z513" s="81"/>
    </row>
    <row r="514" spans="1:26" x14ac:dyDescent="0.35">
      <c r="A514" s="66" t="s">
        <v>505</v>
      </c>
      <c r="B514" s="66" t="s">
        <v>1088</v>
      </c>
      <c r="C514" s="67"/>
      <c r="D514" s="68"/>
      <c r="E514" s="69"/>
      <c r="F514" s="70"/>
      <c r="G514" s="67"/>
      <c r="H514" s="71"/>
      <c r="I514" s="72"/>
      <c r="J514" s="72"/>
      <c r="K514" s="36"/>
      <c r="L514" s="79"/>
      <c r="M514" s="79"/>
      <c r="N514" s="74"/>
      <c r="O514" s="81" t="s">
        <v>1386</v>
      </c>
      <c r="P514" s="83">
        <v>44434.434606481482</v>
      </c>
      <c r="Q514" s="81" t="s">
        <v>1599</v>
      </c>
      <c r="R514" s="84" t="s">
        <v>2732</v>
      </c>
      <c r="S514" s="81" t="s">
        <v>3419</v>
      </c>
      <c r="T514" s="81" t="s">
        <v>3631</v>
      </c>
      <c r="U514" s="83">
        <v>44434.434606481482</v>
      </c>
      <c r="V514" s="84" t="s">
        <v>4360</v>
      </c>
      <c r="W514" s="81"/>
      <c r="X514" s="81"/>
      <c r="Y514" s="87" t="s">
        <v>6360</v>
      </c>
      <c r="Z514" s="81"/>
    </row>
    <row r="515" spans="1:26" x14ac:dyDescent="0.35">
      <c r="A515" s="66" t="s">
        <v>506</v>
      </c>
      <c r="B515" s="66" t="s">
        <v>1088</v>
      </c>
      <c r="C515" s="67"/>
      <c r="D515" s="68"/>
      <c r="E515" s="69"/>
      <c r="F515" s="70"/>
      <c r="G515" s="67"/>
      <c r="H515" s="71"/>
      <c r="I515" s="72"/>
      <c r="J515" s="72"/>
      <c r="K515" s="36"/>
      <c r="L515" s="79"/>
      <c r="M515" s="79"/>
      <c r="N515" s="74"/>
      <c r="O515" s="81" t="s">
        <v>1386</v>
      </c>
      <c r="P515" s="83">
        <v>44434.435671296298</v>
      </c>
      <c r="Q515" s="81" t="s">
        <v>1599</v>
      </c>
      <c r="R515" s="84" t="s">
        <v>2732</v>
      </c>
      <c r="S515" s="81" t="s">
        <v>3419</v>
      </c>
      <c r="T515" s="81" t="s">
        <v>3631</v>
      </c>
      <c r="U515" s="83">
        <v>44434.435671296298</v>
      </c>
      <c r="V515" s="84" t="s">
        <v>4361</v>
      </c>
      <c r="W515" s="81"/>
      <c r="X515" s="81"/>
      <c r="Y515" s="87" t="s">
        <v>6361</v>
      </c>
      <c r="Z515" s="81"/>
    </row>
    <row r="516" spans="1:26" x14ac:dyDescent="0.35">
      <c r="A516" s="66" t="s">
        <v>507</v>
      </c>
      <c r="B516" s="66" t="s">
        <v>1139</v>
      </c>
      <c r="C516" s="67"/>
      <c r="D516" s="68"/>
      <c r="E516" s="69"/>
      <c r="F516" s="70"/>
      <c r="G516" s="67"/>
      <c r="H516" s="71"/>
      <c r="I516" s="72"/>
      <c r="J516" s="72"/>
      <c r="K516" s="36"/>
      <c r="L516" s="79"/>
      <c r="M516" s="79"/>
      <c r="N516" s="74"/>
      <c r="O516" s="81" t="s">
        <v>1386</v>
      </c>
      <c r="P516" s="83">
        <v>44434.440092592595</v>
      </c>
      <c r="Q516" s="81" t="s">
        <v>1600</v>
      </c>
      <c r="R516" s="81"/>
      <c r="S516" s="81"/>
      <c r="T516" s="81" t="s">
        <v>3632</v>
      </c>
      <c r="U516" s="83">
        <v>44434.440092592595</v>
      </c>
      <c r="V516" s="84" t="s">
        <v>4362</v>
      </c>
      <c r="W516" s="81"/>
      <c r="X516" s="81"/>
      <c r="Y516" s="87" t="s">
        <v>6362</v>
      </c>
      <c r="Z516" s="81"/>
    </row>
    <row r="517" spans="1:26" x14ac:dyDescent="0.35">
      <c r="A517" s="66" t="s">
        <v>507</v>
      </c>
      <c r="B517" s="66" t="s">
        <v>1255</v>
      </c>
      <c r="C517" s="67"/>
      <c r="D517" s="68"/>
      <c r="E517" s="69"/>
      <c r="F517" s="70"/>
      <c r="G517" s="67"/>
      <c r="H517" s="71"/>
      <c r="I517" s="72"/>
      <c r="J517" s="72"/>
      <c r="K517" s="36"/>
      <c r="L517" s="79"/>
      <c r="M517" s="79"/>
      <c r="N517" s="74"/>
      <c r="O517" s="81" t="s">
        <v>1386</v>
      </c>
      <c r="P517" s="83">
        <v>44434.440092592595</v>
      </c>
      <c r="Q517" s="81" t="s">
        <v>1600</v>
      </c>
      <c r="R517" s="81"/>
      <c r="S517" s="81"/>
      <c r="T517" s="81" t="s">
        <v>3632</v>
      </c>
      <c r="U517" s="83">
        <v>44434.440092592595</v>
      </c>
      <c r="V517" s="84" t="s">
        <v>4362</v>
      </c>
      <c r="W517" s="81"/>
      <c r="X517" s="81"/>
      <c r="Y517" s="87" t="s">
        <v>6362</v>
      </c>
      <c r="Z517" s="81"/>
    </row>
    <row r="518" spans="1:26" x14ac:dyDescent="0.35">
      <c r="A518" s="66" t="s">
        <v>507</v>
      </c>
      <c r="B518" s="66" t="s">
        <v>1256</v>
      </c>
      <c r="C518" s="67"/>
      <c r="D518" s="68"/>
      <c r="E518" s="69"/>
      <c r="F518" s="70"/>
      <c r="G518" s="67"/>
      <c r="H518" s="71"/>
      <c r="I518" s="72"/>
      <c r="J518" s="72"/>
      <c r="K518" s="36"/>
      <c r="L518" s="79"/>
      <c r="M518" s="79"/>
      <c r="N518" s="74"/>
      <c r="O518" s="81" t="s">
        <v>1386</v>
      </c>
      <c r="P518" s="83">
        <v>44434.440092592595</v>
      </c>
      <c r="Q518" s="81" t="s">
        <v>1600</v>
      </c>
      <c r="R518" s="81"/>
      <c r="S518" s="81"/>
      <c r="T518" s="81" t="s">
        <v>3632</v>
      </c>
      <c r="U518" s="83">
        <v>44434.440092592595</v>
      </c>
      <c r="V518" s="84" t="s">
        <v>4362</v>
      </c>
      <c r="W518" s="81"/>
      <c r="X518" s="81"/>
      <c r="Y518" s="87" t="s">
        <v>6362</v>
      </c>
      <c r="Z518" s="81"/>
    </row>
    <row r="519" spans="1:26" x14ac:dyDescent="0.35">
      <c r="A519" s="66" t="s">
        <v>507</v>
      </c>
      <c r="B519" s="66" t="s">
        <v>1257</v>
      </c>
      <c r="C519" s="67"/>
      <c r="D519" s="68"/>
      <c r="E519" s="69"/>
      <c r="F519" s="70"/>
      <c r="G519" s="67"/>
      <c r="H519" s="71"/>
      <c r="I519" s="72"/>
      <c r="J519" s="72"/>
      <c r="K519" s="36"/>
      <c r="L519" s="79"/>
      <c r="M519" s="79"/>
      <c r="N519" s="74"/>
      <c r="O519" s="81" t="s">
        <v>1386</v>
      </c>
      <c r="P519" s="83">
        <v>44434.440092592595</v>
      </c>
      <c r="Q519" s="81" t="s">
        <v>1600</v>
      </c>
      <c r="R519" s="81"/>
      <c r="S519" s="81"/>
      <c r="T519" s="81" t="s">
        <v>3632</v>
      </c>
      <c r="U519" s="83">
        <v>44434.440092592595</v>
      </c>
      <c r="V519" s="84" t="s">
        <v>4362</v>
      </c>
      <c r="W519" s="81"/>
      <c r="X519" s="81"/>
      <c r="Y519" s="87" t="s">
        <v>6362</v>
      </c>
      <c r="Z519" s="81"/>
    </row>
    <row r="520" spans="1:26" x14ac:dyDescent="0.35">
      <c r="A520" s="66" t="s">
        <v>507</v>
      </c>
      <c r="B520" s="66" t="s">
        <v>1070</v>
      </c>
      <c r="C520" s="67"/>
      <c r="D520" s="68"/>
      <c r="E520" s="69"/>
      <c r="F520" s="70"/>
      <c r="G520" s="67"/>
      <c r="H520" s="71"/>
      <c r="I520" s="72"/>
      <c r="J520" s="72"/>
      <c r="K520" s="36"/>
      <c r="L520" s="79"/>
      <c r="M520" s="79"/>
      <c r="N520" s="74"/>
      <c r="O520" s="81" t="s">
        <v>1386</v>
      </c>
      <c r="P520" s="83">
        <v>44434.440092592595</v>
      </c>
      <c r="Q520" s="81" t="s">
        <v>1600</v>
      </c>
      <c r="R520" s="81"/>
      <c r="S520" s="81"/>
      <c r="T520" s="81" t="s">
        <v>3632</v>
      </c>
      <c r="U520" s="83">
        <v>44434.440092592595</v>
      </c>
      <c r="V520" s="84" t="s">
        <v>4362</v>
      </c>
      <c r="W520" s="81"/>
      <c r="X520" s="81"/>
      <c r="Y520" s="87" t="s">
        <v>6362</v>
      </c>
      <c r="Z520" s="81"/>
    </row>
    <row r="521" spans="1:26" x14ac:dyDescent="0.35">
      <c r="A521" s="66" t="s">
        <v>508</v>
      </c>
      <c r="B521" s="66" t="s">
        <v>1088</v>
      </c>
      <c r="C521" s="67"/>
      <c r="D521" s="68"/>
      <c r="E521" s="69"/>
      <c r="F521" s="70"/>
      <c r="G521" s="67"/>
      <c r="H521" s="71"/>
      <c r="I521" s="72"/>
      <c r="J521" s="72"/>
      <c r="K521" s="36"/>
      <c r="L521" s="79"/>
      <c r="M521" s="79"/>
      <c r="N521" s="74"/>
      <c r="O521" s="81" t="s">
        <v>1386</v>
      </c>
      <c r="P521" s="83">
        <v>44434.445543981485</v>
      </c>
      <c r="Q521" s="81" t="s">
        <v>1599</v>
      </c>
      <c r="R521" s="84" t="s">
        <v>2732</v>
      </c>
      <c r="S521" s="81" t="s">
        <v>3419</v>
      </c>
      <c r="T521" s="81" t="s">
        <v>3631</v>
      </c>
      <c r="U521" s="83">
        <v>44434.445543981485</v>
      </c>
      <c r="V521" s="84" t="s">
        <v>4363</v>
      </c>
      <c r="W521" s="81"/>
      <c r="X521" s="81"/>
      <c r="Y521" s="87" t="s">
        <v>6363</v>
      </c>
      <c r="Z521" s="81"/>
    </row>
    <row r="522" spans="1:26" x14ac:dyDescent="0.35">
      <c r="A522" s="66" t="s">
        <v>509</v>
      </c>
      <c r="B522" s="66" t="s">
        <v>682</v>
      </c>
      <c r="C522" s="67"/>
      <c r="D522" s="68"/>
      <c r="E522" s="69"/>
      <c r="F522" s="70"/>
      <c r="G522" s="67"/>
      <c r="H522" s="71"/>
      <c r="I522" s="72"/>
      <c r="J522" s="72"/>
      <c r="K522" s="36"/>
      <c r="L522" s="79"/>
      <c r="M522" s="79"/>
      <c r="N522" s="74"/>
      <c r="O522" s="81" t="s">
        <v>1386</v>
      </c>
      <c r="P522" s="83">
        <v>44434.449166666665</v>
      </c>
      <c r="Q522" s="81" t="s">
        <v>1602</v>
      </c>
      <c r="R522" s="81"/>
      <c r="S522" s="81"/>
      <c r="T522" s="81" t="s">
        <v>3535</v>
      </c>
      <c r="U522" s="83">
        <v>44434.449166666665</v>
      </c>
      <c r="V522" s="84" t="s">
        <v>4364</v>
      </c>
      <c r="W522" s="81"/>
      <c r="X522" s="81"/>
      <c r="Y522" s="87" t="s">
        <v>6364</v>
      </c>
      <c r="Z522" s="81"/>
    </row>
    <row r="523" spans="1:26" x14ac:dyDescent="0.35">
      <c r="A523" s="66" t="s">
        <v>510</v>
      </c>
      <c r="B523" s="66" t="s">
        <v>682</v>
      </c>
      <c r="C523" s="67"/>
      <c r="D523" s="68"/>
      <c r="E523" s="69"/>
      <c r="F523" s="70"/>
      <c r="G523" s="67"/>
      <c r="H523" s="71"/>
      <c r="I523" s="72"/>
      <c r="J523" s="72"/>
      <c r="K523" s="36"/>
      <c r="L523" s="79"/>
      <c r="M523" s="79"/>
      <c r="N523" s="74"/>
      <c r="O523" s="81" t="s">
        <v>1386</v>
      </c>
      <c r="P523" s="83">
        <v>44434.449305555558</v>
      </c>
      <c r="Q523" s="81" t="s">
        <v>1602</v>
      </c>
      <c r="R523" s="81"/>
      <c r="S523" s="81"/>
      <c r="T523" s="81" t="s">
        <v>3535</v>
      </c>
      <c r="U523" s="83">
        <v>44434.449305555558</v>
      </c>
      <c r="V523" s="84" t="s">
        <v>4365</v>
      </c>
      <c r="W523" s="81"/>
      <c r="X523" s="81"/>
      <c r="Y523" s="87" t="s">
        <v>6365</v>
      </c>
      <c r="Z523" s="81"/>
    </row>
    <row r="524" spans="1:26" x14ac:dyDescent="0.35">
      <c r="A524" s="66" t="s">
        <v>511</v>
      </c>
      <c r="B524" s="66" t="s">
        <v>1222</v>
      </c>
      <c r="C524" s="67"/>
      <c r="D524" s="68"/>
      <c r="E524" s="69"/>
      <c r="F524" s="70"/>
      <c r="G524" s="67"/>
      <c r="H524" s="71"/>
      <c r="I524" s="72"/>
      <c r="J524" s="72"/>
      <c r="K524" s="36"/>
      <c r="L524" s="79"/>
      <c r="M524" s="79"/>
      <c r="N524" s="74"/>
      <c r="O524" s="81" t="s">
        <v>1386</v>
      </c>
      <c r="P524" s="83">
        <v>44434.456655092596</v>
      </c>
      <c r="Q524" s="81" t="s">
        <v>1603</v>
      </c>
      <c r="R524" s="81"/>
      <c r="S524" s="81"/>
      <c r="T524" s="81" t="s">
        <v>3530</v>
      </c>
      <c r="U524" s="83">
        <v>44434.456655092596</v>
      </c>
      <c r="V524" s="84" t="s">
        <v>4366</v>
      </c>
      <c r="W524" s="81"/>
      <c r="X524" s="81"/>
      <c r="Y524" s="87" t="s">
        <v>6366</v>
      </c>
      <c r="Z524" s="81"/>
    </row>
    <row r="525" spans="1:26" x14ac:dyDescent="0.35">
      <c r="A525" s="66" t="s">
        <v>511</v>
      </c>
      <c r="B525" s="66" t="s">
        <v>1163</v>
      </c>
      <c r="C525" s="67"/>
      <c r="D525" s="68"/>
      <c r="E525" s="69"/>
      <c r="F525" s="70"/>
      <c r="G525" s="67"/>
      <c r="H525" s="71"/>
      <c r="I525" s="72"/>
      <c r="J525" s="72"/>
      <c r="K525" s="36"/>
      <c r="L525" s="79"/>
      <c r="M525" s="79"/>
      <c r="N525" s="74"/>
      <c r="O525" s="81" t="s">
        <v>1386</v>
      </c>
      <c r="P525" s="83">
        <v>44434.456863425927</v>
      </c>
      <c r="Q525" s="81" t="s">
        <v>1424</v>
      </c>
      <c r="R525" s="81"/>
      <c r="S525" s="81"/>
      <c r="T525" s="81" t="s">
        <v>3545</v>
      </c>
      <c r="U525" s="83">
        <v>44434.456863425927</v>
      </c>
      <c r="V525" s="84" t="s">
        <v>4367</v>
      </c>
      <c r="W525" s="81"/>
      <c r="X525" s="81"/>
      <c r="Y525" s="87" t="s">
        <v>6367</v>
      </c>
      <c r="Z525" s="81"/>
    </row>
    <row r="526" spans="1:26" x14ac:dyDescent="0.35">
      <c r="A526" s="66" t="s">
        <v>512</v>
      </c>
      <c r="B526" s="66" t="s">
        <v>1075</v>
      </c>
      <c r="C526" s="67"/>
      <c r="D526" s="68"/>
      <c r="E526" s="69"/>
      <c r="F526" s="70"/>
      <c r="G526" s="67"/>
      <c r="H526" s="71"/>
      <c r="I526" s="72"/>
      <c r="J526" s="72"/>
      <c r="K526" s="36"/>
      <c r="L526" s="79"/>
      <c r="M526" s="79"/>
      <c r="N526" s="74"/>
      <c r="O526" s="81" t="s">
        <v>1386</v>
      </c>
      <c r="P526" s="83">
        <v>44434.463148148148</v>
      </c>
      <c r="Q526" s="81" t="s">
        <v>1604</v>
      </c>
      <c r="R526" s="81"/>
      <c r="S526" s="81"/>
      <c r="T526" s="81" t="s">
        <v>3579</v>
      </c>
      <c r="U526" s="83">
        <v>44434.463148148148</v>
      </c>
      <c r="V526" s="84" t="s">
        <v>4368</v>
      </c>
      <c r="W526" s="81"/>
      <c r="X526" s="81"/>
      <c r="Y526" s="87" t="s">
        <v>6368</v>
      </c>
      <c r="Z526" s="81"/>
    </row>
    <row r="527" spans="1:26" x14ac:dyDescent="0.35">
      <c r="A527" s="66" t="s">
        <v>512</v>
      </c>
      <c r="B527" s="66" t="s">
        <v>1074</v>
      </c>
      <c r="C527" s="67"/>
      <c r="D527" s="68"/>
      <c r="E527" s="69"/>
      <c r="F527" s="70"/>
      <c r="G527" s="67"/>
      <c r="H527" s="71"/>
      <c r="I527" s="72"/>
      <c r="J527" s="72"/>
      <c r="K527" s="36"/>
      <c r="L527" s="79"/>
      <c r="M527" s="79"/>
      <c r="N527" s="74"/>
      <c r="O527" s="81" t="s">
        <v>1386</v>
      </c>
      <c r="P527" s="83">
        <v>44434.463148148148</v>
      </c>
      <c r="Q527" s="81" t="s">
        <v>1604</v>
      </c>
      <c r="R527" s="81"/>
      <c r="S527" s="81"/>
      <c r="T527" s="81" t="s">
        <v>3579</v>
      </c>
      <c r="U527" s="83">
        <v>44434.463148148148</v>
      </c>
      <c r="V527" s="84" t="s">
        <v>4368</v>
      </c>
      <c r="W527" s="81"/>
      <c r="X527" s="81"/>
      <c r="Y527" s="87" t="s">
        <v>6368</v>
      </c>
      <c r="Z527" s="81"/>
    </row>
    <row r="528" spans="1:26" x14ac:dyDescent="0.35">
      <c r="A528" s="66" t="s">
        <v>513</v>
      </c>
      <c r="B528" s="66" t="s">
        <v>1055</v>
      </c>
      <c r="C528" s="67"/>
      <c r="D528" s="68"/>
      <c r="E528" s="69"/>
      <c r="F528" s="70"/>
      <c r="G528" s="67"/>
      <c r="H528" s="71"/>
      <c r="I528" s="72"/>
      <c r="J528" s="72"/>
      <c r="K528" s="36"/>
      <c r="L528" s="79"/>
      <c r="M528" s="79"/>
      <c r="N528" s="74"/>
      <c r="O528" s="81" t="s">
        <v>1386</v>
      </c>
      <c r="P528" s="83">
        <v>44434.472314814811</v>
      </c>
      <c r="Q528" s="81" t="s">
        <v>1605</v>
      </c>
      <c r="R528" s="81"/>
      <c r="S528" s="81"/>
      <c r="T528" s="81" t="s">
        <v>3530</v>
      </c>
      <c r="U528" s="83">
        <v>44434.472314814811</v>
      </c>
      <c r="V528" s="84" t="s">
        <v>4369</v>
      </c>
      <c r="W528" s="81"/>
      <c r="X528" s="81"/>
      <c r="Y528" s="87" t="s">
        <v>6369</v>
      </c>
      <c r="Z528" s="81"/>
    </row>
    <row r="529" spans="1:26" x14ac:dyDescent="0.35">
      <c r="A529" s="66" t="s">
        <v>514</v>
      </c>
      <c r="B529" s="66" t="s">
        <v>682</v>
      </c>
      <c r="C529" s="67"/>
      <c r="D529" s="68"/>
      <c r="E529" s="69"/>
      <c r="F529" s="70"/>
      <c r="G529" s="67"/>
      <c r="H529" s="71"/>
      <c r="I529" s="72"/>
      <c r="J529" s="72"/>
      <c r="K529" s="36"/>
      <c r="L529" s="79"/>
      <c r="M529" s="79"/>
      <c r="N529" s="74"/>
      <c r="O529" s="81" t="s">
        <v>1386</v>
      </c>
      <c r="P529" s="83">
        <v>44434.475335648145</v>
      </c>
      <c r="Q529" s="81" t="s">
        <v>1602</v>
      </c>
      <c r="R529" s="81"/>
      <c r="S529" s="81"/>
      <c r="T529" s="81" t="s">
        <v>3535</v>
      </c>
      <c r="U529" s="83">
        <v>44434.475335648145</v>
      </c>
      <c r="V529" s="84" t="s">
        <v>4370</v>
      </c>
      <c r="W529" s="81"/>
      <c r="X529" s="81"/>
      <c r="Y529" s="87" t="s">
        <v>6370</v>
      </c>
      <c r="Z529" s="81"/>
    </row>
    <row r="530" spans="1:26" x14ac:dyDescent="0.35">
      <c r="A530" s="66" t="s">
        <v>515</v>
      </c>
      <c r="B530" s="66" t="s">
        <v>1055</v>
      </c>
      <c r="C530" s="67"/>
      <c r="D530" s="68"/>
      <c r="E530" s="69"/>
      <c r="F530" s="70"/>
      <c r="G530" s="67"/>
      <c r="H530" s="71"/>
      <c r="I530" s="72"/>
      <c r="J530" s="72"/>
      <c r="K530" s="36"/>
      <c r="L530" s="79"/>
      <c r="M530" s="79"/>
      <c r="N530" s="74"/>
      <c r="O530" s="81" t="s">
        <v>1386</v>
      </c>
      <c r="P530" s="83">
        <v>44434.477453703701</v>
      </c>
      <c r="Q530" s="81" t="s">
        <v>1605</v>
      </c>
      <c r="R530" s="81"/>
      <c r="S530" s="81"/>
      <c r="T530" s="81" t="s">
        <v>3530</v>
      </c>
      <c r="U530" s="83">
        <v>44434.477453703701</v>
      </c>
      <c r="V530" s="84" t="s">
        <v>4371</v>
      </c>
      <c r="W530" s="81"/>
      <c r="X530" s="81"/>
      <c r="Y530" s="87" t="s">
        <v>6371</v>
      </c>
      <c r="Z530" s="81"/>
    </row>
    <row r="531" spans="1:26" x14ac:dyDescent="0.35">
      <c r="A531" s="66" t="s">
        <v>516</v>
      </c>
      <c r="B531" s="66" t="s">
        <v>1139</v>
      </c>
      <c r="C531" s="67"/>
      <c r="D531" s="68"/>
      <c r="E531" s="69"/>
      <c r="F531" s="70"/>
      <c r="G531" s="67"/>
      <c r="H531" s="71"/>
      <c r="I531" s="72"/>
      <c r="J531" s="72"/>
      <c r="K531" s="36"/>
      <c r="L531" s="79"/>
      <c r="M531" s="79"/>
      <c r="N531" s="74"/>
      <c r="O531" s="81" t="s">
        <v>1386</v>
      </c>
      <c r="P531" s="83">
        <v>44434.484930555554</v>
      </c>
      <c r="Q531" s="81" t="s">
        <v>1606</v>
      </c>
      <c r="R531" s="81"/>
      <c r="S531" s="81"/>
      <c r="T531" s="81"/>
      <c r="U531" s="83">
        <v>44434.484930555554</v>
      </c>
      <c r="V531" s="84" t="s">
        <v>4372</v>
      </c>
      <c r="W531" s="81"/>
      <c r="X531" s="81"/>
      <c r="Y531" s="87" t="s">
        <v>6372</v>
      </c>
      <c r="Z531" s="81"/>
    </row>
    <row r="532" spans="1:26" x14ac:dyDescent="0.35">
      <c r="A532" s="66" t="s">
        <v>516</v>
      </c>
      <c r="B532" s="66" t="s">
        <v>1086</v>
      </c>
      <c r="C532" s="67"/>
      <c r="D532" s="68"/>
      <c r="E532" s="69"/>
      <c r="F532" s="70"/>
      <c r="G532" s="67"/>
      <c r="H532" s="71"/>
      <c r="I532" s="72"/>
      <c r="J532" s="72"/>
      <c r="K532" s="36"/>
      <c r="L532" s="79"/>
      <c r="M532" s="79"/>
      <c r="N532" s="74"/>
      <c r="O532" s="81" t="s">
        <v>1386</v>
      </c>
      <c r="P532" s="83">
        <v>44434.484930555554</v>
      </c>
      <c r="Q532" s="81" t="s">
        <v>1606</v>
      </c>
      <c r="R532" s="81"/>
      <c r="S532" s="81"/>
      <c r="T532" s="81"/>
      <c r="U532" s="83">
        <v>44434.484930555554</v>
      </c>
      <c r="V532" s="84" t="s">
        <v>4372</v>
      </c>
      <c r="W532" s="81"/>
      <c r="X532" s="81"/>
      <c r="Y532" s="87" t="s">
        <v>6372</v>
      </c>
      <c r="Z532" s="81"/>
    </row>
    <row r="533" spans="1:26" x14ac:dyDescent="0.35">
      <c r="A533" s="66" t="s">
        <v>517</v>
      </c>
      <c r="B533" s="66" t="s">
        <v>1084</v>
      </c>
      <c r="C533" s="67"/>
      <c r="D533" s="68"/>
      <c r="E533" s="69"/>
      <c r="F533" s="70"/>
      <c r="G533" s="67"/>
      <c r="H533" s="71"/>
      <c r="I533" s="72"/>
      <c r="J533" s="72"/>
      <c r="K533" s="36"/>
      <c r="L533" s="79"/>
      <c r="M533" s="79"/>
      <c r="N533" s="74"/>
      <c r="O533" s="81" t="s">
        <v>1386</v>
      </c>
      <c r="P533" s="83">
        <v>44434.486122685186</v>
      </c>
      <c r="Q533" s="81" t="s">
        <v>1607</v>
      </c>
      <c r="R533" s="81"/>
      <c r="S533" s="81"/>
      <c r="T533" s="81" t="s">
        <v>3530</v>
      </c>
      <c r="U533" s="83">
        <v>44434.486122685186</v>
      </c>
      <c r="V533" s="84" t="s">
        <v>4373</v>
      </c>
      <c r="W533" s="81"/>
      <c r="X533" s="81"/>
      <c r="Y533" s="87" t="s">
        <v>6373</v>
      </c>
      <c r="Z533" s="81"/>
    </row>
    <row r="534" spans="1:26" x14ac:dyDescent="0.35">
      <c r="A534" s="66" t="s">
        <v>518</v>
      </c>
      <c r="B534" s="66" t="s">
        <v>1084</v>
      </c>
      <c r="C534" s="67"/>
      <c r="D534" s="68"/>
      <c r="E534" s="69"/>
      <c r="F534" s="70"/>
      <c r="G534" s="67"/>
      <c r="H534" s="71"/>
      <c r="I534" s="72"/>
      <c r="J534" s="72"/>
      <c r="K534" s="36"/>
      <c r="L534" s="79"/>
      <c r="M534" s="79"/>
      <c r="N534" s="74"/>
      <c r="O534" s="81" t="s">
        <v>1386</v>
      </c>
      <c r="P534" s="83">
        <v>44434.487546296295</v>
      </c>
      <c r="Q534" s="81" t="s">
        <v>1607</v>
      </c>
      <c r="R534" s="81"/>
      <c r="S534" s="81"/>
      <c r="T534" s="81" t="s">
        <v>3530</v>
      </c>
      <c r="U534" s="83">
        <v>44434.487546296295</v>
      </c>
      <c r="V534" s="84" t="s">
        <v>4374</v>
      </c>
      <c r="W534" s="81"/>
      <c r="X534" s="81"/>
      <c r="Y534" s="87" t="s">
        <v>6374</v>
      </c>
      <c r="Z534" s="81"/>
    </row>
    <row r="535" spans="1:26" x14ac:dyDescent="0.35">
      <c r="A535" s="66" t="s">
        <v>519</v>
      </c>
      <c r="B535" s="66" t="s">
        <v>519</v>
      </c>
      <c r="C535" s="67"/>
      <c r="D535" s="68"/>
      <c r="E535" s="69"/>
      <c r="F535" s="70"/>
      <c r="G535" s="67"/>
      <c r="H535" s="71"/>
      <c r="I535" s="72"/>
      <c r="J535" s="72"/>
      <c r="K535" s="36"/>
      <c r="L535" s="79"/>
      <c r="M535" s="79"/>
      <c r="N535" s="74"/>
      <c r="O535" s="81" t="s">
        <v>179</v>
      </c>
      <c r="P535" s="83">
        <v>44433.535567129627</v>
      </c>
      <c r="Q535" s="81" t="s">
        <v>1608</v>
      </c>
      <c r="R535" s="84" t="s">
        <v>2734</v>
      </c>
      <c r="S535" s="81" t="s">
        <v>3393</v>
      </c>
      <c r="T535" s="81"/>
      <c r="U535" s="83">
        <v>44433.535567129627</v>
      </c>
      <c r="V535" s="84" t="s">
        <v>4375</v>
      </c>
      <c r="W535" s="81"/>
      <c r="X535" s="81"/>
      <c r="Y535" s="87" t="s">
        <v>6375</v>
      </c>
      <c r="Z535" s="81"/>
    </row>
    <row r="536" spans="1:26" x14ac:dyDescent="0.35">
      <c r="A536" s="66" t="s">
        <v>519</v>
      </c>
      <c r="B536" s="66" t="s">
        <v>1067</v>
      </c>
      <c r="C536" s="67"/>
      <c r="D536" s="68"/>
      <c r="E536" s="69"/>
      <c r="F536" s="70"/>
      <c r="G536" s="67"/>
      <c r="H536" s="71"/>
      <c r="I536" s="72"/>
      <c r="J536" s="72"/>
      <c r="K536" s="36"/>
      <c r="L536" s="79"/>
      <c r="M536" s="79"/>
      <c r="N536" s="74"/>
      <c r="O536" s="81" t="s">
        <v>1386</v>
      </c>
      <c r="P536" s="83">
        <v>44434.336238425924</v>
      </c>
      <c r="Q536" s="81" t="s">
        <v>1580</v>
      </c>
      <c r="R536" s="81"/>
      <c r="S536" s="81"/>
      <c r="T536" s="81" t="s">
        <v>3530</v>
      </c>
      <c r="U536" s="83">
        <v>44434.336238425924</v>
      </c>
      <c r="V536" s="84" t="s">
        <v>4376</v>
      </c>
      <c r="W536" s="81"/>
      <c r="X536" s="81"/>
      <c r="Y536" s="87" t="s">
        <v>6376</v>
      </c>
      <c r="Z536" s="81"/>
    </row>
    <row r="537" spans="1:26" x14ac:dyDescent="0.35">
      <c r="A537" s="66" t="s">
        <v>519</v>
      </c>
      <c r="B537" s="66" t="s">
        <v>519</v>
      </c>
      <c r="C537" s="67"/>
      <c r="D537" s="68"/>
      <c r="E537" s="69"/>
      <c r="F537" s="70"/>
      <c r="G537" s="67"/>
      <c r="H537" s="71"/>
      <c r="I537" s="72"/>
      <c r="J537" s="72"/>
      <c r="K537" s="36"/>
      <c r="L537" s="79"/>
      <c r="M537" s="79"/>
      <c r="N537" s="74"/>
      <c r="O537" s="81" t="s">
        <v>179</v>
      </c>
      <c r="P537" s="83">
        <v>44434.488344907404</v>
      </c>
      <c r="Q537" s="81" t="s">
        <v>1609</v>
      </c>
      <c r="R537" s="84" t="s">
        <v>2735</v>
      </c>
      <c r="S537" s="81" t="s">
        <v>3393</v>
      </c>
      <c r="T537" s="81"/>
      <c r="U537" s="83">
        <v>44434.488344907404</v>
      </c>
      <c r="V537" s="84" t="s">
        <v>4377</v>
      </c>
      <c r="W537" s="81"/>
      <c r="X537" s="81"/>
      <c r="Y537" s="87" t="s">
        <v>6377</v>
      </c>
      <c r="Z537" s="81"/>
    </row>
    <row r="538" spans="1:26" x14ac:dyDescent="0.35">
      <c r="A538" s="66" t="s">
        <v>520</v>
      </c>
      <c r="B538" s="66" t="s">
        <v>1163</v>
      </c>
      <c r="C538" s="67"/>
      <c r="D538" s="68"/>
      <c r="E538" s="69"/>
      <c r="F538" s="70"/>
      <c r="G538" s="67"/>
      <c r="H538" s="71"/>
      <c r="I538" s="72"/>
      <c r="J538" s="72"/>
      <c r="K538" s="36"/>
      <c r="L538" s="79"/>
      <c r="M538" s="79"/>
      <c r="N538" s="74"/>
      <c r="O538" s="81" t="s">
        <v>1386</v>
      </c>
      <c r="P538" s="83">
        <v>44434.497604166667</v>
      </c>
      <c r="Q538" s="81" t="s">
        <v>1424</v>
      </c>
      <c r="R538" s="81"/>
      <c r="S538" s="81"/>
      <c r="T538" s="81" t="s">
        <v>3545</v>
      </c>
      <c r="U538" s="83">
        <v>44434.497604166667</v>
      </c>
      <c r="V538" s="84" t="s">
        <v>4378</v>
      </c>
      <c r="W538" s="81"/>
      <c r="X538" s="81"/>
      <c r="Y538" s="87" t="s">
        <v>6378</v>
      </c>
      <c r="Z538" s="81"/>
    </row>
    <row r="539" spans="1:26" x14ac:dyDescent="0.35">
      <c r="A539" s="66" t="s">
        <v>520</v>
      </c>
      <c r="B539" s="66" t="s">
        <v>1216</v>
      </c>
      <c r="C539" s="67"/>
      <c r="D539" s="68"/>
      <c r="E539" s="69"/>
      <c r="F539" s="70"/>
      <c r="G539" s="67"/>
      <c r="H539" s="71"/>
      <c r="I539" s="72"/>
      <c r="J539" s="72"/>
      <c r="K539" s="36"/>
      <c r="L539" s="79"/>
      <c r="M539" s="79"/>
      <c r="N539" s="74"/>
      <c r="O539" s="81" t="s">
        <v>1386</v>
      </c>
      <c r="P539" s="83">
        <v>44434.503449074073</v>
      </c>
      <c r="Q539" s="81" t="s">
        <v>1448</v>
      </c>
      <c r="R539" s="81"/>
      <c r="S539" s="81"/>
      <c r="T539" s="81" t="s">
        <v>3556</v>
      </c>
      <c r="U539" s="83">
        <v>44434.503449074073</v>
      </c>
      <c r="V539" s="84" t="s">
        <v>4379</v>
      </c>
      <c r="W539" s="81"/>
      <c r="X539" s="81"/>
      <c r="Y539" s="87" t="s">
        <v>6379</v>
      </c>
      <c r="Z539" s="81"/>
    </row>
    <row r="540" spans="1:26" x14ac:dyDescent="0.35">
      <c r="A540" s="66" t="s">
        <v>521</v>
      </c>
      <c r="B540" s="66" t="s">
        <v>1139</v>
      </c>
      <c r="C540" s="67"/>
      <c r="D540" s="68"/>
      <c r="E540" s="69"/>
      <c r="F540" s="70"/>
      <c r="G540" s="67"/>
      <c r="H540" s="71"/>
      <c r="I540" s="72"/>
      <c r="J540" s="72"/>
      <c r="K540" s="36"/>
      <c r="L540" s="79"/>
      <c r="M540" s="79"/>
      <c r="N540" s="74"/>
      <c r="O540" s="81" t="s">
        <v>1386</v>
      </c>
      <c r="P540" s="83">
        <v>44434.508958333332</v>
      </c>
      <c r="Q540" s="81" t="s">
        <v>1606</v>
      </c>
      <c r="R540" s="81"/>
      <c r="S540" s="81"/>
      <c r="T540" s="81"/>
      <c r="U540" s="83">
        <v>44434.508958333332</v>
      </c>
      <c r="V540" s="84" t="s">
        <v>4380</v>
      </c>
      <c r="W540" s="81"/>
      <c r="X540" s="81"/>
      <c r="Y540" s="87" t="s">
        <v>6380</v>
      </c>
      <c r="Z540" s="81"/>
    </row>
    <row r="541" spans="1:26" x14ac:dyDescent="0.35">
      <c r="A541" s="66" t="s">
        <v>521</v>
      </c>
      <c r="B541" s="66" t="s">
        <v>1086</v>
      </c>
      <c r="C541" s="67"/>
      <c r="D541" s="68"/>
      <c r="E541" s="69"/>
      <c r="F541" s="70"/>
      <c r="G541" s="67"/>
      <c r="H541" s="71"/>
      <c r="I541" s="72"/>
      <c r="J541" s="72"/>
      <c r="K541" s="36"/>
      <c r="L541" s="79"/>
      <c r="M541" s="79"/>
      <c r="N541" s="74"/>
      <c r="O541" s="81" t="s">
        <v>1386</v>
      </c>
      <c r="P541" s="83">
        <v>44434.508958333332</v>
      </c>
      <c r="Q541" s="81" t="s">
        <v>1606</v>
      </c>
      <c r="R541" s="81"/>
      <c r="S541" s="81"/>
      <c r="T541" s="81"/>
      <c r="U541" s="83">
        <v>44434.508958333332</v>
      </c>
      <c r="V541" s="84" t="s">
        <v>4380</v>
      </c>
      <c r="W541" s="81"/>
      <c r="X541" s="81"/>
      <c r="Y541" s="87" t="s">
        <v>6380</v>
      </c>
      <c r="Z541" s="81"/>
    </row>
    <row r="542" spans="1:26" x14ac:dyDescent="0.35">
      <c r="A542" s="66" t="s">
        <v>522</v>
      </c>
      <c r="B542" s="66" t="s">
        <v>1088</v>
      </c>
      <c r="C542" s="67"/>
      <c r="D542" s="68"/>
      <c r="E542" s="69"/>
      <c r="F542" s="70"/>
      <c r="G542" s="67"/>
      <c r="H542" s="71"/>
      <c r="I542" s="72"/>
      <c r="J542" s="72"/>
      <c r="K542" s="36"/>
      <c r="L542" s="79"/>
      <c r="M542" s="79"/>
      <c r="N542" s="74"/>
      <c r="O542" s="81" t="s">
        <v>1386</v>
      </c>
      <c r="P542" s="83">
        <v>44434.510601851849</v>
      </c>
      <c r="Q542" s="81" t="s">
        <v>1599</v>
      </c>
      <c r="R542" s="84" t="s">
        <v>2732</v>
      </c>
      <c r="S542" s="81" t="s">
        <v>3419</v>
      </c>
      <c r="T542" s="81" t="s">
        <v>3631</v>
      </c>
      <c r="U542" s="83">
        <v>44434.510601851849</v>
      </c>
      <c r="V542" s="84" t="s">
        <v>4381</v>
      </c>
      <c r="W542" s="81"/>
      <c r="X542" s="81"/>
      <c r="Y542" s="87" t="s">
        <v>6381</v>
      </c>
      <c r="Z542" s="81"/>
    </row>
    <row r="543" spans="1:26" x14ac:dyDescent="0.35">
      <c r="A543" s="66" t="s">
        <v>523</v>
      </c>
      <c r="B543" s="66" t="s">
        <v>706</v>
      </c>
      <c r="C543" s="67"/>
      <c r="D543" s="68"/>
      <c r="E543" s="69"/>
      <c r="F543" s="70"/>
      <c r="G543" s="67"/>
      <c r="H543" s="71"/>
      <c r="I543" s="72"/>
      <c r="J543" s="72"/>
      <c r="K543" s="36"/>
      <c r="L543" s="79"/>
      <c r="M543" s="79"/>
      <c r="N543" s="74"/>
      <c r="O543" s="81" t="s">
        <v>1386</v>
      </c>
      <c r="P543" s="83">
        <v>44434.510740740741</v>
      </c>
      <c r="Q543" s="81" t="s">
        <v>1595</v>
      </c>
      <c r="R543" s="81"/>
      <c r="S543" s="81"/>
      <c r="T543" s="81" t="s">
        <v>3616</v>
      </c>
      <c r="U543" s="83">
        <v>44434.510740740741</v>
      </c>
      <c r="V543" s="84" t="s">
        <v>4382</v>
      </c>
      <c r="W543" s="81"/>
      <c r="X543" s="81"/>
      <c r="Y543" s="87" t="s">
        <v>6382</v>
      </c>
      <c r="Z543" s="81"/>
    </row>
    <row r="544" spans="1:26" x14ac:dyDescent="0.35">
      <c r="A544" s="66" t="s">
        <v>524</v>
      </c>
      <c r="B544" s="66" t="s">
        <v>1092</v>
      </c>
      <c r="C544" s="67"/>
      <c r="D544" s="68"/>
      <c r="E544" s="69"/>
      <c r="F544" s="70"/>
      <c r="G544" s="67"/>
      <c r="H544" s="71"/>
      <c r="I544" s="72"/>
      <c r="J544" s="72"/>
      <c r="K544" s="36"/>
      <c r="L544" s="79"/>
      <c r="M544" s="79"/>
      <c r="N544" s="74"/>
      <c r="O544" s="81" t="s">
        <v>1386</v>
      </c>
      <c r="P544" s="83">
        <v>44434.520694444444</v>
      </c>
      <c r="Q544" s="81" t="s">
        <v>1610</v>
      </c>
      <c r="R544" s="81"/>
      <c r="S544" s="81"/>
      <c r="T544" s="81" t="s">
        <v>3633</v>
      </c>
      <c r="U544" s="83">
        <v>44434.520694444444</v>
      </c>
      <c r="V544" s="84" t="s">
        <v>4383</v>
      </c>
      <c r="W544" s="81"/>
      <c r="X544" s="81"/>
      <c r="Y544" s="87" t="s">
        <v>6383</v>
      </c>
      <c r="Z544" s="81"/>
    </row>
    <row r="545" spans="1:26" x14ac:dyDescent="0.35">
      <c r="A545" s="66" t="s">
        <v>524</v>
      </c>
      <c r="B545" s="66" t="s">
        <v>1091</v>
      </c>
      <c r="C545" s="67"/>
      <c r="D545" s="68"/>
      <c r="E545" s="69"/>
      <c r="F545" s="70"/>
      <c r="G545" s="67"/>
      <c r="H545" s="71"/>
      <c r="I545" s="72"/>
      <c r="J545" s="72"/>
      <c r="K545" s="36"/>
      <c r="L545" s="79"/>
      <c r="M545" s="79"/>
      <c r="N545" s="74"/>
      <c r="O545" s="81" t="s">
        <v>1386</v>
      </c>
      <c r="P545" s="83">
        <v>44434.520694444444</v>
      </c>
      <c r="Q545" s="81" t="s">
        <v>1610</v>
      </c>
      <c r="R545" s="81"/>
      <c r="S545" s="81"/>
      <c r="T545" s="81" t="s">
        <v>3633</v>
      </c>
      <c r="U545" s="83">
        <v>44434.520694444444</v>
      </c>
      <c r="V545" s="84" t="s">
        <v>4383</v>
      </c>
      <c r="W545" s="81"/>
      <c r="X545" s="81"/>
      <c r="Y545" s="87" t="s">
        <v>6383</v>
      </c>
      <c r="Z545" s="81"/>
    </row>
    <row r="546" spans="1:26" x14ac:dyDescent="0.35">
      <c r="A546" s="66" t="s">
        <v>525</v>
      </c>
      <c r="B546" s="66" t="s">
        <v>1258</v>
      </c>
      <c r="C546" s="67"/>
      <c r="D546" s="68"/>
      <c r="E546" s="69"/>
      <c r="F546" s="70"/>
      <c r="G546" s="67"/>
      <c r="H546" s="71"/>
      <c r="I546" s="72"/>
      <c r="J546" s="72"/>
      <c r="K546" s="36"/>
      <c r="L546" s="79"/>
      <c r="M546" s="79"/>
      <c r="N546" s="74"/>
      <c r="O546" s="81" t="s">
        <v>1386</v>
      </c>
      <c r="P546" s="83">
        <v>44434.524652777778</v>
      </c>
      <c r="Q546" s="81" t="s">
        <v>1611</v>
      </c>
      <c r="R546" s="81"/>
      <c r="S546" s="81"/>
      <c r="T546" s="81" t="s">
        <v>3530</v>
      </c>
      <c r="U546" s="83">
        <v>44434.524652777778</v>
      </c>
      <c r="V546" s="84" t="s">
        <v>4384</v>
      </c>
      <c r="W546" s="81"/>
      <c r="X546" s="81"/>
      <c r="Y546" s="87" t="s">
        <v>6384</v>
      </c>
      <c r="Z546" s="81"/>
    </row>
    <row r="547" spans="1:26" x14ac:dyDescent="0.35">
      <c r="A547" s="66" t="s">
        <v>525</v>
      </c>
      <c r="B547" s="66" t="s">
        <v>1259</v>
      </c>
      <c r="C547" s="67"/>
      <c r="D547" s="68"/>
      <c r="E547" s="69"/>
      <c r="F547" s="70"/>
      <c r="G547" s="67"/>
      <c r="H547" s="71"/>
      <c r="I547" s="72"/>
      <c r="J547" s="72"/>
      <c r="K547" s="36"/>
      <c r="L547" s="79"/>
      <c r="M547" s="79"/>
      <c r="N547" s="74"/>
      <c r="O547" s="81" t="s">
        <v>1386</v>
      </c>
      <c r="P547" s="83">
        <v>44434.524652777778</v>
      </c>
      <c r="Q547" s="81" t="s">
        <v>1611</v>
      </c>
      <c r="R547" s="81"/>
      <c r="S547" s="81"/>
      <c r="T547" s="81" t="s">
        <v>3530</v>
      </c>
      <c r="U547" s="83">
        <v>44434.524652777778</v>
      </c>
      <c r="V547" s="84" t="s">
        <v>4384</v>
      </c>
      <c r="W547" s="81"/>
      <c r="X547" s="81"/>
      <c r="Y547" s="87" t="s">
        <v>6384</v>
      </c>
      <c r="Z547" s="81"/>
    </row>
    <row r="548" spans="1:26" x14ac:dyDescent="0.35">
      <c r="A548" s="66" t="s">
        <v>525</v>
      </c>
      <c r="B548" s="66" t="s">
        <v>1260</v>
      </c>
      <c r="C548" s="67"/>
      <c r="D548" s="68"/>
      <c r="E548" s="69"/>
      <c r="F548" s="70"/>
      <c r="G548" s="67"/>
      <c r="H548" s="71"/>
      <c r="I548" s="72"/>
      <c r="J548" s="72"/>
      <c r="K548" s="36"/>
      <c r="L548" s="79"/>
      <c r="M548" s="79"/>
      <c r="N548" s="74"/>
      <c r="O548" s="81" t="s">
        <v>1386</v>
      </c>
      <c r="P548" s="83">
        <v>44434.524652777778</v>
      </c>
      <c r="Q548" s="81" t="s">
        <v>1611</v>
      </c>
      <c r="R548" s="81"/>
      <c r="S548" s="81"/>
      <c r="T548" s="81" t="s">
        <v>3530</v>
      </c>
      <c r="U548" s="83">
        <v>44434.524652777778</v>
      </c>
      <c r="V548" s="84" t="s">
        <v>4384</v>
      </c>
      <c r="W548" s="81"/>
      <c r="X548" s="81"/>
      <c r="Y548" s="87" t="s">
        <v>6384</v>
      </c>
      <c r="Z548" s="81"/>
    </row>
    <row r="549" spans="1:26" x14ac:dyDescent="0.35">
      <c r="A549" s="66" t="s">
        <v>525</v>
      </c>
      <c r="B549" s="66" t="s">
        <v>1261</v>
      </c>
      <c r="C549" s="67"/>
      <c r="D549" s="68"/>
      <c r="E549" s="69"/>
      <c r="F549" s="70"/>
      <c r="G549" s="67"/>
      <c r="H549" s="71"/>
      <c r="I549" s="72"/>
      <c r="J549" s="72"/>
      <c r="K549" s="36"/>
      <c r="L549" s="79"/>
      <c r="M549" s="79"/>
      <c r="N549" s="74"/>
      <c r="O549" s="81" t="s">
        <v>1386</v>
      </c>
      <c r="P549" s="83">
        <v>44434.524652777778</v>
      </c>
      <c r="Q549" s="81" t="s">
        <v>1611</v>
      </c>
      <c r="R549" s="81"/>
      <c r="S549" s="81"/>
      <c r="T549" s="81" t="s">
        <v>3530</v>
      </c>
      <c r="U549" s="83">
        <v>44434.524652777778</v>
      </c>
      <c r="V549" s="84" t="s">
        <v>4384</v>
      </c>
      <c r="W549" s="81"/>
      <c r="X549" s="81"/>
      <c r="Y549" s="87" t="s">
        <v>6384</v>
      </c>
      <c r="Z549" s="81"/>
    </row>
    <row r="550" spans="1:26" x14ac:dyDescent="0.35">
      <c r="A550" s="66" t="s">
        <v>525</v>
      </c>
      <c r="B550" s="66" t="s">
        <v>1063</v>
      </c>
      <c r="C550" s="67"/>
      <c r="D550" s="68"/>
      <c r="E550" s="69"/>
      <c r="F550" s="70"/>
      <c r="G550" s="67"/>
      <c r="H550" s="71"/>
      <c r="I550" s="72"/>
      <c r="J550" s="72"/>
      <c r="K550" s="36"/>
      <c r="L550" s="79"/>
      <c r="M550" s="79"/>
      <c r="N550" s="74"/>
      <c r="O550" s="81" t="s">
        <v>1386</v>
      </c>
      <c r="P550" s="83">
        <v>44434.524652777778</v>
      </c>
      <c r="Q550" s="81" t="s">
        <v>1611</v>
      </c>
      <c r="R550" s="81"/>
      <c r="S550" s="81"/>
      <c r="T550" s="81" t="s">
        <v>3530</v>
      </c>
      <c r="U550" s="83">
        <v>44434.524652777778</v>
      </c>
      <c r="V550" s="84" t="s">
        <v>4384</v>
      </c>
      <c r="W550" s="81"/>
      <c r="X550" s="81"/>
      <c r="Y550" s="87" t="s">
        <v>6384</v>
      </c>
      <c r="Z550" s="81"/>
    </row>
    <row r="551" spans="1:26" x14ac:dyDescent="0.35">
      <c r="A551" s="66" t="s">
        <v>526</v>
      </c>
      <c r="B551" s="66" t="s">
        <v>1163</v>
      </c>
      <c r="C551" s="67"/>
      <c r="D551" s="68"/>
      <c r="E551" s="69"/>
      <c r="F551" s="70"/>
      <c r="G551" s="67"/>
      <c r="H551" s="71"/>
      <c r="I551" s="72"/>
      <c r="J551" s="72"/>
      <c r="K551" s="36"/>
      <c r="L551" s="79"/>
      <c r="M551" s="79"/>
      <c r="N551" s="74"/>
      <c r="O551" s="81" t="s">
        <v>1386</v>
      </c>
      <c r="P551" s="83">
        <v>44433.489212962966</v>
      </c>
      <c r="Q551" s="81" t="s">
        <v>1497</v>
      </c>
      <c r="R551" s="81"/>
      <c r="S551" s="81"/>
      <c r="T551" s="81" t="s">
        <v>3584</v>
      </c>
      <c r="U551" s="83">
        <v>44433.489212962966</v>
      </c>
      <c r="V551" s="84" t="s">
        <v>4385</v>
      </c>
      <c r="W551" s="81"/>
      <c r="X551" s="81"/>
      <c r="Y551" s="87" t="s">
        <v>6385</v>
      </c>
      <c r="Z551" s="81"/>
    </row>
    <row r="552" spans="1:26" x14ac:dyDescent="0.35">
      <c r="A552" s="66" t="s">
        <v>526</v>
      </c>
      <c r="B552" s="66" t="s">
        <v>526</v>
      </c>
      <c r="C552" s="67"/>
      <c r="D552" s="68"/>
      <c r="E552" s="69"/>
      <c r="F552" s="70"/>
      <c r="G552" s="67"/>
      <c r="H552" s="71"/>
      <c r="I552" s="72"/>
      <c r="J552" s="72"/>
      <c r="K552" s="36"/>
      <c r="L552" s="79"/>
      <c r="M552" s="79"/>
      <c r="N552" s="74"/>
      <c r="O552" s="81" t="s">
        <v>179</v>
      </c>
      <c r="P552" s="83">
        <v>44434.526701388888</v>
      </c>
      <c r="Q552" s="81" t="s">
        <v>1612</v>
      </c>
      <c r="R552" s="84" t="s">
        <v>2736</v>
      </c>
      <c r="S552" s="81" t="s">
        <v>3393</v>
      </c>
      <c r="T552" s="81"/>
      <c r="U552" s="83">
        <v>44434.526701388888</v>
      </c>
      <c r="V552" s="84" t="s">
        <v>4386</v>
      </c>
      <c r="W552" s="81"/>
      <c r="X552" s="81"/>
      <c r="Y552" s="87" t="s">
        <v>6386</v>
      </c>
      <c r="Z552" s="81"/>
    </row>
    <row r="553" spans="1:26" x14ac:dyDescent="0.35">
      <c r="A553" s="66" t="s">
        <v>527</v>
      </c>
      <c r="B553" s="66" t="s">
        <v>527</v>
      </c>
      <c r="C553" s="67"/>
      <c r="D553" s="68"/>
      <c r="E553" s="69"/>
      <c r="F553" s="70"/>
      <c r="G553" s="67"/>
      <c r="H553" s="71"/>
      <c r="I553" s="72"/>
      <c r="J553" s="72"/>
      <c r="K553" s="36"/>
      <c r="L553" s="79"/>
      <c r="M553" s="79"/>
      <c r="N553" s="74"/>
      <c r="O553" s="81" t="s">
        <v>179</v>
      </c>
      <c r="P553" s="83">
        <v>44434.528969907406</v>
      </c>
      <c r="Q553" s="81" t="s">
        <v>1613</v>
      </c>
      <c r="R553" s="84" t="s">
        <v>2737</v>
      </c>
      <c r="S553" s="81" t="s">
        <v>3393</v>
      </c>
      <c r="T553" s="81"/>
      <c r="U553" s="83">
        <v>44434.528969907406</v>
      </c>
      <c r="V553" s="84" t="s">
        <v>4387</v>
      </c>
      <c r="W553" s="81"/>
      <c r="X553" s="81"/>
      <c r="Y553" s="87" t="s">
        <v>6387</v>
      </c>
      <c r="Z553" s="81"/>
    </row>
    <row r="554" spans="1:26" x14ac:dyDescent="0.35">
      <c r="A554" s="66" t="s">
        <v>528</v>
      </c>
      <c r="B554" s="66" t="s">
        <v>1234</v>
      </c>
      <c r="C554" s="67"/>
      <c r="D554" s="68"/>
      <c r="E554" s="69"/>
      <c r="F554" s="70"/>
      <c r="G554" s="67"/>
      <c r="H554" s="71"/>
      <c r="I554" s="72"/>
      <c r="J554" s="72"/>
      <c r="K554" s="36"/>
      <c r="L554" s="79"/>
      <c r="M554" s="79"/>
      <c r="N554" s="74"/>
      <c r="O554" s="81" t="s">
        <v>1386</v>
      </c>
      <c r="P554" s="83">
        <v>44433.351875</v>
      </c>
      <c r="Q554" s="81" t="s">
        <v>1507</v>
      </c>
      <c r="R554" s="81"/>
      <c r="S554" s="81"/>
      <c r="T554" s="81" t="s">
        <v>3589</v>
      </c>
      <c r="U554" s="83">
        <v>44433.351875</v>
      </c>
      <c r="V554" s="84" t="s">
        <v>4388</v>
      </c>
      <c r="W554" s="81"/>
      <c r="X554" s="81"/>
      <c r="Y554" s="87" t="s">
        <v>6388</v>
      </c>
      <c r="Z554" s="81"/>
    </row>
    <row r="555" spans="1:26" x14ac:dyDescent="0.35">
      <c r="A555" s="66" t="s">
        <v>529</v>
      </c>
      <c r="B555" s="66" t="s">
        <v>1234</v>
      </c>
      <c r="C555" s="67"/>
      <c r="D555" s="68"/>
      <c r="E555" s="69"/>
      <c r="F555" s="70"/>
      <c r="G555" s="67"/>
      <c r="H555" s="71"/>
      <c r="I555" s="72"/>
      <c r="J555" s="72"/>
      <c r="K555" s="36"/>
      <c r="L555" s="79"/>
      <c r="M555" s="79"/>
      <c r="N555" s="74"/>
      <c r="O555" s="81" t="s">
        <v>1386</v>
      </c>
      <c r="P555" s="83">
        <v>44433.351493055554</v>
      </c>
      <c r="Q555" s="81" t="s">
        <v>1614</v>
      </c>
      <c r="R555" s="84" t="s">
        <v>2738</v>
      </c>
      <c r="S555" s="81" t="s">
        <v>3393</v>
      </c>
      <c r="T555" s="81" t="s">
        <v>3589</v>
      </c>
      <c r="U555" s="83">
        <v>44433.351493055554</v>
      </c>
      <c r="V555" s="84" t="s">
        <v>4389</v>
      </c>
      <c r="W555" s="81"/>
      <c r="X555" s="81"/>
      <c r="Y555" s="87" t="s">
        <v>6389</v>
      </c>
      <c r="Z555" s="81"/>
    </row>
    <row r="556" spans="1:26" x14ac:dyDescent="0.35">
      <c r="A556" s="66" t="s">
        <v>529</v>
      </c>
      <c r="B556" s="66" t="s">
        <v>1234</v>
      </c>
      <c r="C556" s="67"/>
      <c r="D556" s="68"/>
      <c r="E556" s="69"/>
      <c r="F556" s="70"/>
      <c r="G556" s="67"/>
      <c r="H556" s="71"/>
      <c r="I556" s="72"/>
      <c r="J556" s="72"/>
      <c r="K556" s="36"/>
      <c r="L556" s="79"/>
      <c r="M556" s="79"/>
      <c r="N556" s="74"/>
      <c r="O556" s="81" t="s">
        <v>1386</v>
      </c>
      <c r="P556" s="83">
        <v>44434.33556712963</v>
      </c>
      <c r="Q556" s="81" t="s">
        <v>1615</v>
      </c>
      <c r="R556" s="84" t="s">
        <v>2739</v>
      </c>
      <c r="S556" s="81" t="s">
        <v>3393</v>
      </c>
      <c r="T556" s="81" t="s">
        <v>3589</v>
      </c>
      <c r="U556" s="83">
        <v>44434.33556712963</v>
      </c>
      <c r="V556" s="84" t="s">
        <v>4390</v>
      </c>
      <c r="W556" s="81"/>
      <c r="X556" s="81"/>
      <c r="Y556" s="87" t="s">
        <v>6390</v>
      </c>
      <c r="Z556" s="81"/>
    </row>
    <row r="557" spans="1:26" x14ac:dyDescent="0.35">
      <c r="A557" s="66" t="s">
        <v>530</v>
      </c>
      <c r="B557" s="66" t="s">
        <v>1234</v>
      </c>
      <c r="C557" s="67"/>
      <c r="D557" s="68"/>
      <c r="E557" s="69"/>
      <c r="F557" s="70"/>
      <c r="G557" s="67"/>
      <c r="H557" s="71"/>
      <c r="I557" s="72"/>
      <c r="J557" s="72"/>
      <c r="K557" s="36"/>
      <c r="L557" s="79"/>
      <c r="M557" s="79"/>
      <c r="N557" s="74"/>
      <c r="O557" s="81" t="s">
        <v>1386</v>
      </c>
      <c r="P557" s="83">
        <v>44433.355138888888</v>
      </c>
      <c r="Q557" s="81" t="s">
        <v>1507</v>
      </c>
      <c r="R557" s="81"/>
      <c r="S557" s="81"/>
      <c r="T557" s="81" t="s">
        <v>3589</v>
      </c>
      <c r="U557" s="83">
        <v>44433.355138888888</v>
      </c>
      <c r="V557" s="84" t="s">
        <v>4391</v>
      </c>
      <c r="W557" s="81"/>
      <c r="X557" s="81"/>
      <c r="Y557" s="87" t="s">
        <v>6391</v>
      </c>
      <c r="Z557" s="81"/>
    </row>
    <row r="558" spans="1:26" x14ac:dyDescent="0.35">
      <c r="A558" s="66" t="s">
        <v>530</v>
      </c>
      <c r="B558" s="66" t="s">
        <v>1235</v>
      </c>
      <c r="C558" s="67"/>
      <c r="D558" s="68"/>
      <c r="E558" s="69"/>
      <c r="F558" s="70"/>
      <c r="G558" s="67"/>
      <c r="H558" s="71"/>
      <c r="I558" s="72"/>
      <c r="J558" s="72"/>
      <c r="K558" s="36"/>
      <c r="L558" s="79"/>
      <c r="M558" s="79"/>
      <c r="N558" s="74"/>
      <c r="O558" s="81" t="s">
        <v>1386</v>
      </c>
      <c r="P558" s="83">
        <v>44433.355138888888</v>
      </c>
      <c r="Q558" s="81" t="s">
        <v>1507</v>
      </c>
      <c r="R558" s="81"/>
      <c r="S558" s="81"/>
      <c r="T558" s="81" t="s">
        <v>3589</v>
      </c>
      <c r="U558" s="83">
        <v>44433.355138888888</v>
      </c>
      <c r="V558" s="84" t="s">
        <v>4391</v>
      </c>
      <c r="W558" s="81"/>
      <c r="X558" s="81"/>
      <c r="Y558" s="87" t="s">
        <v>6391</v>
      </c>
      <c r="Z558" s="81"/>
    </row>
    <row r="559" spans="1:26" x14ac:dyDescent="0.35">
      <c r="A559" s="66" t="s">
        <v>530</v>
      </c>
      <c r="B559" s="66" t="s">
        <v>529</v>
      </c>
      <c r="C559" s="67"/>
      <c r="D559" s="68"/>
      <c r="E559" s="69"/>
      <c r="F559" s="70"/>
      <c r="G559" s="67"/>
      <c r="H559" s="71"/>
      <c r="I559" s="72"/>
      <c r="J559" s="72"/>
      <c r="K559" s="36"/>
      <c r="L559" s="79"/>
      <c r="M559" s="79"/>
      <c r="N559" s="74"/>
      <c r="O559" s="81" t="s">
        <v>1386</v>
      </c>
      <c r="P559" s="83">
        <v>44433.355138888888</v>
      </c>
      <c r="Q559" s="81" t="s">
        <v>1507</v>
      </c>
      <c r="R559" s="81"/>
      <c r="S559" s="81"/>
      <c r="T559" s="81" t="s">
        <v>3589</v>
      </c>
      <c r="U559" s="83">
        <v>44433.355138888888</v>
      </c>
      <c r="V559" s="84" t="s">
        <v>4391</v>
      </c>
      <c r="W559" s="81"/>
      <c r="X559" s="81"/>
      <c r="Y559" s="87" t="s">
        <v>6391</v>
      </c>
      <c r="Z559" s="81"/>
    </row>
    <row r="560" spans="1:26" x14ac:dyDescent="0.35">
      <c r="A560" s="66" t="s">
        <v>530</v>
      </c>
      <c r="B560" s="66" t="s">
        <v>585</v>
      </c>
      <c r="C560" s="67"/>
      <c r="D560" s="68"/>
      <c r="E560" s="69"/>
      <c r="F560" s="70"/>
      <c r="G560" s="67"/>
      <c r="H560" s="71"/>
      <c r="I560" s="72"/>
      <c r="J560" s="72"/>
      <c r="K560" s="36"/>
      <c r="L560" s="79"/>
      <c r="M560" s="79"/>
      <c r="N560" s="74"/>
      <c r="O560" s="81" t="s">
        <v>1386</v>
      </c>
      <c r="P560" s="83">
        <v>44434.531018518515</v>
      </c>
      <c r="Q560" s="81" t="s">
        <v>1616</v>
      </c>
      <c r="R560" s="81"/>
      <c r="S560" s="81"/>
      <c r="T560" s="81" t="s">
        <v>3589</v>
      </c>
      <c r="U560" s="83">
        <v>44434.531018518515</v>
      </c>
      <c r="V560" s="84" t="s">
        <v>4392</v>
      </c>
      <c r="W560" s="81"/>
      <c r="X560" s="81"/>
      <c r="Y560" s="87" t="s">
        <v>6392</v>
      </c>
      <c r="Z560" s="81"/>
    </row>
    <row r="561" spans="1:26" x14ac:dyDescent="0.35">
      <c r="A561" s="66" t="s">
        <v>530</v>
      </c>
      <c r="B561" s="66" t="s">
        <v>1235</v>
      </c>
      <c r="C561" s="67"/>
      <c r="D561" s="68"/>
      <c r="E561" s="69"/>
      <c r="F561" s="70"/>
      <c r="G561" s="67"/>
      <c r="H561" s="71"/>
      <c r="I561" s="72"/>
      <c r="J561" s="72"/>
      <c r="K561" s="36"/>
      <c r="L561" s="79"/>
      <c r="M561" s="79"/>
      <c r="N561" s="74"/>
      <c r="O561" s="81" t="s">
        <v>1386</v>
      </c>
      <c r="P561" s="83">
        <v>44434.531018518515</v>
      </c>
      <c r="Q561" s="81" t="s">
        <v>1616</v>
      </c>
      <c r="R561" s="81"/>
      <c r="S561" s="81"/>
      <c r="T561" s="81" t="s">
        <v>3589</v>
      </c>
      <c r="U561" s="83">
        <v>44434.531018518515</v>
      </c>
      <c r="V561" s="84" t="s">
        <v>4392</v>
      </c>
      <c r="W561" s="81"/>
      <c r="X561" s="81"/>
      <c r="Y561" s="87" t="s">
        <v>6392</v>
      </c>
      <c r="Z561" s="81"/>
    </row>
    <row r="562" spans="1:26" x14ac:dyDescent="0.35">
      <c r="A562" s="66" t="s">
        <v>530</v>
      </c>
      <c r="B562" s="66" t="s">
        <v>1262</v>
      </c>
      <c r="C562" s="67"/>
      <c r="D562" s="68"/>
      <c r="E562" s="69"/>
      <c r="F562" s="70"/>
      <c r="G562" s="67"/>
      <c r="H562" s="71"/>
      <c r="I562" s="72"/>
      <c r="J562" s="72"/>
      <c r="K562" s="36"/>
      <c r="L562" s="79"/>
      <c r="M562" s="79"/>
      <c r="N562" s="74"/>
      <c r="O562" s="81" t="s">
        <v>1386</v>
      </c>
      <c r="P562" s="83">
        <v>44434.531018518515</v>
      </c>
      <c r="Q562" s="81" t="s">
        <v>1616</v>
      </c>
      <c r="R562" s="81"/>
      <c r="S562" s="81"/>
      <c r="T562" s="81" t="s">
        <v>3589</v>
      </c>
      <c r="U562" s="83">
        <v>44434.531018518515</v>
      </c>
      <c r="V562" s="84" t="s">
        <v>4392</v>
      </c>
      <c r="W562" s="81"/>
      <c r="X562" s="81"/>
      <c r="Y562" s="87" t="s">
        <v>6392</v>
      </c>
      <c r="Z562" s="81"/>
    </row>
    <row r="563" spans="1:26" x14ac:dyDescent="0.35">
      <c r="A563" s="66" t="s">
        <v>530</v>
      </c>
      <c r="B563" s="66" t="s">
        <v>529</v>
      </c>
      <c r="C563" s="67"/>
      <c r="D563" s="68"/>
      <c r="E563" s="69"/>
      <c r="F563" s="70"/>
      <c r="G563" s="67"/>
      <c r="H563" s="71"/>
      <c r="I563" s="72"/>
      <c r="J563" s="72"/>
      <c r="K563" s="36"/>
      <c r="L563" s="79"/>
      <c r="M563" s="79"/>
      <c r="N563" s="74"/>
      <c r="O563" s="81" t="s">
        <v>1386</v>
      </c>
      <c r="P563" s="83">
        <v>44434.531018518515</v>
      </c>
      <c r="Q563" s="81" t="s">
        <v>1616</v>
      </c>
      <c r="R563" s="81"/>
      <c r="S563" s="81"/>
      <c r="T563" s="81" t="s">
        <v>3589</v>
      </c>
      <c r="U563" s="83">
        <v>44434.531018518515</v>
      </c>
      <c r="V563" s="84" t="s">
        <v>4392</v>
      </c>
      <c r="W563" s="81"/>
      <c r="X563" s="81"/>
      <c r="Y563" s="87" t="s">
        <v>6392</v>
      </c>
      <c r="Z563" s="81"/>
    </row>
    <row r="564" spans="1:26" x14ac:dyDescent="0.35">
      <c r="A564" s="66" t="s">
        <v>531</v>
      </c>
      <c r="B564" s="66" t="s">
        <v>531</v>
      </c>
      <c r="C564" s="67"/>
      <c r="D564" s="68"/>
      <c r="E564" s="69"/>
      <c r="F564" s="70"/>
      <c r="G564" s="67"/>
      <c r="H564" s="71"/>
      <c r="I564" s="72"/>
      <c r="J564" s="72"/>
      <c r="K564" s="36"/>
      <c r="L564" s="79"/>
      <c r="M564" s="79"/>
      <c r="N564" s="74"/>
      <c r="O564" s="81" t="s">
        <v>179</v>
      </c>
      <c r="P564" s="83">
        <v>44434.53125</v>
      </c>
      <c r="Q564" s="81" t="s">
        <v>1617</v>
      </c>
      <c r="R564" s="81" t="s">
        <v>2740</v>
      </c>
      <c r="S564" s="81" t="s">
        <v>3421</v>
      </c>
      <c r="T564" s="81" t="s">
        <v>3634</v>
      </c>
      <c r="U564" s="83">
        <v>44434.53125</v>
      </c>
      <c r="V564" s="84" t="s">
        <v>4393</v>
      </c>
      <c r="W564" s="81"/>
      <c r="X564" s="81"/>
      <c r="Y564" s="87" t="s">
        <v>6393</v>
      </c>
      <c r="Z564" s="81"/>
    </row>
    <row r="565" spans="1:26" x14ac:dyDescent="0.35">
      <c r="A565" s="66" t="s">
        <v>532</v>
      </c>
      <c r="B565" s="66" t="s">
        <v>532</v>
      </c>
      <c r="C565" s="67"/>
      <c r="D565" s="68"/>
      <c r="E565" s="69"/>
      <c r="F565" s="70"/>
      <c r="G565" s="67"/>
      <c r="H565" s="71"/>
      <c r="I565" s="72"/>
      <c r="J565" s="72"/>
      <c r="K565" s="36"/>
      <c r="L565" s="79"/>
      <c r="M565" s="79"/>
      <c r="N565" s="74"/>
      <c r="O565" s="81" t="s">
        <v>179</v>
      </c>
      <c r="P565" s="83">
        <v>44434.535381944443</v>
      </c>
      <c r="Q565" s="81" t="s">
        <v>1618</v>
      </c>
      <c r="R565" s="84" t="s">
        <v>2741</v>
      </c>
      <c r="S565" s="81" t="s">
        <v>3422</v>
      </c>
      <c r="T565" s="81" t="s">
        <v>3635</v>
      </c>
      <c r="U565" s="83">
        <v>44434.535381944443</v>
      </c>
      <c r="V565" s="84" t="s">
        <v>4394</v>
      </c>
      <c r="W565" s="81"/>
      <c r="X565" s="81"/>
      <c r="Y565" s="87" t="s">
        <v>6394</v>
      </c>
      <c r="Z565" s="81"/>
    </row>
    <row r="566" spans="1:26" x14ac:dyDescent="0.35">
      <c r="A566" s="66" t="s">
        <v>533</v>
      </c>
      <c r="B566" s="66" t="s">
        <v>1263</v>
      </c>
      <c r="C566" s="67"/>
      <c r="D566" s="68"/>
      <c r="E566" s="69"/>
      <c r="F566" s="70"/>
      <c r="G566" s="67"/>
      <c r="H566" s="71"/>
      <c r="I566" s="72"/>
      <c r="J566" s="72"/>
      <c r="K566" s="36"/>
      <c r="L566" s="79"/>
      <c r="M566" s="79"/>
      <c r="N566" s="74"/>
      <c r="O566" s="81" t="s">
        <v>1386</v>
      </c>
      <c r="P566" s="83">
        <v>44434.536921296298</v>
      </c>
      <c r="Q566" s="81" t="s">
        <v>1619</v>
      </c>
      <c r="R566" s="84" t="s">
        <v>2742</v>
      </c>
      <c r="S566" s="81" t="s">
        <v>3393</v>
      </c>
      <c r="T566" s="81" t="s">
        <v>3524</v>
      </c>
      <c r="U566" s="83">
        <v>44434.536921296298</v>
      </c>
      <c r="V566" s="84" t="s">
        <v>4395</v>
      </c>
      <c r="W566" s="81"/>
      <c r="X566" s="81"/>
      <c r="Y566" s="87" t="s">
        <v>6395</v>
      </c>
      <c r="Z566" s="87" t="s">
        <v>7986</v>
      </c>
    </row>
    <row r="567" spans="1:26" x14ac:dyDescent="0.35">
      <c r="A567" s="66" t="s">
        <v>533</v>
      </c>
      <c r="B567" s="66" t="s">
        <v>1264</v>
      </c>
      <c r="C567" s="67"/>
      <c r="D567" s="68"/>
      <c r="E567" s="69"/>
      <c r="F567" s="70"/>
      <c r="G567" s="67"/>
      <c r="H567" s="71"/>
      <c r="I567" s="72"/>
      <c r="J567" s="72"/>
      <c r="K567" s="36"/>
      <c r="L567" s="79"/>
      <c r="M567" s="79"/>
      <c r="N567" s="74"/>
      <c r="O567" s="81" t="s">
        <v>1387</v>
      </c>
      <c r="P567" s="83">
        <v>44434.536921296298</v>
      </c>
      <c r="Q567" s="81" t="s">
        <v>1619</v>
      </c>
      <c r="R567" s="84" t="s">
        <v>2742</v>
      </c>
      <c r="S567" s="81" t="s">
        <v>3393</v>
      </c>
      <c r="T567" s="81" t="s">
        <v>3524</v>
      </c>
      <c r="U567" s="83">
        <v>44434.536921296298</v>
      </c>
      <c r="V567" s="84" t="s">
        <v>4395</v>
      </c>
      <c r="W567" s="81"/>
      <c r="X567" s="81"/>
      <c r="Y567" s="87" t="s">
        <v>6395</v>
      </c>
      <c r="Z567" s="87" t="s">
        <v>7986</v>
      </c>
    </row>
    <row r="568" spans="1:26" x14ac:dyDescent="0.35">
      <c r="A568" s="66" t="s">
        <v>534</v>
      </c>
      <c r="B568" s="66" t="s">
        <v>1067</v>
      </c>
      <c r="C568" s="67"/>
      <c r="D568" s="68"/>
      <c r="E568" s="69"/>
      <c r="F568" s="70"/>
      <c r="G568" s="67"/>
      <c r="H568" s="71"/>
      <c r="I568" s="72"/>
      <c r="J568" s="72"/>
      <c r="K568" s="36"/>
      <c r="L568" s="79"/>
      <c r="M568" s="79"/>
      <c r="N568" s="74"/>
      <c r="O568" s="81" t="s">
        <v>1386</v>
      </c>
      <c r="P568" s="83">
        <v>44434.53802083333</v>
      </c>
      <c r="Q568" s="81" t="s">
        <v>1580</v>
      </c>
      <c r="R568" s="81"/>
      <c r="S568" s="81"/>
      <c r="T568" s="81" t="s">
        <v>3530</v>
      </c>
      <c r="U568" s="83">
        <v>44434.53802083333</v>
      </c>
      <c r="V568" s="84" t="s">
        <v>4396</v>
      </c>
      <c r="W568" s="81"/>
      <c r="X568" s="81"/>
      <c r="Y568" s="87" t="s">
        <v>6396</v>
      </c>
      <c r="Z568" s="81"/>
    </row>
    <row r="569" spans="1:26" x14ac:dyDescent="0.35">
      <c r="A569" s="66" t="s">
        <v>535</v>
      </c>
      <c r="B569" s="66" t="s">
        <v>1088</v>
      </c>
      <c r="C569" s="67"/>
      <c r="D569" s="68"/>
      <c r="E569" s="69"/>
      <c r="F569" s="70"/>
      <c r="G569" s="67"/>
      <c r="H569" s="71"/>
      <c r="I569" s="72"/>
      <c r="J569" s="72"/>
      <c r="K569" s="36"/>
      <c r="L569" s="79"/>
      <c r="M569" s="79"/>
      <c r="N569" s="74"/>
      <c r="O569" s="81" t="s">
        <v>1386</v>
      </c>
      <c r="P569" s="83">
        <v>44434.538761574076</v>
      </c>
      <c r="Q569" s="81" t="s">
        <v>1620</v>
      </c>
      <c r="R569" s="84" t="s">
        <v>2743</v>
      </c>
      <c r="S569" s="81" t="s">
        <v>3419</v>
      </c>
      <c r="T569" s="81" t="s">
        <v>3636</v>
      </c>
      <c r="U569" s="83">
        <v>44434.538761574076</v>
      </c>
      <c r="V569" s="84" t="s">
        <v>4397</v>
      </c>
      <c r="W569" s="81"/>
      <c r="X569" s="81"/>
      <c r="Y569" s="87" t="s">
        <v>6397</v>
      </c>
      <c r="Z569" s="81"/>
    </row>
    <row r="570" spans="1:26" x14ac:dyDescent="0.35">
      <c r="A570" s="66" t="s">
        <v>536</v>
      </c>
      <c r="B570" s="66" t="s">
        <v>1088</v>
      </c>
      <c r="C570" s="67"/>
      <c r="D570" s="68"/>
      <c r="E570" s="69"/>
      <c r="F570" s="70"/>
      <c r="G570" s="67"/>
      <c r="H570" s="71"/>
      <c r="I570" s="72"/>
      <c r="J570" s="72"/>
      <c r="K570" s="36"/>
      <c r="L570" s="79"/>
      <c r="M570" s="79"/>
      <c r="N570" s="74"/>
      <c r="O570" s="81" t="s">
        <v>1386</v>
      </c>
      <c r="P570" s="83">
        <v>44434.539143518516</v>
      </c>
      <c r="Q570" s="81" t="s">
        <v>1620</v>
      </c>
      <c r="R570" s="84" t="s">
        <v>2743</v>
      </c>
      <c r="S570" s="81" t="s">
        <v>3419</v>
      </c>
      <c r="T570" s="81" t="s">
        <v>3636</v>
      </c>
      <c r="U570" s="83">
        <v>44434.539143518516</v>
      </c>
      <c r="V570" s="84" t="s">
        <v>4398</v>
      </c>
      <c r="W570" s="81"/>
      <c r="X570" s="81"/>
      <c r="Y570" s="87" t="s">
        <v>6398</v>
      </c>
      <c r="Z570" s="81"/>
    </row>
    <row r="571" spans="1:26" x14ac:dyDescent="0.35">
      <c r="A571" s="66" t="s">
        <v>537</v>
      </c>
      <c r="B571" s="66" t="s">
        <v>585</v>
      </c>
      <c r="C571" s="67"/>
      <c r="D571" s="68"/>
      <c r="E571" s="69"/>
      <c r="F571" s="70"/>
      <c r="G571" s="67"/>
      <c r="H571" s="71"/>
      <c r="I571" s="72"/>
      <c r="J571" s="72"/>
      <c r="K571" s="36"/>
      <c r="L571" s="79"/>
      <c r="M571" s="79"/>
      <c r="N571" s="74"/>
      <c r="O571" s="81" t="s">
        <v>1386</v>
      </c>
      <c r="P571" s="83">
        <v>44434.541956018518</v>
      </c>
      <c r="Q571" s="81" t="s">
        <v>1616</v>
      </c>
      <c r="R571" s="81"/>
      <c r="S571" s="81"/>
      <c r="T571" s="81" t="s">
        <v>3589</v>
      </c>
      <c r="U571" s="83">
        <v>44434.541956018518</v>
      </c>
      <c r="V571" s="84" t="s">
        <v>4399</v>
      </c>
      <c r="W571" s="81"/>
      <c r="X571" s="81"/>
      <c r="Y571" s="87" t="s">
        <v>6399</v>
      </c>
      <c r="Z571" s="81"/>
    </row>
    <row r="572" spans="1:26" x14ac:dyDescent="0.35">
      <c r="A572" s="66" t="s">
        <v>537</v>
      </c>
      <c r="B572" s="66" t="s">
        <v>1235</v>
      </c>
      <c r="C572" s="67"/>
      <c r="D572" s="68"/>
      <c r="E572" s="69"/>
      <c r="F572" s="70"/>
      <c r="G572" s="67"/>
      <c r="H572" s="71"/>
      <c r="I572" s="72"/>
      <c r="J572" s="72"/>
      <c r="K572" s="36"/>
      <c r="L572" s="79"/>
      <c r="M572" s="79"/>
      <c r="N572" s="74"/>
      <c r="O572" s="81" t="s">
        <v>1386</v>
      </c>
      <c r="P572" s="83">
        <v>44434.541956018518</v>
      </c>
      <c r="Q572" s="81" t="s">
        <v>1616</v>
      </c>
      <c r="R572" s="81"/>
      <c r="S572" s="81"/>
      <c r="T572" s="81" t="s">
        <v>3589</v>
      </c>
      <c r="U572" s="83">
        <v>44434.541956018518</v>
      </c>
      <c r="V572" s="84" t="s">
        <v>4399</v>
      </c>
      <c r="W572" s="81"/>
      <c r="X572" s="81"/>
      <c r="Y572" s="87" t="s">
        <v>6399</v>
      </c>
      <c r="Z572" s="81"/>
    </row>
    <row r="573" spans="1:26" x14ac:dyDescent="0.35">
      <c r="A573" s="66" t="s">
        <v>537</v>
      </c>
      <c r="B573" s="66" t="s">
        <v>1262</v>
      </c>
      <c r="C573" s="67"/>
      <c r="D573" s="68"/>
      <c r="E573" s="69"/>
      <c r="F573" s="70"/>
      <c r="G573" s="67"/>
      <c r="H573" s="71"/>
      <c r="I573" s="72"/>
      <c r="J573" s="72"/>
      <c r="K573" s="36"/>
      <c r="L573" s="79"/>
      <c r="M573" s="79"/>
      <c r="N573" s="74"/>
      <c r="O573" s="81" t="s">
        <v>1386</v>
      </c>
      <c r="P573" s="83">
        <v>44434.541956018518</v>
      </c>
      <c r="Q573" s="81" t="s">
        <v>1616</v>
      </c>
      <c r="R573" s="81"/>
      <c r="S573" s="81"/>
      <c r="T573" s="81" t="s">
        <v>3589</v>
      </c>
      <c r="U573" s="83">
        <v>44434.541956018518</v>
      </c>
      <c r="V573" s="84" t="s">
        <v>4399</v>
      </c>
      <c r="W573" s="81"/>
      <c r="X573" s="81"/>
      <c r="Y573" s="87" t="s">
        <v>6399</v>
      </c>
      <c r="Z573" s="81"/>
    </row>
    <row r="574" spans="1:26" x14ac:dyDescent="0.35">
      <c r="A574" s="66" t="s">
        <v>537</v>
      </c>
      <c r="B574" s="66" t="s">
        <v>529</v>
      </c>
      <c r="C574" s="67"/>
      <c r="D574" s="68"/>
      <c r="E574" s="69"/>
      <c r="F574" s="70"/>
      <c r="G574" s="67"/>
      <c r="H574" s="71"/>
      <c r="I574" s="72"/>
      <c r="J574" s="72"/>
      <c r="K574" s="36"/>
      <c r="L574" s="79"/>
      <c r="M574" s="79"/>
      <c r="N574" s="74"/>
      <c r="O574" s="81" t="s">
        <v>1386</v>
      </c>
      <c r="P574" s="83">
        <v>44434.541956018518</v>
      </c>
      <c r="Q574" s="81" t="s">
        <v>1616</v>
      </c>
      <c r="R574" s="81"/>
      <c r="S574" s="81"/>
      <c r="T574" s="81" t="s">
        <v>3589</v>
      </c>
      <c r="U574" s="83">
        <v>44434.541956018518</v>
      </c>
      <c r="V574" s="84" t="s">
        <v>4399</v>
      </c>
      <c r="W574" s="81"/>
      <c r="X574" s="81"/>
      <c r="Y574" s="87" t="s">
        <v>6399</v>
      </c>
      <c r="Z574" s="81"/>
    </row>
    <row r="575" spans="1:26" x14ac:dyDescent="0.35">
      <c r="A575" s="66" t="s">
        <v>538</v>
      </c>
      <c r="B575" s="66" t="s">
        <v>538</v>
      </c>
      <c r="C575" s="67"/>
      <c r="D575" s="68"/>
      <c r="E575" s="69"/>
      <c r="F575" s="70"/>
      <c r="G575" s="67"/>
      <c r="H575" s="71"/>
      <c r="I575" s="72"/>
      <c r="J575" s="72"/>
      <c r="K575" s="36"/>
      <c r="L575" s="79"/>
      <c r="M575" s="79"/>
      <c r="N575" s="74"/>
      <c r="O575" s="81" t="s">
        <v>179</v>
      </c>
      <c r="P575" s="83">
        <v>44433.367430555554</v>
      </c>
      <c r="Q575" s="81" t="s">
        <v>1621</v>
      </c>
      <c r="R575" s="84" t="s">
        <v>2744</v>
      </c>
      <c r="S575" s="81" t="s">
        <v>3393</v>
      </c>
      <c r="T575" s="81" t="s">
        <v>3580</v>
      </c>
      <c r="U575" s="83">
        <v>44433.367430555554</v>
      </c>
      <c r="V575" s="84" t="s">
        <v>4400</v>
      </c>
      <c r="W575" s="81"/>
      <c r="X575" s="81"/>
      <c r="Y575" s="87" t="s">
        <v>6400</v>
      </c>
      <c r="Z575" s="81"/>
    </row>
    <row r="576" spans="1:26" x14ac:dyDescent="0.35">
      <c r="A576" s="66" t="s">
        <v>539</v>
      </c>
      <c r="B576" s="66" t="s">
        <v>538</v>
      </c>
      <c r="C576" s="67"/>
      <c r="D576" s="68"/>
      <c r="E576" s="69"/>
      <c r="F576" s="70"/>
      <c r="G576" s="67"/>
      <c r="H576" s="71"/>
      <c r="I576" s="72"/>
      <c r="J576" s="72"/>
      <c r="K576" s="36"/>
      <c r="L576" s="79"/>
      <c r="M576" s="79"/>
      <c r="N576" s="74"/>
      <c r="O576" s="81" t="s">
        <v>1386</v>
      </c>
      <c r="P576" s="83">
        <v>44433.38386574074</v>
      </c>
      <c r="Q576" s="81" t="s">
        <v>1486</v>
      </c>
      <c r="R576" s="81"/>
      <c r="S576" s="81"/>
      <c r="T576" s="81" t="s">
        <v>3580</v>
      </c>
      <c r="U576" s="83">
        <v>44433.38386574074</v>
      </c>
      <c r="V576" s="84" t="s">
        <v>4401</v>
      </c>
      <c r="W576" s="81"/>
      <c r="X576" s="81"/>
      <c r="Y576" s="87" t="s">
        <v>6401</v>
      </c>
      <c r="Z576" s="81"/>
    </row>
    <row r="577" spans="1:26" x14ac:dyDescent="0.35">
      <c r="A577" s="66" t="s">
        <v>539</v>
      </c>
      <c r="B577" s="66" t="s">
        <v>365</v>
      </c>
      <c r="C577" s="67"/>
      <c r="D577" s="68"/>
      <c r="E577" s="69"/>
      <c r="F577" s="70"/>
      <c r="G577" s="67"/>
      <c r="H577" s="71"/>
      <c r="I577" s="72"/>
      <c r="J577" s="72"/>
      <c r="K577" s="36"/>
      <c r="L577" s="79"/>
      <c r="M577" s="79"/>
      <c r="N577" s="74"/>
      <c r="O577" s="81" t="s">
        <v>1386</v>
      </c>
      <c r="P577" s="83">
        <v>44433.425625000003</v>
      </c>
      <c r="Q577" s="81" t="s">
        <v>1487</v>
      </c>
      <c r="R577" s="81"/>
      <c r="S577" s="81"/>
      <c r="T577" s="81" t="s">
        <v>3581</v>
      </c>
      <c r="U577" s="83">
        <v>44433.425625000003</v>
      </c>
      <c r="V577" s="84" t="s">
        <v>4402</v>
      </c>
      <c r="W577" s="81"/>
      <c r="X577" s="81"/>
      <c r="Y577" s="87" t="s">
        <v>6402</v>
      </c>
      <c r="Z577" s="81"/>
    </row>
    <row r="578" spans="1:26" x14ac:dyDescent="0.35">
      <c r="A578" s="66" t="s">
        <v>539</v>
      </c>
      <c r="B578" s="66" t="s">
        <v>1050</v>
      </c>
      <c r="C578" s="67"/>
      <c r="D578" s="68"/>
      <c r="E578" s="69"/>
      <c r="F578" s="70"/>
      <c r="G578" s="67"/>
      <c r="H578" s="71"/>
      <c r="I578" s="72"/>
      <c r="J578" s="72"/>
      <c r="K578" s="36"/>
      <c r="L578" s="79"/>
      <c r="M578" s="79"/>
      <c r="N578" s="74"/>
      <c r="O578" s="81" t="s">
        <v>1386</v>
      </c>
      <c r="P578" s="83">
        <v>44433.425625000003</v>
      </c>
      <c r="Q578" s="81" t="s">
        <v>1487</v>
      </c>
      <c r="R578" s="81"/>
      <c r="S578" s="81"/>
      <c r="T578" s="81" t="s">
        <v>3581</v>
      </c>
      <c r="U578" s="83">
        <v>44433.425625000003</v>
      </c>
      <c r="V578" s="84" t="s">
        <v>4402</v>
      </c>
      <c r="W578" s="81"/>
      <c r="X578" s="81"/>
      <c r="Y578" s="87" t="s">
        <v>6402</v>
      </c>
      <c r="Z578" s="81"/>
    </row>
    <row r="579" spans="1:26" x14ac:dyDescent="0.35">
      <c r="A579" s="66" t="s">
        <v>539</v>
      </c>
      <c r="B579" s="66" t="s">
        <v>1093</v>
      </c>
      <c r="C579" s="67"/>
      <c r="D579" s="68"/>
      <c r="E579" s="69"/>
      <c r="F579" s="70"/>
      <c r="G579" s="67"/>
      <c r="H579" s="71"/>
      <c r="I579" s="72"/>
      <c r="J579" s="72"/>
      <c r="K579" s="36"/>
      <c r="L579" s="79"/>
      <c r="M579" s="79"/>
      <c r="N579" s="74"/>
      <c r="O579" s="81" t="s">
        <v>1386</v>
      </c>
      <c r="P579" s="83">
        <v>44433.592372685183</v>
      </c>
      <c r="Q579" s="81" t="s">
        <v>1622</v>
      </c>
      <c r="R579" s="81"/>
      <c r="S579" s="81"/>
      <c r="T579" s="81" t="s">
        <v>3637</v>
      </c>
      <c r="U579" s="83">
        <v>44433.592372685183</v>
      </c>
      <c r="V579" s="84" t="s">
        <v>4403</v>
      </c>
      <c r="W579" s="81"/>
      <c r="X579" s="81"/>
      <c r="Y579" s="87" t="s">
        <v>6403</v>
      </c>
      <c r="Z579" s="81"/>
    </row>
    <row r="580" spans="1:26" x14ac:dyDescent="0.35">
      <c r="A580" s="66" t="s">
        <v>539</v>
      </c>
      <c r="B580" s="66" t="s">
        <v>365</v>
      </c>
      <c r="C580" s="67"/>
      <c r="D580" s="68"/>
      <c r="E580" s="69"/>
      <c r="F580" s="70"/>
      <c r="G580" s="67"/>
      <c r="H580" s="71"/>
      <c r="I580" s="72"/>
      <c r="J580" s="72"/>
      <c r="K580" s="36"/>
      <c r="L580" s="79"/>
      <c r="M580" s="79"/>
      <c r="N580" s="74"/>
      <c r="O580" s="81" t="s">
        <v>1386</v>
      </c>
      <c r="P580" s="83">
        <v>44433.592430555553</v>
      </c>
      <c r="Q580" s="81" t="s">
        <v>1623</v>
      </c>
      <c r="R580" s="81"/>
      <c r="S580" s="81"/>
      <c r="T580" s="81" t="s">
        <v>3638</v>
      </c>
      <c r="U580" s="83">
        <v>44433.592430555553</v>
      </c>
      <c r="V580" s="84" t="s">
        <v>4404</v>
      </c>
      <c r="W580" s="81"/>
      <c r="X580" s="81"/>
      <c r="Y580" s="87" t="s">
        <v>6404</v>
      </c>
      <c r="Z580" s="81"/>
    </row>
    <row r="581" spans="1:26" x14ac:dyDescent="0.35">
      <c r="A581" s="66" t="s">
        <v>539</v>
      </c>
      <c r="B581" s="66" t="s">
        <v>1065</v>
      </c>
      <c r="C581" s="67"/>
      <c r="D581" s="68"/>
      <c r="E581" s="69"/>
      <c r="F581" s="70"/>
      <c r="G581" s="67"/>
      <c r="H581" s="71"/>
      <c r="I581" s="72"/>
      <c r="J581" s="72"/>
      <c r="K581" s="36"/>
      <c r="L581" s="79"/>
      <c r="M581" s="79"/>
      <c r="N581" s="74"/>
      <c r="O581" s="81" t="s">
        <v>1386</v>
      </c>
      <c r="P581" s="83">
        <v>44433.592430555553</v>
      </c>
      <c r="Q581" s="81" t="s">
        <v>1623</v>
      </c>
      <c r="R581" s="81"/>
      <c r="S581" s="81"/>
      <c r="T581" s="81" t="s">
        <v>3638</v>
      </c>
      <c r="U581" s="83">
        <v>44433.592430555553</v>
      </c>
      <c r="V581" s="84" t="s">
        <v>4404</v>
      </c>
      <c r="W581" s="81"/>
      <c r="X581" s="81"/>
      <c r="Y581" s="87" t="s">
        <v>6404</v>
      </c>
      <c r="Z581" s="81"/>
    </row>
    <row r="582" spans="1:26" x14ac:dyDescent="0.35">
      <c r="A582" s="66" t="s">
        <v>539</v>
      </c>
      <c r="B582" s="66" t="s">
        <v>1007</v>
      </c>
      <c r="C582" s="67"/>
      <c r="D582" s="68"/>
      <c r="E582" s="69"/>
      <c r="F582" s="70"/>
      <c r="G582" s="67"/>
      <c r="H582" s="71"/>
      <c r="I582" s="72"/>
      <c r="J582" s="72"/>
      <c r="K582" s="36"/>
      <c r="L582" s="79"/>
      <c r="M582" s="79"/>
      <c r="N582" s="74"/>
      <c r="O582" s="81" t="s">
        <v>1386</v>
      </c>
      <c r="P582" s="83">
        <v>44433.633958333332</v>
      </c>
      <c r="Q582" s="81" t="s">
        <v>1511</v>
      </c>
      <c r="R582" s="81"/>
      <c r="S582" s="81"/>
      <c r="T582" s="81"/>
      <c r="U582" s="83">
        <v>44433.633958333332</v>
      </c>
      <c r="V582" s="84" t="s">
        <v>4405</v>
      </c>
      <c r="W582" s="81"/>
      <c r="X582" s="81"/>
      <c r="Y582" s="87" t="s">
        <v>6405</v>
      </c>
      <c r="Z582" s="81"/>
    </row>
    <row r="583" spans="1:26" x14ac:dyDescent="0.35">
      <c r="A583" s="66" t="s">
        <v>539</v>
      </c>
      <c r="B583" s="66" t="s">
        <v>1093</v>
      </c>
      <c r="C583" s="67"/>
      <c r="D583" s="68"/>
      <c r="E583" s="69"/>
      <c r="F583" s="70"/>
      <c r="G583" s="67"/>
      <c r="H583" s="71"/>
      <c r="I583" s="72"/>
      <c r="J583" s="72"/>
      <c r="K583" s="36"/>
      <c r="L583" s="79"/>
      <c r="M583" s="79"/>
      <c r="N583" s="74"/>
      <c r="O583" s="81" t="s">
        <v>1386</v>
      </c>
      <c r="P583" s="83">
        <v>44434.550532407404</v>
      </c>
      <c r="Q583" s="81" t="s">
        <v>1624</v>
      </c>
      <c r="R583" s="81"/>
      <c r="S583" s="81"/>
      <c r="T583" s="81" t="s">
        <v>3639</v>
      </c>
      <c r="U583" s="83">
        <v>44434.550532407404</v>
      </c>
      <c r="V583" s="84" t="s">
        <v>4406</v>
      </c>
      <c r="W583" s="81"/>
      <c r="X583" s="81"/>
      <c r="Y583" s="87" t="s">
        <v>6406</v>
      </c>
      <c r="Z583" s="81"/>
    </row>
    <row r="584" spans="1:26" x14ac:dyDescent="0.35">
      <c r="A584" s="66" t="s">
        <v>540</v>
      </c>
      <c r="B584" s="66" t="s">
        <v>1007</v>
      </c>
      <c r="C584" s="67"/>
      <c r="D584" s="68"/>
      <c r="E584" s="69"/>
      <c r="F584" s="70"/>
      <c r="G584" s="67"/>
      <c r="H584" s="71"/>
      <c r="I584" s="72"/>
      <c r="J584" s="72"/>
      <c r="K584" s="36"/>
      <c r="L584" s="79"/>
      <c r="M584" s="79"/>
      <c r="N584" s="74"/>
      <c r="O584" s="81" t="s">
        <v>1386</v>
      </c>
      <c r="P584" s="83">
        <v>44434.555520833332</v>
      </c>
      <c r="Q584" s="81" t="s">
        <v>1511</v>
      </c>
      <c r="R584" s="81"/>
      <c r="S584" s="81"/>
      <c r="T584" s="81"/>
      <c r="U584" s="83">
        <v>44434.555520833332</v>
      </c>
      <c r="V584" s="84" t="s">
        <v>4407</v>
      </c>
      <c r="W584" s="81"/>
      <c r="X584" s="81"/>
      <c r="Y584" s="87" t="s">
        <v>6407</v>
      </c>
      <c r="Z584" s="81"/>
    </row>
    <row r="585" spans="1:26" x14ac:dyDescent="0.35">
      <c r="A585" s="66" t="s">
        <v>541</v>
      </c>
      <c r="B585" s="66" t="s">
        <v>1007</v>
      </c>
      <c r="C585" s="67"/>
      <c r="D585" s="68"/>
      <c r="E585" s="69"/>
      <c r="F585" s="70"/>
      <c r="G585" s="67"/>
      <c r="H585" s="71"/>
      <c r="I585" s="72"/>
      <c r="J585" s="72"/>
      <c r="K585" s="36"/>
      <c r="L585" s="79"/>
      <c r="M585" s="79"/>
      <c r="N585" s="74"/>
      <c r="O585" s="81" t="s">
        <v>1386</v>
      </c>
      <c r="P585" s="83">
        <v>44434.555636574078</v>
      </c>
      <c r="Q585" s="81" t="s">
        <v>1511</v>
      </c>
      <c r="R585" s="81"/>
      <c r="S585" s="81"/>
      <c r="T585" s="81"/>
      <c r="U585" s="83">
        <v>44434.555636574078</v>
      </c>
      <c r="V585" s="84" t="s">
        <v>4408</v>
      </c>
      <c r="W585" s="81"/>
      <c r="X585" s="81"/>
      <c r="Y585" s="87" t="s">
        <v>6408</v>
      </c>
      <c r="Z585" s="81"/>
    </row>
    <row r="586" spans="1:26" x14ac:dyDescent="0.35">
      <c r="A586" s="66" t="s">
        <v>542</v>
      </c>
      <c r="B586" s="66" t="s">
        <v>1265</v>
      </c>
      <c r="C586" s="67"/>
      <c r="D586" s="68"/>
      <c r="E586" s="69"/>
      <c r="F586" s="70"/>
      <c r="G586" s="67"/>
      <c r="H586" s="71"/>
      <c r="I586" s="72"/>
      <c r="J586" s="72"/>
      <c r="K586" s="36"/>
      <c r="L586" s="79"/>
      <c r="M586" s="79"/>
      <c r="N586" s="74"/>
      <c r="O586" s="81" t="s">
        <v>1386</v>
      </c>
      <c r="P586" s="83">
        <v>44433.376261574071</v>
      </c>
      <c r="Q586" s="81" t="s">
        <v>1625</v>
      </c>
      <c r="R586" s="84" t="s">
        <v>2745</v>
      </c>
      <c r="S586" s="81" t="s">
        <v>3393</v>
      </c>
      <c r="T586" s="81" t="s">
        <v>3524</v>
      </c>
      <c r="U586" s="83">
        <v>44433.376261574071</v>
      </c>
      <c r="V586" s="84" t="s">
        <v>4409</v>
      </c>
      <c r="W586" s="81"/>
      <c r="X586" s="81"/>
      <c r="Y586" s="87" t="s">
        <v>6409</v>
      </c>
      <c r="Z586" s="81"/>
    </row>
    <row r="587" spans="1:26" x14ac:dyDescent="0.35">
      <c r="A587" s="66" t="s">
        <v>542</v>
      </c>
      <c r="B587" s="66" t="s">
        <v>1266</v>
      </c>
      <c r="C587" s="67"/>
      <c r="D587" s="68"/>
      <c r="E587" s="69"/>
      <c r="F587" s="70"/>
      <c r="G587" s="67"/>
      <c r="H587" s="71"/>
      <c r="I587" s="72"/>
      <c r="J587" s="72"/>
      <c r="K587" s="36"/>
      <c r="L587" s="79"/>
      <c r="M587" s="79"/>
      <c r="N587" s="74"/>
      <c r="O587" s="81" t="s">
        <v>1386</v>
      </c>
      <c r="P587" s="83">
        <v>44431.653634259259</v>
      </c>
      <c r="Q587" s="81" t="s">
        <v>1626</v>
      </c>
      <c r="R587" s="84" t="s">
        <v>2746</v>
      </c>
      <c r="S587" s="81" t="s">
        <v>3393</v>
      </c>
      <c r="T587" s="81" t="s">
        <v>3524</v>
      </c>
      <c r="U587" s="83">
        <v>44431.653634259259</v>
      </c>
      <c r="V587" s="84" t="s">
        <v>4410</v>
      </c>
      <c r="W587" s="81"/>
      <c r="X587" s="81"/>
      <c r="Y587" s="87" t="s">
        <v>6410</v>
      </c>
      <c r="Z587" s="81"/>
    </row>
    <row r="588" spans="1:26" x14ac:dyDescent="0.35">
      <c r="A588" s="66" t="s">
        <v>542</v>
      </c>
      <c r="B588" s="66" t="s">
        <v>1267</v>
      </c>
      <c r="C588" s="67"/>
      <c r="D588" s="68"/>
      <c r="E588" s="69"/>
      <c r="F588" s="70"/>
      <c r="G588" s="67"/>
      <c r="H588" s="71"/>
      <c r="I588" s="72"/>
      <c r="J588" s="72"/>
      <c r="K588" s="36"/>
      <c r="L588" s="79"/>
      <c r="M588" s="79"/>
      <c r="N588" s="74"/>
      <c r="O588" s="81" t="s">
        <v>1386</v>
      </c>
      <c r="P588" s="83">
        <v>44433.319444444445</v>
      </c>
      <c r="Q588" s="81" t="s">
        <v>1627</v>
      </c>
      <c r="R588" s="84" t="s">
        <v>2747</v>
      </c>
      <c r="S588" s="81" t="s">
        <v>3393</v>
      </c>
      <c r="T588" s="81" t="s">
        <v>3524</v>
      </c>
      <c r="U588" s="83">
        <v>44433.319444444445</v>
      </c>
      <c r="V588" s="84" t="s">
        <v>4411</v>
      </c>
      <c r="W588" s="81"/>
      <c r="X588" s="81"/>
      <c r="Y588" s="87" t="s">
        <v>6411</v>
      </c>
      <c r="Z588" s="81"/>
    </row>
    <row r="589" spans="1:26" x14ac:dyDescent="0.35">
      <c r="A589" s="66" t="s">
        <v>542</v>
      </c>
      <c r="B589" s="66" t="s">
        <v>1239</v>
      </c>
      <c r="C589" s="67"/>
      <c r="D589" s="68"/>
      <c r="E589" s="69"/>
      <c r="F589" s="70"/>
      <c r="G589" s="67"/>
      <c r="H589" s="71"/>
      <c r="I589" s="72"/>
      <c r="J589" s="72"/>
      <c r="K589" s="36"/>
      <c r="L589" s="79"/>
      <c r="M589" s="79"/>
      <c r="N589" s="74"/>
      <c r="O589" s="81" t="s">
        <v>1386</v>
      </c>
      <c r="P589" s="83">
        <v>44434.562534722223</v>
      </c>
      <c r="Q589" s="81" t="s">
        <v>1628</v>
      </c>
      <c r="R589" s="84" t="s">
        <v>2748</v>
      </c>
      <c r="S589" s="81" t="s">
        <v>3393</v>
      </c>
      <c r="T589" s="81" t="s">
        <v>3593</v>
      </c>
      <c r="U589" s="83">
        <v>44434.562534722223</v>
      </c>
      <c r="V589" s="84" t="s">
        <v>4412</v>
      </c>
      <c r="W589" s="81"/>
      <c r="X589" s="81"/>
      <c r="Y589" s="87" t="s">
        <v>6412</v>
      </c>
      <c r="Z589" s="81"/>
    </row>
    <row r="590" spans="1:26" x14ac:dyDescent="0.35">
      <c r="A590" s="66" t="s">
        <v>543</v>
      </c>
      <c r="B590" s="66" t="s">
        <v>1084</v>
      </c>
      <c r="C590" s="67"/>
      <c r="D590" s="68"/>
      <c r="E590" s="69"/>
      <c r="F590" s="70"/>
      <c r="G590" s="67"/>
      <c r="H590" s="71"/>
      <c r="I590" s="72"/>
      <c r="J590" s="72"/>
      <c r="K590" s="36"/>
      <c r="L590" s="79"/>
      <c r="M590" s="79"/>
      <c r="N590" s="74"/>
      <c r="O590" s="81" t="s">
        <v>1386</v>
      </c>
      <c r="P590" s="83">
        <v>44434.563414351855</v>
      </c>
      <c r="Q590" s="81" t="s">
        <v>1607</v>
      </c>
      <c r="R590" s="81"/>
      <c r="S590" s="81"/>
      <c r="T590" s="81" t="s">
        <v>3530</v>
      </c>
      <c r="U590" s="83">
        <v>44434.563414351855</v>
      </c>
      <c r="V590" s="84" t="s">
        <v>4413</v>
      </c>
      <c r="W590" s="81"/>
      <c r="X590" s="81"/>
      <c r="Y590" s="87" t="s">
        <v>6413</v>
      </c>
      <c r="Z590" s="81"/>
    </row>
    <row r="591" spans="1:26" x14ac:dyDescent="0.35">
      <c r="A591" s="66" t="s">
        <v>544</v>
      </c>
      <c r="B591" s="66" t="s">
        <v>1139</v>
      </c>
      <c r="C591" s="67"/>
      <c r="D591" s="68"/>
      <c r="E591" s="69"/>
      <c r="F591" s="70"/>
      <c r="G591" s="67"/>
      <c r="H591" s="71"/>
      <c r="I591" s="72"/>
      <c r="J591" s="72"/>
      <c r="K591" s="36"/>
      <c r="L591" s="79"/>
      <c r="M591" s="79"/>
      <c r="N591" s="74"/>
      <c r="O591" s="81" t="s">
        <v>1386</v>
      </c>
      <c r="P591" s="83">
        <v>44434.564120370371</v>
      </c>
      <c r="Q591" s="81" t="s">
        <v>1629</v>
      </c>
      <c r="R591" s="81"/>
      <c r="S591" s="81"/>
      <c r="T591" s="81" t="s">
        <v>3640</v>
      </c>
      <c r="U591" s="83">
        <v>44434.564120370371</v>
      </c>
      <c r="V591" s="84" t="s">
        <v>4414</v>
      </c>
      <c r="W591" s="81"/>
      <c r="X591" s="81"/>
      <c r="Y591" s="87" t="s">
        <v>6414</v>
      </c>
      <c r="Z591" s="81"/>
    </row>
    <row r="592" spans="1:26" x14ac:dyDescent="0.35">
      <c r="A592" s="66" t="s">
        <v>544</v>
      </c>
      <c r="B592" s="66" t="s">
        <v>1072</v>
      </c>
      <c r="C592" s="67"/>
      <c r="D592" s="68"/>
      <c r="E592" s="69"/>
      <c r="F592" s="70"/>
      <c r="G592" s="67"/>
      <c r="H592" s="71"/>
      <c r="I592" s="72"/>
      <c r="J592" s="72"/>
      <c r="K592" s="36"/>
      <c r="L592" s="79"/>
      <c r="M592" s="79"/>
      <c r="N592" s="74"/>
      <c r="O592" s="81" t="s">
        <v>1386</v>
      </c>
      <c r="P592" s="83">
        <v>44434.564120370371</v>
      </c>
      <c r="Q592" s="81" t="s">
        <v>1629</v>
      </c>
      <c r="R592" s="81"/>
      <c r="S592" s="81"/>
      <c r="T592" s="81" t="s">
        <v>3640</v>
      </c>
      <c r="U592" s="83">
        <v>44434.564120370371</v>
      </c>
      <c r="V592" s="84" t="s">
        <v>4414</v>
      </c>
      <c r="W592" s="81"/>
      <c r="X592" s="81"/>
      <c r="Y592" s="87" t="s">
        <v>6414</v>
      </c>
      <c r="Z592" s="81"/>
    </row>
    <row r="593" spans="1:26" x14ac:dyDescent="0.35">
      <c r="A593" s="66" t="s">
        <v>545</v>
      </c>
      <c r="B593" s="66" t="s">
        <v>545</v>
      </c>
      <c r="C593" s="67"/>
      <c r="D593" s="68"/>
      <c r="E593" s="69"/>
      <c r="F593" s="70"/>
      <c r="G593" s="67"/>
      <c r="H593" s="71"/>
      <c r="I593" s="72"/>
      <c r="J593" s="72"/>
      <c r="K593" s="36"/>
      <c r="L593" s="79"/>
      <c r="M593" s="79"/>
      <c r="N593" s="74"/>
      <c r="O593" s="81" t="s">
        <v>179</v>
      </c>
      <c r="P593" s="83">
        <v>44434.56527777778</v>
      </c>
      <c r="Q593" s="81" t="s">
        <v>1630</v>
      </c>
      <c r="R593" s="84" t="s">
        <v>2749</v>
      </c>
      <c r="S593" s="81" t="s">
        <v>3393</v>
      </c>
      <c r="T593" s="81" t="s">
        <v>3641</v>
      </c>
      <c r="U593" s="83">
        <v>44434.56527777778</v>
      </c>
      <c r="V593" s="84" t="s">
        <v>4415</v>
      </c>
      <c r="W593" s="81"/>
      <c r="X593" s="81"/>
      <c r="Y593" s="87" t="s">
        <v>6415</v>
      </c>
      <c r="Z593" s="81"/>
    </row>
    <row r="594" spans="1:26" x14ac:dyDescent="0.35">
      <c r="A594" s="66" t="s">
        <v>546</v>
      </c>
      <c r="B594" s="66" t="s">
        <v>1139</v>
      </c>
      <c r="C594" s="67"/>
      <c r="D594" s="68"/>
      <c r="E594" s="69"/>
      <c r="F594" s="70"/>
      <c r="G594" s="67"/>
      <c r="H594" s="71"/>
      <c r="I594" s="72"/>
      <c r="J594" s="72"/>
      <c r="K594" s="36"/>
      <c r="L594" s="79"/>
      <c r="M594" s="79"/>
      <c r="N594" s="74"/>
      <c r="O594" s="81" t="s">
        <v>1386</v>
      </c>
      <c r="P594" s="83">
        <v>44434.571886574071</v>
      </c>
      <c r="Q594" s="81" t="s">
        <v>1606</v>
      </c>
      <c r="R594" s="81"/>
      <c r="S594" s="81"/>
      <c r="T594" s="81"/>
      <c r="U594" s="83">
        <v>44434.571886574071</v>
      </c>
      <c r="V594" s="84" t="s">
        <v>4416</v>
      </c>
      <c r="W594" s="81"/>
      <c r="X594" s="81"/>
      <c r="Y594" s="87" t="s">
        <v>6416</v>
      </c>
      <c r="Z594" s="81"/>
    </row>
    <row r="595" spans="1:26" x14ac:dyDescent="0.35">
      <c r="A595" s="66" t="s">
        <v>546</v>
      </c>
      <c r="B595" s="66" t="s">
        <v>1086</v>
      </c>
      <c r="C595" s="67"/>
      <c r="D595" s="68"/>
      <c r="E595" s="69"/>
      <c r="F595" s="70"/>
      <c r="G595" s="67"/>
      <c r="H595" s="71"/>
      <c r="I595" s="72"/>
      <c r="J595" s="72"/>
      <c r="K595" s="36"/>
      <c r="L595" s="79"/>
      <c r="M595" s="79"/>
      <c r="N595" s="74"/>
      <c r="O595" s="81" t="s">
        <v>1386</v>
      </c>
      <c r="P595" s="83">
        <v>44434.571886574071</v>
      </c>
      <c r="Q595" s="81" t="s">
        <v>1606</v>
      </c>
      <c r="R595" s="81"/>
      <c r="S595" s="81"/>
      <c r="T595" s="81"/>
      <c r="U595" s="83">
        <v>44434.571886574071</v>
      </c>
      <c r="V595" s="84" t="s">
        <v>4416</v>
      </c>
      <c r="W595" s="81"/>
      <c r="X595" s="81"/>
      <c r="Y595" s="87" t="s">
        <v>6416</v>
      </c>
      <c r="Z595" s="81"/>
    </row>
    <row r="596" spans="1:26" x14ac:dyDescent="0.35">
      <c r="A596" s="66" t="s">
        <v>547</v>
      </c>
      <c r="B596" s="66" t="s">
        <v>1139</v>
      </c>
      <c r="C596" s="67"/>
      <c r="D596" s="68"/>
      <c r="E596" s="69"/>
      <c r="F596" s="70"/>
      <c r="G596" s="67"/>
      <c r="H596" s="71"/>
      <c r="I596" s="72"/>
      <c r="J596" s="72"/>
      <c r="K596" s="36"/>
      <c r="L596" s="79"/>
      <c r="M596" s="79"/>
      <c r="N596" s="74"/>
      <c r="O596" s="81" t="s">
        <v>1386</v>
      </c>
      <c r="P596" s="83">
        <v>44434.576053240744</v>
      </c>
      <c r="Q596" s="81" t="s">
        <v>1606</v>
      </c>
      <c r="R596" s="81"/>
      <c r="S596" s="81"/>
      <c r="T596" s="81"/>
      <c r="U596" s="83">
        <v>44434.576053240744</v>
      </c>
      <c r="V596" s="84" t="s">
        <v>4417</v>
      </c>
      <c r="W596" s="81"/>
      <c r="X596" s="81"/>
      <c r="Y596" s="87" t="s">
        <v>6417</v>
      </c>
      <c r="Z596" s="81"/>
    </row>
    <row r="597" spans="1:26" x14ac:dyDescent="0.35">
      <c r="A597" s="66" t="s">
        <v>547</v>
      </c>
      <c r="B597" s="66" t="s">
        <v>1086</v>
      </c>
      <c r="C597" s="67"/>
      <c r="D597" s="68"/>
      <c r="E597" s="69"/>
      <c r="F597" s="70"/>
      <c r="G597" s="67"/>
      <c r="H597" s="71"/>
      <c r="I597" s="72"/>
      <c r="J597" s="72"/>
      <c r="K597" s="36"/>
      <c r="L597" s="79"/>
      <c r="M597" s="79"/>
      <c r="N597" s="74"/>
      <c r="O597" s="81" t="s">
        <v>1386</v>
      </c>
      <c r="P597" s="83">
        <v>44434.576053240744</v>
      </c>
      <c r="Q597" s="81" t="s">
        <v>1606</v>
      </c>
      <c r="R597" s="81"/>
      <c r="S597" s="81"/>
      <c r="T597" s="81"/>
      <c r="U597" s="83">
        <v>44434.576053240744</v>
      </c>
      <c r="V597" s="84" t="s">
        <v>4417</v>
      </c>
      <c r="W597" s="81"/>
      <c r="X597" s="81"/>
      <c r="Y597" s="87" t="s">
        <v>6417</v>
      </c>
      <c r="Z597" s="81"/>
    </row>
    <row r="598" spans="1:26" x14ac:dyDescent="0.35">
      <c r="A598" s="66" t="s">
        <v>548</v>
      </c>
      <c r="B598" s="66" t="s">
        <v>548</v>
      </c>
      <c r="C598" s="67"/>
      <c r="D598" s="68"/>
      <c r="E598" s="69"/>
      <c r="F598" s="70"/>
      <c r="G598" s="67"/>
      <c r="H598" s="71"/>
      <c r="I598" s="72"/>
      <c r="J598" s="72"/>
      <c r="K598" s="36"/>
      <c r="L598" s="79"/>
      <c r="M598" s="79"/>
      <c r="N598" s="74"/>
      <c r="O598" s="81" t="s">
        <v>179</v>
      </c>
      <c r="P598" s="83">
        <v>44434.578784722224</v>
      </c>
      <c r="Q598" s="81" t="s">
        <v>1631</v>
      </c>
      <c r="R598" s="84" t="s">
        <v>2750</v>
      </c>
      <c r="S598" s="81" t="s">
        <v>3393</v>
      </c>
      <c r="T598" s="81"/>
      <c r="U598" s="83">
        <v>44434.578784722224</v>
      </c>
      <c r="V598" s="84" t="s">
        <v>4418</v>
      </c>
      <c r="W598" s="81"/>
      <c r="X598" s="81"/>
      <c r="Y598" s="87" t="s">
        <v>6418</v>
      </c>
      <c r="Z598" s="81"/>
    </row>
    <row r="599" spans="1:26" x14ac:dyDescent="0.35">
      <c r="A599" s="66" t="s">
        <v>549</v>
      </c>
      <c r="B599" s="66" t="s">
        <v>1163</v>
      </c>
      <c r="C599" s="67"/>
      <c r="D599" s="68"/>
      <c r="E599" s="69"/>
      <c r="F599" s="70"/>
      <c r="G599" s="67"/>
      <c r="H599" s="71"/>
      <c r="I599" s="72"/>
      <c r="J599" s="72"/>
      <c r="K599" s="36"/>
      <c r="L599" s="79"/>
      <c r="M599" s="79"/>
      <c r="N599" s="74"/>
      <c r="O599" s="81" t="s">
        <v>1386</v>
      </c>
      <c r="P599" s="83">
        <v>44434.582546296297</v>
      </c>
      <c r="Q599" s="81" t="s">
        <v>1424</v>
      </c>
      <c r="R599" s="81"/>
      <c r="S599" s="81"/>
      <c r="T599" s="81" t="s">
        <v>3545</v>
      </c>
      <c r="U599" s="83">
        <v>44434.582546296297</v>
      </c>
      <c r="V599" s="84" t="s">
        <v>4419</v>
      </c>
      <c r="W599" s="81"/>
      <c r="X599" s="81"/>
      <c r="Y599" s="87" t="s">
        <v>6419</v>
      </c>
      <c r="Z599" s="81"/>
    </row>
    <row r="600" spans="1:26" x14ac:dyDescent="0.35">
      <c r="A600" s="66" t="s">
        <v>550</v>
      </c>
      <c r="B600" s="66" t="s">
        <v>1100</v>
      </c>
      <c r="C600" s="67"/>
      <c r="D600" s="68"/>
      <c r="E600" s="69"/>
      <c r="F600" s="70"/>
      <c r="G600" s="67"/>
      <c r="H600" s="71"/>
      <c r="I600" s="72"/>
      <c r="J600" s="72"/>
      <c r="K600" s="36"/>
      <c r="L600" s="79"/>
      <c r="M600" s="79"/>
      <c r="N600" s="74"/>
      <c r="O600" s="81" t="s">
        <v>1386</v>
      </c>
      <c r="P600" s="83">
        <v>44434.588807870372</v>
      </c>
      <c r="Q600" s="81" t="s">
        <v>1632</v>
      </c>
      <c r="R600" s="81"/>
      <c r="S600" s="81"/>
      <c r="T600" s="81" t="s">
        <v>3642</v>
      </c>
      <c r="U600" s="83">
        <v>44434.588807870372</v>
      </c>
      <c r="V600" s="84" t="s">
        <v>4420</v>
      </c>
      <c r="W600" s="81"/>
      <c r="X600" s="81"/>
      <c r="Y600" s="87" t="s">
        <v>6420</v>
      </c>
      <c r="Z600" s="81"/>
    </row>
    <row r="601" spans="1:26" x14ac:dyDescent="0.35">
      <c r="A601" s="66" t="s">
        <v>551</v>
      </c>
      <c r="B601" s="66" t="s">
        <v>1268</v>
      </c>
      <c r="C601" s="67"/>
      <c r="D601" s="68"/>
      <c r="E601" s="69"/>
      <c r="F601" s="70"/>
      <c r="G601" s="67"/>
      <c r="H601" s="71"/>
      <c r="I601" s="72"/>
      <c r="J601" s="72"/>
      <c r="K601" s="36"/>
      <c r="L601" s="79"/>
      <c r="M601" s="79"/>
      <c r="N601" s="74"/>
      <c r="O601" s="81" t="s">
        <v>1386</v>
      </c>
      <c r="P601" s="83">
        <v>44434.593819444446</v>
      </c>
      <c r="Q601" s="81" t="s">
        <v>1633</v>
      </c>
      <c r="R601" s="81"/>
      <c r="S601" s="81"/>
      <c r="T601" s="81" t="s">
        <v>3643</v>
      </c>
      <c r="U601" s="83">
        <v>44434.593819444446</v>
      </c>
      <c r="V601" s="84" t="s">
        <v>4421</v>
      </c>
      <c r="W601" s="81"/>
      <c r="X601" s="81"/>
      <c r="Y601" s="87" t="s">
        <v>6421</v>
      </c>
      <c r="Z601" s="81"/>
    </row>
    <row r="602" spans="1:26" x14ac:dyDescent="0.35">
      <c r="A602" s="66" t="s">
        <v>551</v>
      </c>
      <c r="B602" s="66" t="s">
        <v>956</v>
      </c>
      <c r="C602" s="67"/>
      <c r="D602" s="68"/>
      <c r="E602" s="69"/>
      <c r="F602" s="70"/>
      <c r="G602" s="67"/>
      <c r="H602" s="71"/>
      <c r="I602" s="72"/>
      <c r="J602" s="72"/>
      <c r="K602" s="36"/>
      <c r="L602" s="79"/>
      <c r="M602" s="79"/>
      <c r="N602" s="74"/>
      <c r="O602" s="81" t="s">
        <v>1386</v>
      </c>
      <c r="P602" s="83">
        <v>44434.593819444446</v>
      </c>
      <c r="Q602" s="81" t="s">
        <v>1633</v>
      </c>
      <c r="R602" s="81"/>
      <c r="S602" s="81"/>
      <c r="T602" s="81" t="s">
        <v>3643</v>
      </c>
      <c r="U602" s="83">
        <v>44434.593819444446</v>
      </c>
      <c r="V602" s="84" t="s">
        <v>4421</v>
      </c>
      <c r="W602" s="81"/>
      <c r="X602" s="81"/>
      <c r="Y602" s="87" t="s">
        <v>6421</v>
      </c>
      <c r="Z602" s="81"/>
    </row>
    <row r="603" spans="1:26" x14ac:dyDescent="0.35">
      <c r="A603" s="66" t="s">
        <v>552</v>
      </c>
      <c r="B603" s="66" t="s">
        <v>706</v>
      </c>
      <c r="C603" s="67"/>
      <c r="D603" s="68"/>
      <c r="E603" s="69"/>
      <c r="F603" s="70"/>
      <c r="G603" s="67"/>
      <c r="H603" s="71"/>
      <c r="I603" s="72"/>
      <c r="J603" s="72"/>
      <c r="K603" s="36"/>
      <c r="L603" s="79"/>
      <c r="M603" s="79"/>
      <c r="N603" s="74"/>
      <c r="O603" s="81" t="s">
        <v>1386</v>
      </c>
      <c r="P603" s="83">
        <v>44434.600428240738</v>
      </c>
      <c r="Q603" s="81" t="s">
        <v>1595</v>
      </c>
      <c r="R603" s="81"/>
      <c r="S603" s="81"/>
      <c r="T603" s="81" t="s">
        <v>3616</v>
      </c>
      <c r="U603" s="83">
        <v>44434.600428240738</v>
      </c>
      <c r="V603" s="84" t="s">
        <v>4422</v>
      </c>
      <c r="W603" s="81"/>
      <c r="X603" s="81"/>
      <c r="Y603" s="87" t="s">
        <v>6422</v>
      </c>
      <c r="Z603" s="81"/>
    </row>
    <row r="604" spans="1:26" x14ac:dyDescent="0.35">
      <c r="A604" s="66" t="s">
        <v>553</v>
      </c>
      <c r="B604" s="66" t="s">
        <v>1021</v>
      </c>
      <c r="C604" s="67"/>
      <c r="D604" s="68"/>
      <c r="E604" s="69"/>
      <c r="F604" s="70"/>
      <c r="G604" s="67"/>
      <c r="H604" s="71"/>
      <c r="I604" s="72"/>
      <c r="J604" s="72"/>
      <c r="K604" s="36"/>
      <c r="L604" s="79"/>
      <c r="M604" s="79"/>
      <c r="N604" s="74"/>
      <c r="O604" s="81" t="s">
        <v>1386</v>
      </c>
      <c r="P604" s="83">
        <v>44434.60732638889</v>
      </c>
      <c r="Q604" s="81" t="s">
        <v>1505</v>
      </c>
      <c r="R604" s="81"/>
      <c r="S604" s="81"/>
      <c r="T604" s="81" t="s">
        <v>3588</v>
      </c>
      <c r="U604" s="83">
        <v>44434.60732638889</v>
      </c>
      <c r="V604" s="84" t="s">
        <v>4423</v>
      </c>
      <c r="W604" s="81"/>
      <c r="X604" s="81"/>
      <c r="Y604" s="87" t="s">
        <v>6423</v>
      </c>
      <c r="Z604" s="81"/>
    </row>
    <row r="605" spans="1:26" x14ac:dyDescent="0.35">
      <c r="A605" s="66" t="s">
        <v>554</v>
      </c>
      <c r="B605" s="66" t="s">
        <v>1139</v>
      </c>
      <c r="C605" s="67"/>
      <c r="D605" s="68"/>
      <c r="E605" s="69"/>
      <c r="F605" s="70"/>
      <c r="G605" s="67"/>
      <c r="H605" s="71"/>
      <c r="I605" s="72"/>
      <c r="J605" s="72"/>
      <c r="K605" s="36"/>
      <c r="L605" s="79"/>
      <c r="M605" s="79"/>
      <c r="N605" s="74"/>
      <c r="O605" s="81" t="s">
        <v>1386</v>
      </c>
      <c r="P605" s="83">
        <v>44434.622337962966</v>
      </c>
      <c r="Q605" s="81" t="s">
        <v>1634</v>
      </c>
      <c r="R605" s="81"/>
      <c r="S605" s="81"/>
      <c r="T605" s="81" t="s">
        <v>3524</v>
      </c>
      <c r="U605" s="83">
        <v>44434.622337962966</v>
      </c>
      <c r="V605" s="84" t="s">
        <v>4424</v>
      </c>
      <c r="W605" s="81"/>
      <c r="X605" s="81"/>
      <c r="Y605" s="87" t="s">
        <v>6424</v>
      </c>
      <c r="Z605" s="81"/>
    </row>
    <row r="606" spans="1:26" x14ac:dyDescent="0.35">
      <c r="A606" s="66" t="s">
        <v>554</v>
      </c>
      <c r="B606" s="66" t="s">
        <v>1087</v>
      </c>
      <c r="C606" s="67"/>
      <c r="D606" s="68"/>
      <c r="E606" s="69"/>
      <c r="F606" s="70"/>
      <c r="G606" s="67"/>
      <c r="H606" s="71"/>
      <c r="I606" s="72"/>
      <c r="J606" s="72"/>
      <c r="K606" s="36"/>
      <c r="L606" s="79"/>
      <c r="M606" s="79"/>
      <c r="N606" s="74"/>
      <c r="O606" s="81" t="s">
        <v>1386</v>
      </c>
      <c r="P606" s="83">
        <v>44434.622337962966</v>
      </c>
      <c r="Q606" s="81" t="s">
        <v>1634</v>
      </c>
      <c r="R606" s="81"/>
      <c r="S606" s="81"/>
      <c r="T606" s="81" t="s">
        <v>3524</v>
      </c>
      <c r="U606" s="83">
        <v>44434.622337962966</v>
      </c>
      <c r="V606" s="84" t="s">
        <v>4424</v>
      </c>
      <c r="W606" s="81"/>
      <c r="X606" s="81"/>
      <c r="Y606" s="87" t="s">
        <v>6424</v>
      </c>
      <c r="Z606" s="81"/>
    </row>
    <row r="607" spans="1:26" x14ac:dyDescent="0.35">
      <c r="A607" s="66" t="s">
        <v>555</v>
      </c>
      <c r="B607" s="66" t="s">
        <v>1269</v>
      </c>
      <c r="C607" s="67"/>
      <c r="D607" s="68"/>
      <c r="E607" s="69"/>
      <c r="F607" s="70"/>
      <c r="G607" s="67"/>
      <c r="H607" s="71"/>
      <c r="I607" s="72"/>
      <c r="J607" s="72"/>
      <c r="K607" s="36"/>
      <c r="L607" s="79"/>
      <c r="M607" s="79"/>
      <c r="N607" s="74"/>
      <c r="O607" s="81" t="s">
        <v>1386</v>
      </c>
      <c r="P607" s="83">
        <v>44431.974212962959</v>
      </c>
      <c r="Q607" s="81" t="s">
        <v>1635</v>
      </c>
      <c r="R607" s="81"/>
      <c r="S607" s="81"/>
      <c r="T607" s="81" t="s">
        <v>3644</v>
      </c>
      <c r="U607" s="83">
        <v>44431.974212962959</v>
      </c>
      <c r="V607" s="84" t="s">
        <v>4425</v>
      </c>
      <c r="W607" s="81"/>
      <c r="X607" s="81"/>
      <c r="Y607" s="87" t="s">
        <v>6425</v>
      </c>
      <c r="Z607" s="81"/>
    </row>
    <row r="608" spans="1:26" x14ac:dyDescent="0.35">
      <c r="A608" s="66" t="s">
        <v>555</v>
      </c>
      <c r="B608" s="66" t="s">
        <v>1139</v>
      </c>
      <c r="C608" s="67"/>
      <c r="D608" s="68"/>
      <c r="E608" s="69"/>
      <c r="F608" s="70"/>
      <c r="G608" s="67"/>
      <c r="H608" s="71"/>
      <c r="I608" s="72"/>
      <c r="J608" s="72"/>
      <c r="K608" s="36"/>
      <c r="L608" s="79"/>
      <c r="M608" s="79"/>
      <c r="N608" s="74"/>
      <c r="O608" s="81" t="s">
        <v>1386</v>
      </c>
      <c r="P608" s="83">
        <v>44434.623263888891</v>
      </c>
      <c r="Q608" s="81" t="s">
        <v>1636</v>
      </c>
      <c r="R608" s="81"/>
      <c r="S608" s="81"/>
      <c r="T608" s="81" t="s">
        <v>3645</v>
      </c>
      <c r="U608" s="83">
        <v>44434.623263888891</v>
      </c>
      <c r="V608" s="84" t="s">
        <v>4426</v>
      </c>
      <c r="W608" s="81"/>
      <c r="X608" s="81"/>
      <c r="Y608" s="87" t="s">
        <v>6426</v>
      </c>
      <c r="Z608" s="81"/>
    </row>
    <row r="609" spans="1:26" x14ac:dyDescent="0.35">
      <c r="A609" s="66" t="s">
        <v>555</v>
      </c>
      <c r="B609" s="66" t="s">
        <v>583</v>
      </c>
      <c r="C609" s="67"/>
      <c r="D609" s="68"/>
      <c r="E609" s="69"/>
      <c r="F609" s="70"/>
      <c r="G609" s="67"/>
      <c r="H609" s="71"/>
      <c r="I609" s="72"/>
      <c r="J609" s="72"/>
      <c r="K609" s="36"/>
      <c r="L609" s="79"/>
      <c r="M609" s="79"/>
      <c r="N609" s="74"/>
      <c r="O609" s="81" t="s">
        <v>1386</v>
      </c>
      <c r="P609" s="83">
        <v>44434.623263888891</v>
      </c>
      <c r="Q609" s="81" t="s">
        <v>1636</v>
      </c>
      <c r="R609" s="81"/>
      <c r="S609" s="81"/>
      <c r="T609" s="81" t="s">
        <v>3645</v>
      </c>
      <c r="U609" s="83">
        <v>44434.623263888891</v>
      </c>
      <c r="V609" s="84" t="s">
        <v>4426</v>
      </c>
      <c r="W609" s="81"/>
      <c r="X609" s="81"/>
      <c r="Y609" s="87" t="s">
        <v>6426</v>
      </c>
      <c r="Z609" s="81"/>
    </row>
    <row r="610" spans="1:26" x14ac:dyDescent="0.35">
      <c r="A610" s="66" t="s">
        <v>556</v>
      </c>
      <c r="B610" s="66" t="s">
        <v>911</v>
      </c>
      <c r="C610" s="67"/>
      <c r="D610" s="68"/>
      <c r="E610" s="69"/>
      <c r="F610" s="70"/>
      <c r="G610" s="67"/>
      <c r="H610" s="71"/>
      <c r="I610" s="72"/>
      <c r="J610" s="72"/>
      <c r="K610" s="36"/>
      <c r="L610" s="79"/>
      <c r="M610" s="79"/>
      <c r="N610" s="74"/>
      <c r="O610" s="81" t="s">
        <v>1386</v>
      </c>
      <c r="P610" s="83">
        <v>44432.357349537036</v>
      </c>
      <c r="Q610" s="81" t="s">
        <v>1406</v>
      </c>
      <c r="R610" s="81"/>
      <c r="S610" s="81"/>
      <c r="T610" s="81"/>
      <c r="U610" s="83">
        <v>44432.357349537036</v>
      </c>
      <c r="V610" s="84" t="s">
        <v>4427</v>
      </c>
      <c r="W610" s="81"/>
      <c r="X610" s="81"/>
      <c r="Y610" s="87" t="s">
        <v>6427</v>
      </c>
      <c r="Z610" s="81"/>
    </row>
    <row r="611" spans="1:26" x14ac:dyDescent="0.35">
      <c r="A611" s="66" t="s">
        <v>556</v>
      </c>
      <c r="B611" s="66" t="s">
        <v>1172</v>
      </c>
      <c r="C611" s="67"/>
      <c r="D611" s="68"/>
      <c r="E611" s="69"/>
      <c r="F611" s="70"/>
      <c r="G611" s="67"/>
      <c r="H611" s="71"/>
      <c r="I611" s="72"/>
      <c r="J611" s="72"/>
      <c r="K611" s="36"/>
      <c r="L611" s="79"/>
      <c r="M611" s="79"/>
      <c r="N611" s="74"/>
      <c r="O611" s="81" t="s">
        <v>1386</v>
      </c>
      <c r="P611" s="83">
        <v>44434.064652777779</v>
      </c>
      <c r="Q611" s="81" t="s">
        <v>1411</v>
      </c>
      <c r="R611" s="81"/>
      <c r="S611" s="81"/>
      <c r="T611" s="81"/>
      <c r="U611" s="83">
        <v>44434.064652777779</v>
      </c>
      <c r="V611" s="84" t="s">
        <v>4428</v>
      </c>
      <c r="W611" s="81"/>
      <c r="X611" s="81"/>
      <c r="Y611" s="87" t="s">
        <v>6428</v>
      </c>
      <c r="Z611" s="81"/>
    </row>
    <row r="612" spans="1:26" x14ac:dyDescent="0.35">
      <c r="A612" s="66" t="s">
        <v>556</v>
      </c>
      <c r="B612" s="66" t="s">
        <v>1088</v>
      </c>
      <c r="C612" s="67"/>
      <c r="D612" s="68"/>
      <c r="E612" s="69"/>
      <c r="F612" s="70"/>
      <c r="G612" s="67"/>
      <c r="H612" s="71"/>
      <c r="I612" s="72"/>
      <c r="J612" s="72"/>
      <c r="K612" s="36"/>
      <c r="L612" s="79"/>
      <c r="M612" s="79"/>
      <c r="N612" s="74"/>
      <c r="O612" s="81" t="s">
        <v>1386</v>
      </c>
      <c r="P612" s="83">
        <v>44434.642962962964</v>
      </c>
      <c r="Q612" s="81" t="s">
        <v>1599</v>
      </c>
      <c r="R612" s="84" t="s">
        <v>2732</v>
      </c>
      <c r="S612" s="81" t="s">
        <v>3419</v>
      </c>
      <c r="T612" s="81" t="s">
        <v>3631</v>
      </c>
      <c r="U612" s="83">
        <v>44434.642962962964</v>
      </c>
      <c r="V612" s="84" t="s">
        <v>4429</v>
      </c>
      <c r="W612" s="81"/>
      <c r="X612" s="81"/>
      <c r="Y612" s="87" t="s">
        <v>6429</v>
      </c>
      <c r="Z612" s="81"/>
    </row>
    <row r="613" spans="1:26" x14ac:dyDescent="0.35">
      <c r="A613" s="66" t="s">
        <v>557</v>
      </c>
      <c r="B613" s="66" t="s">
        <v>1270</v>
      </c>
      <c r="C613" s="67"/>
      <c r="D613" s="68"/>
      <c r="E613" s="69"/>
      <c r="F613" s="70"/>
      <c r="G613" s="67"/>
      <c r="H613" s="71"/>
      <c r="I613" s="72"/>
      <c r="J613" s="72"/>
      <c r="K613" s="36"/>
      <c r="L613" s="79"/>
      <c r="M613" s="79"/>
      <c r="N613" s="74"/>
      <c r="O613" s="81" t="s">
        <v>1386</v>
      </c>
      <c r="P613" s="83">
        <v>44434.643564814818</v>
      </c>
      <c r="Q613" s="81" t="s">
        <v>1637</v>
      </c>
      <c r="R613" s="84" t="s">
        <v>2751</v>
      </c>
      <c r="S613" s="81" t="s">
        <v>3393</v>
      </c>
      <c r="T613" s="81" t="s">
        <v>3646</v>
      </c>
      <c r="U613" s="83">
        <v>44434.643564814818</v>
      </c>
      <c r="V613" s="84" t="s">
        <v>4430</v>
      </c>
      <c r="W613" s="81"/>
      <c r="X613" s="81"/>
      <c r="Y613" s="87" t="s">
        <v>6430</v>
      </c>
      <c r="Z613" s="81"/>
    </row>
    <row r="614" spans="1:26" x14ac:dyDescent="0.35">
      <c r="A614" s="66" t="s">
        <v>557</v>
      </c>
      <c r="B614" s="66" t="s">
        <v>1271</v>
      </c>
      <c r="C614" s="67"/>
      <c r="D614" s="68"/>
      <c r="E614" s="69"/>
      <c r="F614" s="70"/>
      <c r="G614" s="67"/>
      <c r="H614" s="71"/>
      <c r="I614" s="72"/>
      <c r="J614" s="72"/>
      <c r="K614" s="36"/>
      <c r="L614" s="79"/>
      <c r="M614" s="79"/>
      <c r="N614" s="74"/>
      <c r="O614" s="81" t="s">
        <v>1386</v>
      </c>
      <c r="P614" s="83">
        <v>44434.643564814818</v>
      </c>
      <c r="Q614" s="81" t="s">
        <v>1637</v>
      </c>
      <c r="R614" s="84" t="s">
        <v>2751</v>
      </c>
      <c r="S614" s="81" t="s">
        <v>3393</v>
      </c>
      <c r="T614" s="81" t="s">
        <v>3646</v>
      </c>
      <c r="U614" s="83">
        <v>44434.643564814818</v>
      </c>
      <c r="V614" s="84" t="s">
        <v>4430</v>
      </c>
      <c r="W614" s="81"/>
      <c r="X614" s="81"/>
      <c r="Y614" s="87" t="s">
        <v>6430</v>
      </c>
      <c r="Z614" s="81"/>
    </row>
    <row r="615" spans="1:26" x14ac:dyDescent="0.35">
      <c r="A615" s="66" t="s">
        <v>558</v>
      </c>
      <c r="B615" s="66" t="s">
        <v>1067</v>
      </c>
      <c r="C615" s="67"/>
      <c r="D615" s="68"/>
      <c r="E615" s="69"/>
      <c r="F615" s="70"/>
      <c r="G615" s="67"/>
      <c r="H615" s="71"/>
      <c r="I615" s="72"/>
      <c r="J615" s="72"/>
      <c r="K615" s="36"/>
      <c r="L615" s="79"/>
      <c r="M615" s="79"/>
      <c r="N615" s="74"/>
      <c r="O615" s="81" t="s">
        <v>1386</v>
      </c>
      <c r="P615" s="83">
        <v>44434.643587962964</v>
      </c>
      <c r="Q615" s="81" t="s">
        <v>1580</v>
      </c>
      <c r="R615" s="81"/>
      <c r="S615" s="81"/>
      <c r="T615" s="81" t="s">
        <v>3530</v>
      </c>
      <c r="U615" s="83">
        <v>44434.643587962964</v>
      </c>
      <c r="V615" s="84" t="s">
        <v>4431</v>
      </c>
      <c r="W615" s="81"/>
      <c r="X615" s="81"/>
      <c r="Y615" s="87" t="s">
        <v>6431</v>
      </c>
      <c r="Z615" s="81"/>
    </row>
    <row r="616" spans="1:26" x14ac:dyDescent="0.35">
      <c r="A616" s="66" t="s">
        <v>559</v>
      </c>
      <c r="B616" s="66" t="s">
        <v>1272</v>
      </c>
      <c r="C616" s="67"/>
      <c r="D616" s="68"/>
      <c r="E616" s="69"/>
      <c r="F616" s="70"/>
      <c r="G616" s="67"/>
      <c r="H616" s="71"/>
      <c r="I616" s="72"/>
      <c r="J616" s="72"/>
      <c r="K616" s="36"/>
      <c r="L616" s="79"/>
      <c r="M616" s="79"/>
      <c r="N616" s="74"/>
      <c r="O616" s="81" t="s">
        <v>1386</v>
      </c>
      <c r="P616" s="83">
        <v>44434.644988425927</v>
      </c>
      <c r="Q616" s="81" t="s">
        <v>1638</v>
      </c>
      <c r="R616" s="84" t="s">
        <v>2752</v>
      </c>
      <c r="S616" s="81" t="s">
        <v>3423</v>
      </c>
      <c r="T616" s="81" t="s">
        <v>3647</v>
      </c>
      <c r="U616" s="83">
        <v>44434.644988425927</v>
      </c>
      <c r="V616" s="84" t="s">
        <v>4432</v>
      </c>
      <c r="W616" s="81"/>
      <c r="X616" s="81"/>
      <c r="Y616" s="87" t="s">
        <v>6432</v>
      </c>
      <c r="Z616" s="81"/>
    </row>
    <row r="617" spans="1:26" x14ac:dyDescent="0.35">
      <c r="A617" s="66" t="s">
        <v>560</v>
      </c>
      <c r="B617" s="66" t="s">
        <v>560</v>
      </c>
      <c r="C617" s="67"/>
      <c r="D617" s="68"/>
      <c r="E617" s="69"/>
      <c r="F617" s="70"/>
      <c r="G617" s="67"/>
      <c r="H617" s="71"/>
      <c r="I617" s="72"/>
      <c r="J617" s="72"/>
      <c r="K617" s="36"/>
      <c r="L617" s="79"/>
      <c r="M617" s="79"/>
      <c r="N617" s="74"/>
      <c r="O617" s="81" t="s">
        <v>179</v>
      </c>
      <c r="P617" s="83">
        <v>44434.645972222221</v>
      </c>
      <c r="Q617" s="81" t="s">
        <v>1639</v>
      </c>
      <c r="R617" s="84" t="s">
        <v>2753</v>
      </c>
      <c r="S617" s="81" t="s">
        <v>3393</v>
      </c>
      <c r="T617" s="81"/>
      <c r="U617" s="83">
        <v>44434.645972222221</v>
      </c>
      <c r="V617" s="84" t="s">
        <v>4433</v>
      </c>
      <c r="W617" s="81"/>
      <c r="X617" s="81"/>
      <c r="Y617" s="87" t="s">
        <v>6433</v>
      </c>
      <c r="Z617" s="81"/>
    </row>
    <row r="618" spans="1:26" x14ac:dyDescent="0.35">
      <c r="A618" s="66" t="s">
        <v>561</v>
      </c>
      <c r="B618" s="66" t="s">
        <v>1271</v>
      </c>
      <c r="C618" s="67"/>
      <c r="D618" s="68"/>
      <c r="E618" s="69"/>
      <c r="F618" s="70"/>
      <c r="G618" s="67"/>
      <c r="H618" s="71"/>
      <c r="I618" s="72"/>
      <c r="J618" s="72"/>
      <c r="K618" s="36"/>
      <c r="L618" s="79"/>
      <c r="M618" s="79"/>
      <c r="N618" s="74"/>
      <c r="O618" s="81" t="s">
        <v>1386</v>
      </c>
      <c r="P618" s="83">
        <v>44434.646377314813</v>
      </c>
      <c r="Q618" s="81" t="s">
        <v>1640</v>
      </c>
      <c r="R618" s="84" t="s">
        <v>2754</v>
      </c>
      <c r="S618" s="81" t="s">
        <v>3393</v>
      </c>
      <c r="T618" s="81" t="s">
        <v>3648</v>
      </c>
      <c r="U618" s="83">
        <v>44434.646377314813</v>
      </c>
      <c r="V618" s="84" t="s">
        <v>4434</v>
      </c>
      <c r="W618" s="81"/>
      <c r="X618" s="81"/>
      <c r="Y618" s="87" t="s">
        <v>6434</v>
      </c>
      <c r="Z618" s="81"/>
    </row>
    <row r="619" spans="1:26" x14ac:dyDescent="0.35">
      <c r="A619" s="66" t="s">
        <v>562</v>
      </c>
      <c r="B619" s="66" t="s">
        <v>1139</v>
      </c>
      <c r="C619" s="67"/>
      <c r="D619" s="68"/>
      <c r="E619" s="69"/>
      <c r="F619" s="70"/>
      <c r="G619" s="67"/>
      <c r="H619" s="71"/>
      <c r="I619" s="72"/>
      <c r="J619" s="72"/>
      <c r="K619" s="36"/>
      <c r="L619" s="79"/>
      <c r="M619" s="79"/>
      <c r="N619" s="74"/>
      <c r="O619" s="81" t="s">
        <v>1386</v>
      </c>
      <c r="P619" s="83">
        <v>44434.647407407407</v>
      </c>
      <c r="Q619" s="81" t="s">
        <v>1641</v>
      </c>
      <c r="R619" s="81"/>
      <c r="S619" s="81"/>
      <c r="T619" s="81" t="s">
        <v>3649</v>
      </c>
      <c r="U619" s="83">
        <v>44434.647407407407</v>
      </c>
      <c r="V619" s="84" t="s">
        <v>4435</v>
      </c>
      <c r="W619" s="81"/>
      <c r="X619" s="81"/>
      <c r="Y619" s="87" t="s">
        <v>6435</v>
      </c>
      <c r="Z619" s="81"/>
    </row>
    <row r="620" spans="1:26" x14ac:dyDescent="0.35">
      <c r="A620" s="66" t="s">
        <v>563</v>
      </c>
      <c r="B620" s="66" t="s">
        <v>563</v>
      </c>
      <c r="C620" s="67"/>
      <c r="D620" s="68"/>
      <c r="E620" s="69"/>
      <c r="F620" s="70"/>
      <c r="G620" s="67"/>
      <c r="H620" s="71"/>
      <c r="I620" s="72"/>
      <c r="J620" s="72"/>
      <c r="K620" s="36"/>
      <c r="L620" s="79"/>
      <c r="M620" s="79"/>
      <c r="N620" s="74"/>
      <c r="O620" s="81" t="s">
        <v>179</v>
      </c>
      <c r="P620" s="83">
        <v>44434.648564814815</v>
      </c>
      <c r="Q620" s="81" t="s">
        <v>1642</v>
      </c>
      <c r="R620" s="84" t="s">
        <v>2755</v>
      </c>
      <c r="S620" s="81" t="s">
        <v>3393</v>
      </c>
      <c r="T620" s="81" t="s">
        <v>3524</v>
      </c>
      <c r="U620" s="83">
        <v>44434.648564814815</v>
      </c>
      <c r="V620" s="84" t="s">
        <v>4436</v>
      </c>
      <c r="W620" s="81"/>
      <c r="X620" s="81"/>
      <c r="Y620" s="87" t="s">
        <v>6436</v>
      </c>
      <c r="Z620" s="81"/>
    </row>
    <row r="621" spans="1:26" x14ac:dyDescent="0.35">
      <c r="A621" s="66" t="s">
        <v>564</v>
      </c>
      <c r="B621" s="66" t="s">
        <v>682</v>
      </c>
      <c r="C621" s="67"/>
      <c r="D621" s="68"/>
      <c r="E621" s="69"/>
      <c r="F621" s="70"/>
      <c r="G621" s="67"/>
      <c r="H621" s="71"/>
      <c r="I621" s="72"/>
      <c r="J621" s="72"/>
      <c r="K621" s="36"/>
      <c r="L621" s="79"/>
      <c r="M621" s="79"/>
      <c r="N621" s="74"/>
      <c r="O621" s="81" t="s">
        <v>1386</v>
      </c>
      <c r="P621" s="83">
        <v>44434.648923611108</v>
      </c>
      <c r="Q621" s="81" t="s">
        <v>1602</v>
      </c>
      <c r="R621" s="81"/>
      <c r="S621" s="81"/>
      <c r="T621" s="81" t="s">
        <v>3535</v>
      </c>
      <c r="U621" s="83">
        <v>44434.648923611108</v>
      </c>
      <c r="V621" s="84" t="s">
        <v>4437</v>
      </c>
      <c r="W621" s="81"/>
      <c r="X621" s="81"/>
      <c r="Y621" s="87" t="s">
        <v>6437</v>
      </c>
      <c r="Z621" s="81"/>
    </row>
    <row r="622" spans="1:26" x14ac:dyDescent="0.35">
      <c r="A622" s="66" t="s">
        <v>565</v>
      </c>
      <c r="B622" s="66" t="s">
        <v>1172</v>
      </c>
      <c r="C622" s="67"/>
      <c r="D622" s="68"/>
      <c r="E622" s="69"/>
      <c r="F622" s="70"/>
      <c r="G622" s="67"/>
      <c r="H622" s="71"/>
      <c r="I622" s="72"/>
      <c r="J622" s="72"/>
      <c r="K622" s="36"/>
      <c r="L622" s="79"/>
      <c r="M622" s="79"/>
      <c r="N622" s="74"/>
      <c r="O622" s="81" t="s">
        <v>1386</v>
      </c>
      <c r="P622" s="83">
        <v>44433.945208333331</v>
      </c>
      <c r="Q622" s="81" t="s">
        <v>1411</v>
      </c>
      <c r="R622" s="81"/>
      <c r="S622" s="81"/>
      <c r="T622" s="81"/>
      <c r="U622" s="83">
        <v>44433.945208333331</v>
      </c>
      <c r="V622" s="84" t="s">
        <v>4438</v>
      </c>
      <c r="W622" s="81"/>
      <c r="X622" s="81"/>
      <c r="Y622" s="87" t="s">
        <v>6438</v>
      </c>
      <c r="Z622" s="81"/>
    </row>
    <row r="623" spans="1:26" x14ac:dyDescent="0.35">
      <c r="A623" s="66" t="s">
        <v>565</v>
      </c>
      <c r="B623" s="66" t="s">
        <v>1172</v>
      </c>
      <c r="C623" s="67"/>
      <c r="D623" s="68"/>
      <c r="E623" s="69"/>
      <c r="F623" s="70"/>
      <c r="G623" s="67"/>
      <c r="H623" s="71"/>
      <c r="I623" s="72"/>
      <c r="J623" s="72"/>
      <c r="K623" s="36"/>
      <c r="L623" s="79"/>
      <c r="M623" s="79"/>
      <c r="N623" s="74"/>
      <c r="O623" s="81" t="s">
        <v>1386</v>
      </c>
      <c r="P623" s="83">
        <v>44434.656701388885</v>
      </c>
      <c r="Q623" s="81" t="s">
        <v>1411</v>
      </c>
      <c r="R623" s="81"/>
      <c r="S623" s="81"/>
      <c r="T623" s="81"/>
      <c r="U623" s="83">
        <v>44434.656701388885</v>
      </c>
      <c r="V623" s="84" t="s">
        <v>4439</v>
      </c>
      <c r="W623" s="81"/>
      <c r="X623" s="81"/>
      <c r="Y623" s="87" t="s">
        <v>6439</v>
      </c>
      <c r="Z623" s="81"/>
    </row>
    <row r="624" spans="1:26" x14ac:dyDescent="0.35">
      <c r="A624" s="66" t="s">
        <v>566</v>
      </c>
      <c r="B624" s="66" t="s">
        <v>911</v>
      </c>
      <c r="C624" s="67"/>
      <c r="D624" s="68"/>
      <c r="E624" s="69"/>
      <c r="F624" s="70"/>
      <c r="G624" s="67"/>
      <c r="H624" s="71"/>
      <c r="I624" s="72"/>
      <c r="J624" s="72"/>
      <c r="K624" s="36"/>
      <c r="L624" s="79"/>
      <c r="M624" s="79"/>
      <c r="N624" s="74"/>
      <c r="O624" s="81" t="s">
        <v>1386</v>
      </c>
      <c r="P624" s="83">
        <v>44432.051388888889</v>
      </c>
      <c r="Q624" s="81" t="s">
        <v>1406</v>
      </c>
      <c r="R624" s="81"/>
      <c r="S624" s="81"/>
      <c r="T624" s="81"/>
      <c r="U624" s="83">
        <v>44432.051388888889</v>
      </c>
      <c r="V624" s="84" t="s">
        <v>4440</v>
      </c>
      <c r="W624" s="81"/>
      <c r="X624" s="81"/>
      <c r="Y624" s="87" t="s">
        <v>6440</v>
      </c>
      <c r="Z624" s="81"/>
    </row>
    <row r="625" spans="1:26" x14ac:dyDescent="0.35">
      <c r="A625" s="66" t="s">
        <v>566</v>
      </c>
      <c r="B625" s="66" t="s">
        <v>1172</v>
      </c>
      <c r="C625" s="67"/>
      <c r="D625" s="68"/>
      <c r="E625" s="69"/>
      <c r="F625" s="70"/>
      <c r="G625" s="67"/>
      <c r="H625" s="71"/>
      <c r="I625" s="72"/>
      <c r="J625" s="72"/>
      <c r="K625" s="36"/>
      <c r="L625" s="79"/>
      <c r="M625" s="79"/>
      <c r="N625" s="74"/>
      <c r="O625" s="81" t="s">
        <v>1386</v>
      </c>
      <c r="P625" s="83">
        <v>44432.236284722225</v>
      </c>
      <c r="Q625" s="81" t="s">
        <v>1411</v>
      </c>
      <c r="R625" s="81"/>
      <c r="S625" s="81"/>
      <c r="T625" s="81"/>
      <c r="U625" s="83">
        <v>44432.236284722225</v>
      </c>
      <c r="V625" s="84" t="s">
        <v>4441</v>
      </c>
      <c r="W625" s="81"/>
      <c r="X625" s="81"/>
      <c r="Y625" s="87" t="s">
        <v>6441</v>
      </c>
      <c r="Z625" s="81"/>
    </row>
    <row r="626" spans="1:26" x14ac:dyDescent="0.35">
      <c r="A626" s="66" t="s">
        <v>566</v>
      </c>
      <c r="B626" s="66" t="s">
        <v>911</v>
      </c>
      <c r="C626" s="67"/>
      <c r="D626" s="68"/>
      <c r="E626" s="69"/>
      <c r="F626" s="70"/>
      <c r="G626" s="67"/>
      <c r="H626" s="71"/>
      <c r="I626" s="72"/>
      <c r="J626" s="72"/>
      <c r="K626" s="36"/>
      <c r="L626" s="79"/>
      <c r="M626" s="79"/>
      <c r="N626" s="74"/>
      <c r="O626" s="81" t="s">
        <v>1386</v>
      </c>
      <c r="P626" s="83">
        <v>44432.285474537035</v>
      </c>
      <c r="Q626" s="81" t="s">
        <v>1406</v>
      </c>
      <c r="R626" s="81"/>
      <c r="S626" s="81"/>
      <c r="T626" s="81"/>
      <c r="U626" s="83">
        <v>44432.285474537035</v>
      </c>
      <c r="V626" s="84" t="s">
        <v>4442</v>
      </c>
      <c r="W626" s="81"/>
      <c r="X626" s="81"/>
      <c r="Y626" s="87" t="s">
        <v>6442</v>
      </c>
      <c r="Z626" s="81"/>
    </row>
    <row r="627" spans="1:26" x14ac:dyDescent="0.35">
      <c r="A627" s="66" t="s">
        <v>566</v>
      </c>
      <c r="B627" s="66" t="s">
        <v>1172</v>
      </c>
      <c r="C627" s="67"/>
      <c r="D627" s="68"/>
      <c r="E627" s="69"/>
      <c r="F627" s="70"/>
      <c r="G627" s="67"/>
      <c r="H627" s="71"/>
      <c r="I627" s="72"/>
      <c r="J627" s="72"/>
      <c r="K627" s="36"/>
      <c r="L627" s="79"/>
      <c r="M627" s="79"/>
      <c r="N627" s="74"/>
      <c r="O627" s="81" t="s">
        <v>1386</v>
      </c>
      <c r="P627" s="83">
        <v>44433.608437499999</v>
      </c>
      <c r="Q627" s="81" t="s">
        <v>1411</v>
      </c>
      <c r="R627" s="81"/>
      <c r="S627" s="81"/>
      <c r="T627" s="81"/>
      <c r="U627" s="83">
        <v>44433.608437499999</v>
      </c>
      <c r="V627" s="84" t="s">
        <v>4443</v>
      </c>
      <c r="W627" s="81"/>
      <c r="X627" s="81"/>
      <c r="Y627" s="87" t="s">
        <v>6443</v>
      </c>
      <c r="Z627" s="81"/>
    </row>
    <row r="628" spans="1:26" x14ac:dyDescent="0.35">
      <c r="A628" s="66" t="s">
        <v>566</v>
      </c>
      <c r="B628" s="66" t="s">
        <v>911</v>
      </c>
      <c r="C628" s="67"/>
      <c r="D628" s="68"/>
      <c r="E628" s="69"/>
      <c r="F628" s="70"/>
      <c r="G628" s="67"/>
      <c r="H628" s="71"/>
      <c r="I628" s="72"/>
      <c r="J628" s="72"/>
      <c r="K628" s="36"/>
      <c r="L628" s="79"/>
      <c r="M628" s="79"/>
      <c r="N628" s="74"/>
      <c r="O628" s="81" t="s">
        <v>1386</v>
      </c>
      <c r="P628" s="83">
        <v>44433.674201388887</v>
      </c>
      <c r="Q628" s="81" t="s">
        <v>1406</v>
      </c>
      <c r="R628" s="81"/>
      <c r="S628" s="81"/>
      <c r="T628" s="81"/>
      <c r="U628" s="83">
        <v>44433.674201388887</v>
      </c>
      <c r="V628" s="84" t="s">
        <v>4444</v>
      </c>
      <c r="W628" s="81"/>
      <c r="X628" s="81"/>
      <c r="Y628" s="87" t="s">
        <v>6444</v>
      </c>
      <c r="Z628" s="81"/>
    </row>
    <row r="629" spans="1:26" x14ac:dyDescent="0.35">
      <c r="A629" s="66" t="s">
        <v>566</v>
      </c>
      <c r="B629" s="66" t="s">
        <v>1172</v>
      </c>
      <c r="C629" s="67"/>
      <c r="D629" s="68"/>
      <c r="E629" s="69"/>
      <c r="F629" s="70"/>
      <c r="G629" s="67"/>
      <c r="H629" s="71"/>
      <c r="I629" s="72"/>
      <c r="J629" s="72"/>
      <c r="K629" s="36"/>
      <c r="L629" s="79"/>
      <c r="M629" s="79"/>
      <c r="N629" s="74"/>
      <c r="O629" s="81" t="s">
        <v>1386</v>
      </c>
      <c r="P629" s="83">
        <v>44433.889155092591</v>
      </c>
      <c r="Q629" s="81" t="s">
        <v>1411</v>
      </c>
      <c r="R629" s="81"/>
      <c r="S629" s="81"/>
      <c r="T629" s="81"/>
      <c r="U629" s="83">
        <v>44433.889155092591</v>
      </c>
      <c r="V629" s="84" t="s">
        <v>4445</v>
      </c>
      <c r="W629" s="81"/>
      <c r="X629" s="81"/>
      <c r="Y629" s="87" t="s">
        <v>6445</v>
      </c>
      <c r="Z629" s="81"/>
    </row>
    <row r="630" spans="1:26" x14ac:dyDescent="0.35">
      <c r="A630" s="66" t="s">
        <v>566</v>
      </c>
      <c r="B630" s="66" t="s">
        <v>1172</v>
      </c>
      <c r="C630" s="67"/>
      <c r="D630" s="68"/>
      <c r="E630" s="69"/>
      <c r="F630" s="70"/>
      <c r="G630" s="67"/>
      <c r="H630" s="71"/>
      <c r="I630" s="72"/>
      <c r="J630" s="72"/>
      <c r="K630" s="36"/>
      <c r="L630" s="79"/>
      <c r="M630" s="79"/>
      <c r="N630" s="74"/>
      <c r="O630" s="81" t="s">
        <v>1386</v>
      </c>
      <c r="P630" s="83">
        <v>44434.656770833331</v>
      </c>
      <c r="Q630" s="81" t="s">
        <v>1411</v>
      </c>
      <c r="R630" s="81"/>
      <c r="S630" s="81"/>
      <c r="T630" s="81"/>
      <c r="U630" s="83">
        <v>44434.656770833331</v>
      </c>
      <c r="V630" s="84" t="s">
        <v>4446</v>
      </c>
      <c r="W630" s="81"/>
      <c r="X630" s="81"/>
      <c r="Y630" s="87" t="s">
        <v>6446</v>
      </c>
      <c r="Z630" s="81"/>
    </row>
    <row r="631" spans="1:26" x14ac:dyDescent="0.35">
      <c r="A631" s="66" t="s">
        <v>567</v>
      </c>
      <c r="B631" s="66" t="s">
        <v>1088</v>
      </c>
      <c r="C631" s="67"/>
      <c r="D631" s="68"/>
      <c r="E631" s="69"/>
      <c r="F631" s="70"/>
      <c r="G631" s="67"/>
      <c r="H631" s="71"/>
      <c r="I631" s="72"/>
      <c r="J631" s="72"/>
      <c r="K631" s="36"/>
      <c r="L631" s="79"/>
      <c r="M631" s="79"/>
      <c r="N631" s="74"/>
      <c r="O631" s="81" t="s">
        <v>1386</v>
      </c>
      <c r="P631" s="83">
        <v>44434.428437499999</v>
      </c>
      <c r="Q631" s="81" t="s">
        <v>1599</v>
      </c>
      <c r="R631" s="84" t="s">
        <v>2732</v>
      </c>
      <c r="S631" s="81" t="s">
        <v>3419</v>
      </c>
      <c r="T631" s="81" t="s">
        <v>3631</v>
      </c>
      <c r="U631" s="83">
        <v>44434.428437499999</v>
      </c>
      <c r="V631" s="84" t="s">
        <v>4447</v>
      </c>
      <c r="W631" s="81"/>
      <c r="X631" s="81"/>
      <c r="Y631" s="87" t="s">
        <v>6447</v>
      </c>
      <c r="Z631" s="81"/>
    </row>
    <row r="632" spans="1:26" x14ac:dyDescent="0.35">
      <c r="A632" s="66" t="s">
        <v>567</v>
      </c>
      <c r="B632" s="66" t="s">
        <v>1088</v>
      </c>
      <c r="C632" s="67"/>
      <c r="D632" s="68"/>
      <c r="E632" s="69"/>
      <c r="F632" s="70"/>
      <c r="G632" s="67"/>
      <c r="H632" s="71"/>
      <c r="I632" s="72"/>
      <c r="J632" s="72"/>
      <c r="K632" s="36"/>
      <c r="L632" s="79"/>
      <c r="M632" s="79"/>
      <c r="N632" s="74"/>
      <c r="O632" s="81" t="s">
        <v>1386</v>
      </c>
      <c r="P632" s="83">
        <v>44434.659907407404</v>
      </c>
      <c r="Q632" s="81" t="s">
        <v>1643</v>
      </c>
      <c r="R632" s="84" t="s">
        <v>2756</v>
      </c>
      <c r="S632" s="81" t="s">
        <v>3419</v>
      </c>
      <c r="T632" s="81" t="s">
        <v>3650</v>
      </c>
      <c r="U632" s="83">
        <v>44434.659907407404</v>
      </c>
      <c r="V632" s="84" t="s">
        <v>4448</v>
      </c>
      <c r="W632" s="81"/>
      <c r="X632" s="81"/>
      <c r="Y632" s="87" t="s">
        <v>6448</v>
      </c>
      <c r="Z632" s="81"/>
    </row>
    <row r="633" spans="1:26" x14ac:dyDescent="0.35">
      <c r="A633" s="66" t="s">
        <v>568</v>
      </c>
      <c r="B633" s="66" t="s">
        <v>1172</v>
      </c>
      <c r="C633" s="67"/>
      <c r="D633" s="68"/>
      <c r="E633" s="69"/>
      <c r="F633" s="70"/>
      <c r="G633" s="67"/>
      <c r="H633" s="71"/>
      <c r="I633" s="72"/>
      <c r="J633" s="72"/>
      <c r="K633" s="36"/>
      <c r="L633" s="79"/>
      <c r="M633" s="79"/>
      <c r="N633" s="74"/>
      <c r="O633" s="81" t="s">
        <v>1386</v>
      </c>
      <c r="P633" s="83">
        <v>44432.236666666664</v>
      </c>
      <c r="Q633" s="81" t="s">
        <v>1411</v>
      </c>
      <c r="R633" s="81"/>
      <c r="S633" s="81"/>
      <c r="T633" s="81"/>
      <c r="U633" s="83">
        <v>44432.236666666664</v>
      </c>
      <c r="V633" s="84" t="s">
        <v>4449</v>
      </c>
      <c r="W633" s="81"/>
      <c r="X633" s="81"/>
      <c r="Y633" s="87" t="s">
        <v>6449</v>
      </c>
      <c r="Z633" s="81"/>
    </row>
    <row r="634" spans="1:26" x14ac:dyDescent="0.35">
      <c r="A634" s="66" t="s">
        <v>568</v>
      </c>
      <c r="B634" s="66" t="s">
        <v>1172</v>
      </c>
      <c r="C634" s="67"/>
      <c r="D634" s="68"/>
      <c r="E634" s="69"/>
      <c r="F634" s="70"/>
      <c r="G634" s="67"/>
      <c r="H634" s="71"/>
      <c r="I634" s="72"/>
      <c r="J634" s="72"/>
      <c r="K634" s="36"/>
      <c r="L634" s="79"/>
      <c r="M634" s="79"/>
      <c r="N634" s="74"/>
      <c r="O634" s="81" t="s">
        <v>1386</v>
      </c>
      <c r="P634" s="83">
        <v>44433.609016203707</v>
      </c>
      <c r="Q634" s="81" t="s">
        <v>1411</v>
      </c>
      <c r="R634" s="81"/>
      <c r="S634" s="81"/>
      <c r="T634" s="81"/>
      <c r="U634" s="83">
        <v>44433.609016203707</v>
      </c>
      <c r="V634" s="84" t="s">
        <v>4450</v>
      </c>
      <c r="W634" s="81"/>
      <c r="X634" s="81"/>
      <c r="Y634" s="87" t="s">
        <v>6450</v>
      </c>
      <c r="Z634" s="81"/>
    </row>
    <row r="635" spans="1:26" x14ac:dyDescent="0.35">
      <c r="A635" s="66" t="s">
        <v>568</v>
      </c>
      <c r="B635" s="66" t="s">
        <v>1088</v>
      </c>
      <c r="C635" s="67"/>
      <c r="D635" s="68"/>
      <c r="E635" s="69"/>
      <c r="F635" s="70"/>
      <c r="G635" s="67"/>
      <c r="H635" s="71"/>
      <c r="I635" s="72"/>
      <c r="J635" s="72"/>
      <c r="K635" s="36"/>
      <c r="L635" s="79"/>
      <c r="M635" s="79"/>
      <c r="N635" s="74"/>
      <c r="O635" s="81" t="s">
        <v>1386</v>
      </c>
      <c r="P635" s="83">
        <v>44434.661712962959</v>
      </c>
      <c r="Q635" s="81" t="s">
        <v>1643</v>
      </c>
      <c r="R635" s="84" t="s">
        <v>2756</v>
      </c>
      <c r="S635" s="81" t="s">
        <v>3419</v>
      </c>
      <c r="T635" s="81" t="s">
        <v>3650</v>
      </c>
      <c r="U635" s="83">
        <v>44434.661712962959</v>
      </c>
      <c r="V635" s="84" t="s">
        <v>4451</v>
      </c>
      <c r="W635" s="81"/>
      <c r="X635" s="81"/>
      <c r="Y635" s="87" t="s">
        <v>6451</v>
      </c>
      <c r="Z635" s="81"/>
    </row>
    <row r="636" spans="1:26" x14ac:dyDescent="0.35">
      <c r="A636" s="66" t="s">
        <v>569</v>
      </c>
      <c r="B636" s="66" t="s">
        <v>1088</v>
      </c>
      <c r="C636" s="67"/>
      <c r="D636" s="68"/>
      <c r="E636" s="69"/>
      <c r="F636" s="70"/>
      <c r="G636" s="67"/>
      <c r="H636" s="71"/>
      <c r="I636" s="72"/>
      <c r="J636" s="72"/>
      <c r="K636" s="36"/>
      <c r="L636" s="79"/>
      <c r="M636" s="79"/>
      <c r="N636" s="74"/>
      <c r="O636" s="81" t="s">
        <v>1386</v>
      </c>
      <c r="P636" s="83">
        <v>44434.664826388886</v>
      </c>
      <c r="Q636" s="81" t="s">
        <v>1643</v>
      </c>
      <c r="R636" s="84" t="s">
        <v>2756</v>
      </c>
      <c r="S636" s="81" t="s">
        <v>3419</v>
      </c>
      <c r="T636" s="81" t="s">
        <v>3650</v>
      </c>
      <c r="U636" s="83">
        <v>44434.664826388886</v>
      </c>
      <c r="V636" s="84" t="s">
        <v>4452</v>
      </c>
      <c r="W636" s="81"/>
      <c r="X636" s="81"/>
      <c r="Y636" s="87" t="s">
        <v>6452</v>
      </c>
      <c r="Z636" s="81"/>
    </row>
    <row r="637" spans="1:26" x14ac:dyDescent="0.35">
      <c r="A637" s="66" t="s">
        <v>570</v>
      </c>
      <c r="B637" s="66" t="s">
        <v>570</v>
      </c>
      <c r="C637" s="67"/>
      <c r="D637" s="68"/>
      <c r="E637" s="69"/>
      <c r="F637" s="70"/>
      <c r="G637" s="67"/>
      <c r="H637" s="71"/>
      <c r="I637" s="72"/>
      <c r="J637" s="72"/>
      <c r="K637" s="36"/>
      <c r="L637" s="79"/>
      <c r="M637" s="79"/>
      <c r="N637" s="74"/>
      <c r="O637" s="81" t="s">
        <v>179</v>
      </c>
      <c r="P637" s="83">
        <v>44434.666678240741</v>
      </c>
      <c r="Q637" s="81" t="s">
        <v>1644</v>
      </c>
      <c r="R637" s="81"/>
      <c r="S637" s="81"/>
      <c r="T637" s="81" t="s">
        <v>3651</v>
      </c>
      <c r="U637" s="83">
        <v>44434.666678240741</v>
      </c>
      <c r="V637" s="84" t="s">
        <v>4453</v>
      </c>
      <c r="W637" s="81"/>
      <c r="X637" s="81"/>
      <c r="Y637" s="87" t="s">
        <v>6453</v>
      </c>
      <c r="Z637" s="81"/>
    </row>
    <row r="638" spans="1:26" x14ac:dyDescent="0.35">
      <c r="A638" s="66" t="s">
        <v>571</v>
      </c>
      <c r="B638" s="66" t="s">
        <v>579</v>
      </c>
      <c r="C638" s="67"/>
      <c r="D638" s="68"/>
      <c r="E638" s="69"/>
      <c r="F638" s="70"/>
      <c r="G638" s="67"/>
      <c r="H638" s="71"/>
      <c r="I638" s="72"/>
      <c r="J638" s="72"/>
      <c r="K638" s="36"/>
      <c r="L638" s="79"/>
      <c r="M638" s="79"/>
      <c r="N638" s="74"/>
      <c r="O638" s="81" t="s">
        <v>1386</v>
      </c>
      <c r="P638" s="83">
        <v>44434.669710648152</v>
      </c>
      <c r="Q638" s="81" t="s">
        <v>1645</v>
      </c>
      <c r="R638" s="81"/>
      <c r="S638" s="81"/>
      <c r="T638" s="81" t="s">
        <v>3652</v>
      </c>
      <c r="U638" s="83">
        <v>44434.669710648152</v>
      </c>
      <c r="V638" s="84" t="s">
        <v>4454</v>
      </c>
      <c r="W638" s="81"/>
      <c r="X638" s="81"/>
      <c r="Y638" s="87" t="s">
        <v>6454</v>
      </c>
      <c r="Z638" s="81"/>
    </row>
    <row r="639" spans="1:26" x14ac:dyDescent="0.35">
      <c r="A639" s="66" t="s">
        <v>571</v>
      </c>
      <c r="B639" s="66" t="s">
        <v>580</v>
      </c>
      <c r="C639" s="67"/>
      <c r="D639" s="68"/>
      <c r="E639" s="69"/>
      <c r="F639" s="70"/>
      <c r="G639" s="67"/>
      <c r="H639" s="71"/>
      <c r="I639" s="72"/>
      <c r="J639" s="72"/>
      <c r="K639" s="36"/>
      <c r="L639" s="79"/>
      <c r="M639" s="79"/>
      <c r="N639" s="74"/>
      <c r="O639" s="81" t="s">
        <v>1386</v>
      </c>
      <c r="P639" s="83">
        <v>44434.669710648152</v>
      </c>
      <c r="Q639" s="81" t="s">
        <v>1645</v>
      </c>
      <c r="R639" s="81"/>
      <c r="S639" s="81"/>
      <c r="T639" s="81" t="s">
        <v>3652</v>
      </c>
      <c r="U639" s="83">
        <v>44434.669710648152</v>
      </c>
      <c r="V639" s="84" t="s">
        <v>4454</v>
      </c>
      <c r="W639" s="81"/>
      <c r="X639" s="81"/>
      <c r="Y639" s="87" t="s">
        <v>6454</v>
      </c>
      <c r="Z639" s="81"/>
    </row>
    <row r="640" spans="1:26" x14ac:dyDescent="0.35">
      <c r="A640" s="66" t="s">
        <v>572</v>
      </c>
      <c r="B640" s="66" t="s">
        <v>1139</v>
      </c>
      <c r="C640" s="67"/>
      <c r="D640" s="68"/>
      <c r="E640" s="69"/>
      <c r="F640" s="70"/>
      <c r="G640" s="67"/>
      <c r="H640" s="71"/>
      <c r="I640" s="72"/>
      <c r="J640" s="72"/>
      <c r="K640" s="36"/>
      <c r="L640" s="79"/>
      <c r="M640" s="79"/>
      <c r="N640" s="74"/>
      <c r="O640" s="81" t="s">
        <v>1386</v>
      </c>
      <c r="P640" s="83">
        <v>44434.672210648147</v>
      </c>
      <c r="Q640" s="81" t="s">
        <v>1646</v>
      </c>
      <c r="R640" s="81"/>
      <c r="S640" s="81"/>
      <c r="T640" s="81"/>
      <c r="U640" s="83">
        <v>44434.672210648147</v>
      </c>
      <c r="V640" s="84" t="s">
        <v>4455</v>
      </c>
      <c r="W640" s="81"/>
      <c r="X640" s="81"/>
      <c r="Y640" s="87" t="s">
        <v>6455</v>
      </c>
      <c r="Z640" s="81"/>
    </row>
    <row r="641" spans="1:26" x14ac:dyDescent="0.35">
      <c r="A641" s="66" t="s">
        <v>572</v>
      </c>
      <c r="B641" s="66" t="s">
        <v>1073</v>
      </c>
      <c r="C641" s="67"/>
      <c r="D641" s="68"/>
      <c r="E641" s="69"/>
      <c r="F641" s="70"/>
      <c r="G641" s="67"/>
      <c r="H641" s="71"/>
      <c r="I641" s="72"/>
      <c r="J641" s="72"/>
      <c r="K641" s="36"/>
      <c r="L641" s="79"/>
      <c r="M641" s="79"/>
      <c r="N641" s="74"/>
      <c r="O641" s="81" t="s">
        <v>1386</v>
      </c>
      <c r="P641" s="83">
        <v>44434.672210648147</v>
      </c>
      <c r="Q641" s="81" t="s">
        <v>1646</v>
      </c>
      <c r="R641" s="81"/>
      <c r="S641" s="81"/>
      <c r="T641" s="81"/>
      <c r="U641" s="83">
        <v>44434.672210648147</v>
      </c>
      <c r="V641" s="84" t="s">
        <v>4455</v>
      </c>
      <c r="W641" s="81"/>
      <c r="X641" s="81"/>
      <c r="Y641" s="87" t="s">
        <v>6455</v>
      </c>
      <c r="Z641" s="81"/>
    </row>
    <row r="642" spans="1:26" x14ac:dyDescent="0.35">
      <c r="A642" s="66" t="s">
        <v>573</v>
      </c>
      <c r="B642" s="66" t="s">
        <v>1054</v>
      </c>
      <c r="C642" s="67"/>
      <c r="D642" s="68"/>
      <c r="E642" s="69"/>
      <c r="F642" s="70"/>
      <c r="G642" s="67"/>
      <c r="H642" s="71"/>
      <c r="I642" s="72"/>
      <c r="J642" s="72"/>
      <c r="K642" s="36"/>
      <c r="L642" s="79"/>
      <c r="M642" s="79"/>
      <c r="N642" s="74"/>
      <c r="O642" s="81" t="s">
        <v>1386</v>
      </c>
      <c r="P642" s="83">
        <v>44433.444791666669</v>
      </c>
      <c r="Q642" s="81" t="s">
        <v>1491</v>
      </c>
      <c r="R642" s="84" t="s">
        <v>2676</v>
      </c>
      <c r="S642" s="81" t="s">
        <v>3405</v>
      </c>
      <c r="T642" s="81" t="s">
        <v>3583</v>
      </c>
      <c r="U642" s="83">
        <v>44433.444791666669</v>
      </c>
      <c r="V642" s="84" t="s">
        <v>4456</v>
      </c>
      <c r="W642" s="81"/>
      <c r="X642" s="81"/>
      <c r="Y642" s="87" t="s">
        <v>6456</v>
      </c>
      <c r="Z642" s="81"/>
    </row>
    <row r="643" spans="1:26" x14ac:dyDescent="0.35">
      <c r="A643" s="66" t="s">
        <v>573</v>
      </c>
      <c r="B643" s="66" t="s">
        <v>1105</v>
      </c>
      <c r="C643" s="67"/>
      <c r="D643" s="68"/>
      <c r="E643" s="69"/>
      <c r="F643" s="70"/>
      <c r="G643" s="67"/>
      <c r="H643" s="71"/>
      <c r="I643" s="72"/>
      <c r="J643" s="72"/>
      <c r="K643" s="36"/>
      <c r="L643" s="79"/>
      <c r="M643" s="79"/>
      <c r="N643" s="74"/>
      <c r="O643" s="81" t="s">
        <v>1386</v>
      </c>
      <c r="P643" s="83">
        <v>44434.67324074074</v>
      </c>
      <c r="Q643" s="81" t="s">
        <v>1647</v>
      </c>
      <c r="R643" s="81"/>
      <c r="S643" s="81"/>
      <c r="T643" s="81" t="s">
        <v>3653</v>
      </c>
      <c r="U643" s="83">
        <v>44434.67324074074</v>
      </c>
      <c r="V643" s="84" t="s">
        <v>4457</v>
      </c>
      <c r="W643" s="81"/>
      <c r="X643" s="81"/>
      <c r="Y643" s="87" t="s">
        <v>6457</v>
      </c>
      <c r="Z643" s="81"/>
    </row>
    <row r="644" spans="1:26" x14ac:dyDescent="0.35">
      <c r="A644" s="66" t="s">
        <v>573</v>
      </c>
      <c r="B644" s="66" t="s">
        <v>957</v>
      </c>
      <c r="C644" s="67"/>
      <c r="D644" s="68"/>
      <c r="E644" s="69"/>
      <c r="F644" s="70"/>
      <c r="G644" s="67"/>
      <c r="H644" s="71"/>
      <c r="I644" s="72"/>
      <c r="J644" s="72"/>
      <c r="K644" s="36"/>
      <c r="L644" s="79"/>
      <c r="M644" s="79"/>
      <c r="N644" s="74"/>
      <c r="O644" s="81" t="s">
        <v>1386</v>
      </c>
      <c r="P644" s="83">
        <v>44434.67324074074</v>
      </c>
      <c r="Q644" s="81" t="s">
        <v>1647</v>
      </c>
      <c r="R644" s="81"/>
      <c r="S644" s="81"/>
      <c r="T644" s="81" t="s">
        <v>3653</v>
      </c>
      <c r="U644" s="83">
        <v>44434.67324074074</v>
      </c>
      <c r="V644" s="84" t="s">
        <v>4457</v>
      </c>
      <c r="W644" s="81"/>
      <c r="X644" s="81"/>
      <c r="Y644" s="87" t="s">
        <v>6457</v>
      </c>
      <c r="Z644" s="81"/>
    </row>
    <row r="645" spans="1:26" x14ac:dyDescent="0.35">
      <c r="A645" s="66" t="s">
        <v>574</v>
      </c>
      <c r="B645" s="66" t="s">
        <v>1211</v>
      </c>
      <c r="C645" s="67"/>
      <c r="D645" s="68"/>
      <c r="E645" s="69"/>
      <c r="F645" s="70"/>
      <c r="G645" s="67"/>
      <c r="H645" s="71"/>
      <c r="I645" s="72"/>
      <c r="J645" s="72"/>
      <c r="K645" s="36"/>
      <c r="L645" s="79"/>
      <c r="M645" s="79"/>
      <c r="N645" s="74"/>
      <c r="O645" s="81" t="s">
        <v>1386</v>
      </c>
      <c r="P645" s="83">
        <v>44434.679293981484</v>
      </c>
      <c r="Q645" s="81" t="s">
        <v>1441</v>
      </c>
      <c r="R645" s="81"/>
      <c r="S645" s="81"/>
      <c r="T645" s="81"/>
      <c r="U645" s="83">
        <v>44434.679293981484</v>
      </c>
      <c r="V645" s="84" t="s">
        <v>4458</v>
      </c>
      <c r="W645" s="81"/>
      <c r="X645" s="81"/>
      <c r="Y645" s="87" t="s">
        <v>6458</v>
      </c>
      <c r="Z645" s="81"/>
    </row>
    <row r="646" spans="1:26" x14ac:dyDescent="0.35">
      <c r="A646" s="66" t="s">
        <v>574</v>
      </c>
      <c r="B646" s="66" t="s">
        <v>1139</v>
      </c>
      <c r="C646" s="67"/>
      <c r="D646" s="68"/>
      <c r="E646" s="69"/>
      <c r="F646" s="70"/>
      <c r="G646" s="67"/>
      <c r="H646" s="71"/>
      <c r="I646" s="72"/>
      <c r="J646" s="72"/>
      <c r="K646" s="36"/>
      <c r="L646" s="79"/>
      <c r="M646" s="79"/>
      <c r="N646" s="74"/>
      <c r="O646" s="81" t="s">
        <v>1386</v>
      </c>
      <c r="P646" s="83">
        <v>44434.679293981484</v>
      </c>
      <c r="Q646" s="81" t="s">
        <v>1441</v>
      </c>
      <c r="R646" s="81"/>
      <c r="S646" s="81"/>
      <c r="T646" s="81"/>
      <c r="U646" s="83">
        <v>44434.679293981484</v>
      </c>
      <c r="V646" s="84" t="s">
        <v>4458</v>
      </c>
      <c r="W646" s="81"/>
      <c r="X646" s="81"/>
      <c r="Y646" s="87" t="s">
        <v>6458</v>
      </c>
      <c r="Z646" s="81"/>
    </row>
    <row r="647" spans="1:26" x14ac:dyDescent="0.35">
      <c r="A647" s="66" t="s">
        <v>574</v>
      </c>
      <c r="B647" s="66" t="s">
        <v>1108</v>
      </c>
      <c r="C647" s="67"/>
      <c r="D647" s="68"/>
      <c r="E647" s="69"/>
      <c r="F647" s="70"/>
      <c r="G647" s="67"/>
      <c r="H647" s="71"/>
      <c r="I647" s="72"/>
      <c r="J647" s="72"/>
      <c r="K647" s="36"/>
      <c r="L647" s="79"/>
      <c r="M647" s="79"/>
      <c r="N647" s="74"/>
      <c r="O647" s="81" t="s">
        <v>1386</v>
      </c>
      <c r="P647" s="83">
        <v>44434.679293981484</v>
      </c>
      <c r="Q647" s="81" t="s">
        <v>1441</v>
      </c>
      <c r="R647" s="81"/>
      <c r="S647" s="81"/>
      <c r="T647" s="81"/>
      <c r="U647" s="83">
        <v>44434.679293981484</v>
      </c>
      <c r="V647" s="84" t="s">
        <v>4458</v>
      </c>
      <c r="W647" s="81"/>
      <c r="X647" s="81"/>
      <c r="Y647" s="87" t="s">
        <v>6458</v>
      </c>
      <c r="Z647" s="81"/>
    </row>
    <row r="648" spans="1:26" x14ac:dyDescent="0.35">
      <c r="A648" s="66" t="s">
        <v>575</v>
      </c>
      <c r="B648" s="66" t="s">
        <v>1105</v>
      </c>
      <c r="C648" s="67"/>
      <c r="D648" s="68"/>
      <c r="E648" s="69"/>
      <c r="F648" s="70"/>
      <c r="G648" s="67"/>
      <c r="H648" s="71"/>
      <c r="I648" s="72"/>
      <c r="J648" s="72"/>
      <c r="K648" s="36"/>
      <c r="L648" s="79"/>
      <c r="M648" s="79"/>
      <c r="N648" s="74"/>
      <c r="O648" s="81" t="s">
        <v>1386</v>
      </c>
      <c r="P648" s="83">
        <v>44434.686655092592</v>
      </c>
      <c r="Q648" s="81" t="s">
        <v>1647</v>
      </c>
      <c r="R648" s="81"/>
      <c r="S648" s="81"/>
      <c r="T648" s="81" t="s">
        <v>3653</v>
      </c>
      <c r="U648" s="83">
        <v>44434.686655092592</v>
      </c>
      <c r="V648" s="84" t="s">
        <v>4459</v>
      </c>
      <c r="W648" s="81"/>
      <c r="X648" s="81"/>
      <c r="Y648" s="87" t="s">
        <v>6459</v>
      </c>
      <c r="Z648" s="81"/>
    </row>
    <row r="649" spans="1:26" x14ac:dyDescent="0.35">
      <c r="A649" s="66" t="s">
        <v>575</v>
      </c>
      <c r="B649" s="66" t="s">
        <v>957</v>
      </c>
      <c r="C649" s="67"/>
      <c r="D649" s="68"/>
      <c r="E649" s="69"/>
      <c r="F649" s="70"/>
      <c r="G649" s="67"/>
      <c r="H649" s="71"/>
      <c r="I649" s="72"/>
      <c r="J649" s="72"/>
      <c r="K649" s="36"/>
      <c r="L649" s="79"/>
      <c r="M649" s="79"/>
      <c r="N649" s="74"/>
      <c r="O649" s="81" t="s">
        <v>1386</v>
      </c>
      <c r="P649" s="83">
        <v>44434.686655092592</v>
      </c>
      <c r="Q649" s="81" t="s">
        <v>1647</v>
      </c>
      <c r="R649" s="81"/>
      <c r="S649" s="81"/>
      <c r="T649" s="81" t="s">
        <v>3653</v>
      </c>
      <c r="U649" s="83">
        <v>44434.686655092592</v>
      </c>
      <c r="V649" s="84" t="s">
        <v>4459</v>
      </c>
      <c r="W649" s="81"/>
      <c r="X649" s="81"/>
      <c r="Y649" s="87" t="s">
        <v>6459</v>
      </c>
      <c r="Z649" s="81"/>
    </row>
    <row r="650" spans="1:26" x14ac:dyDescent="0.35">
      <c r="A650" s="66" t="s">
        <v>576</v>
      </c>
      <c r="B650" s="66" t="s">
        <v>576</v>
      </c>
      <c r="C650" s="67"/>
      <c r="D650" s="68"/>
      <c r="E650" s="69"/>
      <c r="F650" s="70"/>
      <c r="G650" s="67"/>
      <c r="H650" s="71"/>
      <c r="I650" s="72"/>
      <c r="J650" s="72"/>
      <c r="K650" s="36"/>
      <c r="L650" s="79"/>
      <c r="M650" s="79"/>
      <c r="N650" s="74"/>
      <c r="O650" s="81" t="s">
        <v>179</v>
      </c>
      <c r="P650" s="83">
        <v>44434.691307870373</v>
      </c>
      <c r="Q650" s="81" t="s">
        <v>1648</v>
      </c>
      <c r="R650" s="84" t="s">
        <v>2757</v>
      </c>
      <c r="S650" s="81" t="s">
        <v>3424</v>
      </c>
      <c r="T650" s="81" t="s">
        <v>3548</v>
      </c>
      <c r="U650" s="83">
        <v>44434.691307870373</v>
      </c>
      <c r="V650" s="84" t="s">
        <v>4460</v>
      </c>
      <c r="W650" s="81"/>
      <c r="X650" s="81"/>
      <c r="Y650" s="87" t="s">
        <v>6460</v>
      </c>
      <c r="Z650" s="81"/>
    </row>
    <row r="651" spans="1:26" x14ac:dyDescent="0.35">
      <c r="A651" s="66" t="s">
        <v>577</v>
      </c>
      <c r="B651" s="66" t="s">
        <v>1088</v>
      </c>
      <c r="C651" s="67"/>
      <c r="D651" s="68"/>
      <c r="E651" s="69"/>
      <c r="F651" s="70"/>
      <c r="G651" s="67"/>
      <c r="H651" s="71"/>
      <c r="I651" s="72"/>
      <c r="J651" s="72"/>
      <c r="K651" s="36"/>
      <c r="L651" s="79"/>
      <c r="M651" s="79"/>
      <c r="N651" s="74"/>
      <c r="O651" s="81" t="s">
        <v>1386</v>
      </c>
      <c r="P651" s="83">
        <v>44434.697835648149</v>
      </c>
      <c r="Q651" s="81" t="s">
        <v>1599</v>
      </c>
      <c r="R651" s="84" t="s">
        <v>2732</v>
      </c>
      <c r="S651" s="81" t="s">
        <v>3419</v>
      </c>
      <c r="T651" s="81" t="s">
        <v>3631</v>
      </c>
      <c r="U651" s="83">
        <v>44434.697835648149</v>
      </c>
      <c r="V651" s="84" t="s">
        <v>4461</v>
      </c>
      <c r="W651" s="81"/>
      <c r="X651" s="81"/>
      <c r="Y651" s="87" t="s">
        <v>6461</v>
      </c>
      <c r="Z651" s="81"/>
    </row>
    <row r="652" spans="1:26" x14ac:dyDescent="0.35">
      <c r="A652" s="66" t="s">
        <v>578</v>
      </c>
      <c r="B652" s="66" t="s">
        <v>578</v>
      </c>
      <c r="C652" s="67"/>
      <c r="D652" s="68"/>
      <c r="E652" s="69"/>
      <c r="F652" s="70"/>
      <c r="G652" s="67"/>
      <c r="H652" s="71"/>
      <c r="I652" s="72"/>
      <c r="J652" s="72"/>
      <c r="K652" s="36"/>
      <c r="L652" s="79"/>
      <c r="M652" s="79"/>
      <c r="N652" s="74"/>
      <c r="O652" s="81" t="s">
        <v>179</v>
      </c>
      <c r="P652" s="83">
        <v>44434.699606481481</v>
      </c>
      <c r="Q652" s="81" t="s">
        <v>1649</v>
      </c>
      <c r="R652" s="84" t="s">
        <v>2758</v>
      </c>
      <c r="S652" s="81" t="s">
        <v>3393</v>
      </c>
      <c r="T652" s="81"/>
      <c r="U652" s="83">
        <v>44434.699606481481</v>
      </c>
      <c r="V652" s="84" t="s">
        <v>4462</v>
      </c>
      <c r="W652" s="81"/>
      <c r="X652" s="81"/>
      <c r="Y652" s="87" t="s">
        <v>6462</v>
      </c>
      <c r="Z652" s="87" t="s">
        <v>7987</v>
      </c>
    </row>
    <row r="653" spans="1:26" x14ac:dyDescent="0.35">
      <c r="A653" s="66" t="s">
        <v>579</v>
      </c>
      <c r="B653" s="66" t="s">
        <v>1005</v>
      </c>
      <c r="C653" s="67"/>
      <c r="D653" s="68"/>
      <c r="E653" s="69"/>
      <c r="F653" s="70"/>
      <c r="G653" s="67"/>
      <c r="H653" s="71"/>
      <c r="I653" s="72"/>
      <c r="J653" s="72"/>
      <c r="K653" s="36"/>
      <c r="L653" s="79"/>
      <c r="M653" s="79"/>
      <c r="N653" s="74"/>
      <c r="O653" s="81" t="s">
        <v>1386</v>
      </c>
      <c r="P653" s="83">
        <v>44432.402488425927</v>
      </c>
      <c r="Q653" s="81" t="s">
        <v>1650</v>
      </c>
      <c r="R653" s="84" t="s">
        <v>2759</v>
      </c>
      <c r="S653" s="81" t="s">
        <v>3393</v>
      </c>
      <c r="T653" s="81" t="s">
        <v>3549</v>
      </c>
      <c r="U653" s="83">
        <v>44432.402488425927</v>
      </c>
      <c r="V653" s="84" t="s">
        <v>4463</v>
      </c>
      <c r="W653" s="81"/>
      <c r="X653" s="81"/>
      <c r="Y653" s="87" t="s">
        <v>6463</v>
      </c>
      <c r="Z653" s="81"/>
    </row>
    <row r="654" spans="1:26" x14ac:dyDescent="0.35">
      <c r="A654" s="66" t="s">
        <v>580</v>
      </c>
      <c r="B654" s="66" t="s">
        <v>579</v>
      </c>
      <c r="C654" s="67"/>
      <c r="D654" s="68"/>
      <c r="E654" s="69"/>
      <c r="F654" s="70"/>
      <c r="G654" s="67"/>
      <c r="H654" s="71"/>
      <c r="I654" s="72"/>
      <c r="J654" s="72"/>
      <c r="K654" s="36"/>
      <c r="L654" s="79"/>
      <c r="M654" s="79"/>
      <c r="N654" s="74"/>
      <c r="O654" s="81" t="s">
        <v>1386</v>
      </c>
      <c r="P654" s="83">
        <v>44434.669398148151</v>
      </c>
      <c r="Q654" s="81" t="s">
        <v>1651</v>
      </c>
      <c r="R654" s="84" t="s">
        <v>2760</v>
      </c>
      <c r="S654" s="81" t="s">
        <v>3393</v>
      </c>
      <c r="T654" s="81" t="s">
        <v>3652</v>
      </c>
      <c r="U654" s="83">
        <v>44434.669398148151</v>
      </c>
      <c r="V654" s="84" t="s">
        <v>4464</v>
      </c>
      <c r="W654" s="81"/>
      <c r="X654" s="81"/>
      <c r="Y654" s="87" t="s">
        <v>6464</v>
      </c>
      <c r="Z654" s="81"/>
    </row>
    <row r="655" spans="1:26" x14ac:dyDescent="0.35">
      <c r="A655" s="66" t="s">
        <v>581</v>
      </c>
      <c r="B655" s="66" t="s">
        <v>579</v>
      </c>
      <c r="C655" s="67"/>
      <c r="D655" s="68"/>
      <c r="E655" s="69"/>
      <c r="F655" s="70"/>
      <c r="G655" s="67"/>
      <c r="H655" s="71"/>
      <c r="I655" s="72"/>
      <c r="J655" s="72"/>
      <c r="K655" s="36"/>
      <c r="L655" s="79"/>
      <c r="M655" s="79"/>
      <c r="N655" s="74"/>
      <c r="O655" s="81" t="s">
        <v>1386</v>
      </c>
      <c r="P655" s="83">
        <v>44432.543564814812</v>
      </c>
      <c r="Q655" s="81" t="s">
        <v>1430</v>
      </c>
      <c r="R655" s="84" t="s">
        <v>2643</v>
      </c>
      <c r="S655" s="81" t="s">
        <v>3397</v>
      </c>
      <c r="T655" s="81" t="s">
        <v>3549</v>
      </c>
      <c r="U655" s="83">
        <v>44432.543564814812</v>
      </c>
      <c r="V655" s="84" t="s">
        <v>4465</v>
      </c>
      <c r="W655" s="81"/>
      <c r="X655" s="81"/>
      <c r="Y655" s="87" t="s">
        <v>6465</v>
      </c>
      <c r="Z655" s="81"/>
    </row>
    <row r="656" spans="1:26" x14ac:dyDescent="0.35">
      <c r="A656" s="66" t="s">
        <v>581</v>
      </c>
      <c r="B656" s="66" t="s">
        <v>579</v>
      </c>
      <c r="C656" s="67"/>
      <c r="D656" s="68"/>
      <c r="E656" s="69"/>
      <c r="F656" s="70"/>
      <c r="G656" s="67"/>
      <c r="H656" s="71"/>
      <c r="I656" s="72"/>
      <c r="J656" s="72"/>
      <c r="K656" s="36"/>
      <c r="L656" s="79"/>
      <c r="M656" s="79"/>
      <c r="N656" s="74"/>
      <c r="O656" s="81" t="s">
        <v>1386</v>
      </c>
      <c r="P656" s="83">
        <v>44434.710057870368</v>
      </c>
      <c r="Q656" s="81" t="s">
        <v>1645</v>
      </c>
      <c r="R656" s="81"/>
      <c r="S656" s="81"/>
      <c r="T656" s="81" t="s">
        <v>3652</v>
      </c>
      <c r="U656" s="83">
        <v>44434.710057870368</v>
      </c>
      <c r="V656" s="84" t="s">
        <v>4466</v>
      </c>
      <c r="W656" s="81"/>
      <c r="X656" s="81"/>
      <c r="Y656" s="87" t="s">
        <v>6466</v>
      </c>
      <c r="Z656" s="81"/>
    </row>
    <row r="657" spans="1:26" x14ac:dyDescent="0.35">
      <c r="A657" s="66" t="s">
        <v>581</v>
      </c>
      <c r="B657" s="66" t="s">
        <v>580</v>
      </c>
      <c r="C657" s="67"/>
      <c r="D657" s="68"/>
      <c r="E657" s="69"/>
      <c r="F657" s="70"/>
      <c r="G657" s="67"/>
      <c r="H657" s="71"/>
      <c r="I657" s="72"/>
      <c r="J657" s="72"/>
      <c r="K657" s="36"/>
      <c r="L657" s="79"/>
      <c r="M657" s="79"/>
      <c r="N657" s="74"/>
      <c r="O657" s="81" t="s">
        <v>1386</v>
      </c>
      <c r="P657" s="83">
        <v>44434.710057870368</v>
      </c>
      <c r="Q657" s="81" t="s">
        <v>1645</v>
      </c>
      <c r="R657" s="81"/>
      <c r="S657" s="81"/>
      <c r="T657" s="81" t="s">
        <v>3652</v>
      </c>
      <c r="U657" s="83">
        <v>44434.710057870368</v>
      </c>
      <c r="V657" s="84" t="s">
        <v>4466</v>
      </c>
      <c r="W657" s="81"/>
      <c r="X657" s="81"/>
      <c r="Y657" s="87" t="s">
        <v>6466</v>
      </c>
      <c r="Z657" s="81"/>
    </row>
    <row r="658" spans="1:26" x14ac:dyDescent="0.35">
      <c r="A658" s="66" t="s">
        <v>581</v>
      </c>
      <c r="B658" s="66" t="s">
        <v>1005</v>
      </c>
      <c r="C658" s="67"/>
      <c r="D658" s="68"/>
      <c r="E658" s="69"/>
      <c r="F658" s="70"/>
      <c r="G658" s="67"/>
      <c r="H658" s="71"/>
      <c r="I658" s="72"/>
      <c r="J658" s="72"/>
      <c r="K658" s="36"/>
      <c r="L658" s="79"/>
      <c r="M658" s="79"/>
      <c r="N658" s="74"/>
      <c r="O658" s="81" t="s">
        <v>1386</v>
      </c>
      <c r="P658" s="83">
        <v>44432.543564814812</v>
      </c>
      <c r="Q658" s="81" t="s">
        <v>1430</v>
      </c>
      <c r="R658" s="84" t="s">
        <v>2643</v>
      </c>
      <c r="S658" s="81" t="s">
        <v>3397</v>
      </c>
      <c r="T658" s="81" t="s">
        <v>3549</v>
      </c>
      <c r="U658" s="83">
        <v>44432.543564814812</v>
      </c>
      <c r="V658" s="84" t="s">
        <v>4465</v>
      </c>
      <c r="W658" s="81"/>
      <c r="X658" s="81"/>
      <c r="Y658" s="87" t="s">
        <v>6465</v>
      </c>
      <c r="Z658" s="81"/>
    </row>
    <row r="659" spans="1:26" x14ac:dyDescent="0.35">
      <c r="A659" s="66" t="s">
        <v>582</v>
      </c>
      <c r="B659" s="66" t="s">
        <v>1085</v>
      </c>
      <c r="C659" s="67"/>
      <c r="D659" s="68"/>
      <c r="E659" s="69"/>
      <c r="F659" s="70"/>
      <c r="G659" s="67"/>
      <c r="H659" s="71"/>
      <c r="I659" s="72"/>
      <c r="J659" s="72"/>
      <c r="K659" s="36"/>
      <c r="L659" s="79"/>
      <c r="M659" s="79"/>
      <c r="N659" s="74"/>
      <c r="O659" s="81" t="s">
        <v>1386</v>
      </c>
      <c r="P659" s="83">
        <v>44434.720381944448</v>
      </c>
      <c r="Q659" s="81" t="s">
        <v>1652</v>
      </c>
      <c r="R659" s="81"/>
      <c r="S659" s="81"/>
      <c r="T659" s="81" t="s">
        <v>3524</v>
      </c>
      <c r="U659" s="83">
        <v>44434.720381944448</v>
      </c>
      <c r="V659" s="84" t="s">
        <v>4467</v>
      </c>
      <c r="W659" s="81"/>
      <c r="X659" s="81"/>
      <c r="Y659" s="87" t="s">
        <v>6467</v>
      </c>
      <c r="Z659" s="81"/>
    </row>
    <row r="660" spans="1:26" x14ac:dyDescent="0.35">
      <c r="A660" s="66" t="s">
        <v>583</v>
      </c>
      <c r="B660" s="66" t="s">
        <v>583</v>
      </c>
      <c r="C660" s="67"/>
      <c r="D660" s="68"/>
      <c r="E660" s="69"/>
      <c r="F660" s="70"/>
      <c r="G660" s="67"/>
      <c r="H660" s="71"/>
      <c r="I660" s="72"/>
      <c r="J660" s="72"/>
      <c r="K660" s="36"/>
      <c r="L660" s="79"/>
      <c r="M660" s="79"/>
      <c r="N660" s="74"/>
      <c r="O660" s="81" t="s">
        <v>179</v>
      </c>
      <c r="P660" s="83">
        <v>44432.642326388886</v>
      </c>
      <c r="Q660" s="81" t="s">
        <v>1653</v>
      </c>
      <c r="R660" s="84" t="s">
        <v>2761</v>
      </c>
      <c r="S660" s="81" t="s">
        <v>3393</v>
      </c>
      <c r="T660" s="81" t="s">
        <v>583</v>
      </c>
      <c r="U660" s="83">
        <v>44432.642326388886</v>
      </c>
      <c r="V660" s="84" t="s">
        <v>4468</v>
      </c>
      <c r="W660" s="81"/>
      <c r="X660" s="81"/>
      <c r="Y660" s="87" t="s">
        <v>6468</v>
      </c>
      <c r="Z660" s="81"/>
    </row>
    <row r="661" spans="1:26" x14ac:dyDescent="0.35">
      <c r="A661" s="66" t="s">
        <v>583</v>
      </c>
      <c r="B661" s="66" t="s">
        <v>1139</v>
      </c>
      <c r="C661" s="67"/>
      <c r="D661" s="68"/>
      <c r="E661" s="69"/>
      <c r="F661" s="70"/>
      <c r="G661" s="67"/>
      <c r="H661" s="71"/>
      <c r="I661" s="72"/>
      <c r="J661" s="72"/>
      <c r="K661" s="36"/>
      <c r="L661" s="79"/>
      <c r="M661" s="79"/>
      <c r="N661" s="74"/>
      <c r="O661" s="81" t="s">
        <v>1386</v>
      </c>
      <c r="P661" s="83">
        <v>44434.617129629631</v>
      </c>
      <c r="Q661" s="81" t="s">
        <v>1654</v>
      </c>
      <c r="R661" s="84" t="s">
        <v>2762</v>
      </c>
      <c r="S661" s="81" t="s">
        <v>3393</v>
      </c>
      <c r="T661" s="81" t="s">
        <v>3645</v>
      </c>
      <c r="U661" s="83">
        <v>44434.617129629631</v>
      </c>
      <c r="V661" s="84" t="s">
        <v>4469</v>
      </c>
      <c r="W661" s="81"/>
      <c r="X661" s="81"/>
      <c r="Y661" s="87" t="s">
        <v>6469</v>
      </c>
      <c r="Z661" s="81"/>
    </row>
    <row r="662" spans="1:26" x14ac:dyDescent="0.35">
      <c r="A662" s="66" t="s">
        <v>584</v>
      </c>
      <c r="B662" s="66" t="s">
        <v>583</v>
      </c>
      <c r="C662" s="67"/>
      <c r="D662" s="68"/>
      <c r="E662" s="69"/>
      <c r="F662" s="70"/>
      <c r="G662" s="67"/>
      <c r="H662" s="71"/>
      <c r="I662" s="72"/>
      <c r="J662" s="72"/>
      <c r="K662" s="36"/>
      <c r="L662" s="79"/>
      <c r="M662" s="79"/>
      <c r="N662" s="74"/>
      <c r="O662" s="81" t="s">
        <v>1386</v>
      </c>
      <c r="P662" s="83">
        <v>44434.723460648151</v>
      </c>
      <c r="Q662" s="81" t="s">
        <v>1636</v>
      </c>
      <c r="R662" s="81"/>
      <c r="S662" s="81"/>
      <c r="T662" s="81" t="s">
        <v>3645</v>
      </c>
      <c r="U662" s="83">
        <v>44434.723460648151</v>
      </c>
      <c r="V662" s="84" t="s">
        <v>4470</v>
      </c>
      <c r="W662" s="81"/>
      <c r="X662" s="81"/>
      <c r="Y662" s="87" t="s">
        <v>6470</v>
      </c>
      <c r="Z662" s="81"/>
    </row>
    <row r="663" spans="1:26" x14ac:dyDescent="0.35">
      <c r="A663" s="66" t="s">
        <v>584</v>
      </c>
      <c r="B663" s="66" t="s">
        <v>1139</v>
      </c>
      <c r="C663" s="67"/>
      <c r="D663" s="68"/>
      <c r="E663" s="69"/>
      <c r="F663" s="70"/>
      <c r="G663" s="67"/>
      <c r="H663" s="71"/>
      <c r="I663" s="72"/>
      <c r="J663" s="72"/>
      <c r="K663" s="36"/>
      <c r="L663" s="79"/>
      <c r="M663" s="79"/>
      <c r="N663" s="74"/>
      <c r="O663" s="81" t="s">
        <v>1386</v>
      </c>
      <c r="P663" s="83">
        <v>44434.723460648151</v>
      </c>
      <c r="Q663" s="81" t="s">
        <v>1636</v>
      </c>
      <c r="R663" s="81"/>
      <c r="S663" s="81"/>
      <c r="T663" s="81" t="s">
        <v>3645</v>
      </c>
      <c r="U663" s="83">
        <v>44434.723460648151</v>
      </c>
      <c r="V663" s="84" t="s">
        <v>4470</v>
      </c>
      <c r="W663" s="81"/>
      <c r="X663" s="81"/>
      <c r="Y663" s="87" t="s">
        <v>6470</v>
      </c>
      <c r="Z663" s="81"/>
    </row>
    <row r="664" spans="1:26" x14ac:dyDescent="0.35">
      <c r="A664" s="66" t="s">
        <v>529</v>
      </c>
      <c r="B664" s="66" t="s">
        <v>1262</v>
      </c>
      <c r="C664" s="67"/>
      <c r="D664" s="68"/>
      <c r="E664" s="69"/>
      <c r="F664" s="70"/>
      <c r="G664" s="67"/>
      <c r="H664" s="71"/>
      <c r="I664" s="72"/>
      <c r="J664" s="72"/>
      <c r="K664" s="36"/>
      <c r="L664" s="79"/>
      <c r="M664" s="79"/>
      <c r="N664" s="74"/>
      <c r="O664" s="81" t="s">
        <v>1386</v>
      </c>
      <c r="P664" s="83">
        <v>44434.530555555553</v>
      </c>
      <c r="Q664" s="81" t="s">
        <v>1655</v>
      </c>
      <c r="R664" s="84" t="s">
        <v>2763</v>
      </c>
      <c r="S664" s="81" t="s">
        <v>3393</v>
      </c>
      <c r="T664" s="81" t="s">
        <v>3589</v>
      </c>
      <c r="U664" s="83">
        <v>44434.530555555553</v>
      </c>
      <c r="V664" s="84" t="s">
        <v>4471</v>
      </c>
      <c r="W664" s="81"/>
      <c r="X664" s="81"/>
      <c r="Y664" s="87" t="s">
        <v>6471</v>
      </c>
      <c r="Z664" s="81"/>
    </row>
    <row r="665" spans="1:26" x14ac:dyDescent="0.35">
      <c r="A665" s="66" t="s">
        <v>585</v>
      </c>
      <c r="B665" s="66" t="s">
        <v>1262</v>
      </c>
      <c r="C665" s="67"/>
      <c r="D665" s="68"/>
      <c r="E665" s="69"/>
      <c r="F665" s="70"/>
      <c r="G665" s="67"/>
      <c r="H665" s="71"/>
      <c r="I665" s="72"/>
      <c r="J665" s="72"/>
      <c r="K665" s="36"/>
      <c r="L665" s="79"/>
      <c r="M665" s="79"/>
      <c r="N665" s="74"/>
      <c r="O665" s="81" t="s">
        <v>1386</v>
      </c>
      <c r="P665" s="83">
        <v>44434.742199074077</v>
      </c>
      <c r="Q665" s="81" t="s">
        <v>1616</v>
      </c>
      <c r="R665" s="81"/>
      <c r="S665" s="81"/>
      <c r="T665" s="81" t="s">
        <v>3589</v>
      </c>
      <c r="U665" s="83">
        <v>44434.742199074077</v>
      </c>
      <c r="V665" s="84" t="s">
        <v>4472</v>
      </c>
      <c r="W665" s="81"/>
      <c r="X665" s="81"/>
      <c r="Y665" s="87" t="s">
        <v>6472</v>
      </c>
      <c r="Z665" s="81"/>
    </row>
    <row r="666" spans="1:26" x14ac:dyDescent="0.35">
      <c r="A666" s="66" t="s">
        <v>528</v>
      </c>
      <c r="B666" s="66" t="s">
        <v>529</v>
      </c>
      <c r="C666" s="67"/>
      <c r="D666" s="68"/>
      <c r="E666" s="69"/>
      <c r="F666" s="70"/>
      <c r="G666" s="67"/>
      <c r="H666" s="71"/>
      <c r="I666" s="72"/>
      <c r="J666" s="72"/>
      <c r="K666" s="36"/>
      <c r="L666" s="79"/>
      <c r="M666" s="79"/>
      <c r="N666" s="74"/>
      <c r="O666" s="81" t="s">
        <v>1386</v>
      </c>
      <c r="P666" s="83">
        <v>44433.351875</v>
      </c>
      <c r="Q666" s="81" t="s">
        <v>1507</v>
      </c>
      <c r="R666" s="81"/>
      <c r="S666" s="81"/>
      <c r="T666" s="81" t="s">
        <v>3589</v>
      </c>
      <c r="U666" s="83">
        <v>44433.351875</v>
      </c>
      <c r="V666" s="84" t="s">
        <v>4388</v>
      </c>
      <c r="W666" s="81"/>
      <c r="X666" s="81"/>
      <c r="Y666" s="87" t="s">
        <v>6388</v>
      </c>
      <c r="Z666" s="81"/>
    </row>
    <row r="667" spans="1:26" x14ac:dyDescent="0.35">
      <c r="A667" s="66" t="s">
        <v>529</v>
      </c>
      <c r="B667" s="66" t="s">
        <v>1235</v>
      </c>
      <c r="C667" s="67"/>
      <c r="D667" s="68"/>
      <c r="E667" s="69"/>
      <c r="F667" s="70"/>
      <c r="G667" s="67"/>
      <c r="H667" s="71"/>
      <c r="I667" s="72"/>
      <c r="J667" s="72"/>
      <c r="K667" s="36"/>
      <c r="L667" s="79"/>
      <c r="M667" s="79"/>
      <c r="N667" s="74"/>
      <c r="O667" s="81" t="s">
        <v>1386</v>
      </c>
      <c r="P667" s="83">
        <v>44433.351493055554</v>
      </c>
      <c r="Q667" s="81" t="s">
        <v>1614</v>
      </c>
      <c r="R667" s="84" t="s">
        <v>2738</v>
      </c>
      <c r="S667" s="81" t="s">
        <v>3393</v>
      </c>
      <c r="T667" s="81" t="s">
        <v>3589</v>
      </c>
      <c r="U667" s="83">
        <v>44433.351493055554</v>
      </c>
      <c r="V667" s="84" t="s">
        <v>4389</v>
      </c>
      <c r="W667" s="81"/>
      <c r="X667" s="81"/>
      <c r="Y667" s="87" t="s">
        <v>6389</v>
      </c>
      <c r="Z667" s="81"/>
    </row>
    <row r="668" spans="1:26" x14ac:dyDescent="0.35">
      <c r="A668" s="66" t="s">
        <v>529</v>
      </c>
      <c r="B668" s="66" t="s">
        <v>528</v>
      </c>
      <c r="C668" s="67"/>
      <c r="D668" s="68"/>
      <c r="E668" s="69"/>
      <c r="F668" s="70"/>
      <c r="G668" s="67"/>
      <c r="H668" s="71"/>
      <c r="I668" s="72"/>
      <c r="J668" s="72"/>
      <c r="K668" s="36"/>
      <c r="L668" s="79"/>
      <c r="M668" s="79"/>
      <c r="N668" s="74"/>
      <c r="O668" s="81" t="s">
        <v>1386</v>
      </c>
      <c r="P668" s="83">
        <v>44434.33556712963</v>
      </c>
      <c r="Q668" s="81" t="s">
        <v>1615</v>
      </c>
      <c r="R668" s="84" t="s">
        <v>2739</v>
      </c>
      <c r="S668" s="81" t="s">
        <v>3393</v>
      </c>
      <c r="T668" s="81" t="s">
        <v>3589</v>
      </c>
      <c r="U668" s="83">
        <v>44434.33556712963</v>
      </c>
      <c r="V668" s="84" t="s">
        <v>4390</v>
      </c>
      <c r="W668" s="81"/>
      <c r="X668" s="81"/>
      <c r="Y668" s="87" t="s">
        <v>6390</v>
      </c>
      <c r="Z668" s="81"/>
    </row>
    <row r="669" spans="1:26" x14ac:dyDescent="0.35">
      <c r="A669" s="66" t="s">
        <v>529</v>
      </c>
      <c r="B669" s="66" t="s">
        <v>1235</v>
      </c>
      <c r="C669" s="67"/>
      <c r="D669" s="68"/>
      <c r="E669" s="69"/>
      <c r="F669" s="70"/>
      <c r="G669" s="67"/>
      <c r="H669" s="71"/>
      <c r="I669" s="72"/>
      <c r="J669" s="72"/>
      <c r="K669" s="36"/>
      <c r="L669" s="79"/>
      <c r="M669" s="79"/>
      <c r="N669" s="74"/>
      <c r="O669" s="81" t="s">
        <v>1386</v>
      </c>
      <c r="P669" s="83">
        <v>44434.33556712963</v>
      </c>
      <c r="Q669" s="81" t="s">
        <v>1615</v>
      </c>
      <c r="R669" s="84" t="s">
        <v>2739</v>
      </c>
      <c r="S669" s="81" t="s">
        <v>3393</v>
      </c>
      <c r="T669" s="81" t="s">
        <v>3589</v>
      </c>
      <c r="U669" s="83">
        <v>44434.33556712963</v>
      </c>
      <c r="V669" s="84" t="s">
        <v>4390</v>
      </c>
      <c r="W669" s="81"/>
      <c r="X669" s="81"/>
      <c r="Y669" s="87" t="s">
        <v>6390</v>
      </c>
      <c r="Z669" s="81"/>
    </row>
    <row r="670" spans="1:26" x14ac:dyDescent="0.35">
      <c r="A670" s="66" t="s">
        <v>529</v>
      </c>
      <c r="B670" s="66" t="s">
        <v>585</v>
      </c>
      <c r="C670" s="67"/>
      <c r="D670" s="68"/>
      <c r="E670" s="69"/>
      <c r="F670" s="70"/>
      <c r="G670" s="67"/>
      <c r="H670" s="71"/>
      <c r="I670" s="72"/>
      <c r="J670" s="72"/>
      <c r="K670" s="36"/>
      <c r="L670" s="79"/>
      <c r="M670" s="79"/>
      <c r="N670" s="74"/>
      <c r="O670" s="81" t="s">
        <v>1386</v>
      </c>
      <c r="P670" s="83">
        <v>44434.530555555553</v>
      </c>
      <c r="Q670" s="81" t="s">
        <v>1655</v>
      </c>
      <c r="R670" s="84" t="s">
        <v>2763</v>
      </c>
      <c r="S670" s="81" t="s">
        <v>3393</v>
      </c>
      <c r="T670" s="81" t="s">
        <v>3589</v>
      </c>
      <c r="U670" s="83">
        <v>44434.530555555553</v>
      </c>
      <c r="V670" s="84" t="s">
        <v>4471</v>
      </c>
      <c r="W670" s="81"/>
      <c r="X670" s="81"/>
      <c r="Y670" s="87" t="s">
        <v>6471</v>
      </c>
      <c r="Z670" s="81"/>
    </row>
    <row r="671" spans="1:26" x14ac:dyDescent="0.35">
      <c r="A671" s="66" t="s">
        <v>529</v>
      </c>
      <c r="B671" s="66" t="s">
        <v>1235</v>
      </c>
      <c r="C671" s="67"/>
      <c r="D671" s="68"/>
      <c r="E671" s="69"/>
      <c r="F671" s="70"/>
      <c r="G671" s="67"/>
      <c r="H671" s="71"/>
      <c r="I671" s="72"/>
      <c r="J671" s="72"/>
      <c r="K671" s="36"/>
      <c r="L671" s="79"/>
      <c r="M671" s="79"/>
      <c r="N671" s="74"/>
      <c r="O671" s="81" t="s">
        <v>1386</v>
      </c>
      <c r="P671" s="83">
        <v>44434.530555555553</v>
      </c>
      <c r="Q671" s="81" t="s">
        <v>1655</v>
      </c>
      <c r="R671" s="84" t="s">
        <v>2763</v>
      </c>
      <c r="S671" s="81" t="s">
        <v>3393</v>
      </c>
      <c r="T671" s="81" t="s">
        <v>3589</v>
      </c>
      <c r="U671" s="83">
        <v>44434.530555555553</v>
      </c>
      <c r="V671" s="84" t="s">
        <v>4471</v>
      </c>
      <c r="W671" s="81"/>
      <c r="X671" s="81"/>
      <c r="Y671" s="87" t="s">
        <v>6471</v>
      </c>
      <c r="Z671" s="81"/>
    </row>
    <row r="672" spans="1:26" x14ac:dyDescent="0.35">
      <c r="A672" s="66" t="s">
        <v>585</v>
      </c>
      <c r="B672" s="66" t="s">
        <v>529</v>
      </c>
      <c r="C672" s="67"/>
      <c r="D672" s="68"/>
      <c r="E672" s="69"/>
      <c r="F672" s="70"/>
      <c r="G672" s="67"/>
      <c r="H672" s="71"/>
      <c r="I672" s="72"/>
      <c r="J672" s="72"/>
      <c r="K672" s="36"/>
      <c r="L672" s="79"/>
      <c r="M672" s="79"/>
      <c r="N672" s="74"/>
      <c r="O672" s="81" t="s">
        <v>1386</v>
      </c>
      <c r="P672" s="83">
        <v>44434.742199074077</v>
      </c>
      <c r="Q672" s="81" t="s">
        <v>1616</v>
      </c>
      <c r="R672" s="81"/>
      <c r="S672" s="81"/>
      <c r="T672" s="81" t="s">
        <v>3589</v>
      </c>
      <c r="U672" s="83">
        <v>44434.742199074077</v>
      </c>
      <c r="V672" s="84" t="s">
        <v>4472</v>
      </c>
      <c r="W672" s="81"/>
      <c r="X672" s="81"/>
      <c r="Y672" s="87" t="s">
        <v>6472</v>
      </c>
      <c r="Z672" s="81"/>
    </row>
    <row r="673" spans="1:26" x14ac:dyDescent="0.35">
      <c r="A673" s="66" t="s">
        <v>585</v>
      </c>
      <c r="B673" s="66" t="s">
        <v>1235</v>
      </c>
      <c r="C673" s="67"/>
      <c r="D673" s="68"/>
      <c r="E673" s="69"/>
      <c r="F673" s="70"/>
      <c r="G673" s="67"/>
      <c r="H673" s="71"/>
      <c r="I673" s="72"/>
      <c r="J673" s="72"/>
      <c r="K673" s="36"/>
      <c r="L673" s="79"/>
      <c r="M673" s="79"/>
      <c r="N673" s="74"/>
      <c r="O673" s="81" t="s">
        <v>1386</v>
      </c>
      <c r="P673" s="83">
        <v>44434.742199074077</v>
      </c>
      <c r="Q673" s="81" t="s">
        <v>1616</v>
      </c>
      <c r="R673" s="81"/>
      <c r="S673" s="81"/>
      <c r="T673" s="81" t="s">
        <v>3589</v>
      </c>
      <c r="U673" s="83">
        <v>44434.742199074077</v>
      </c>
      <c r="V673" s="84" t="s">
        <v>4472</v>
      </c>
      <c r="W673" s="81"/>
      <c r="X673" s="81"/>
      <c r="Y673" s="87" t="s">
        <v>6472</v>
      </c>
      <c r="Z673" s="81"/>
    </row>
    <row r="674" spans="1:26" x14ac:dyDescent="0.35">
      <c r="A674" s="66" t="s">
        <v>586</v>
      </c>
      <c r="B674" s="66" t="s">
        <v>586</v>
      </c>
      <c r="C674" s="67"/>
      <c r="D674" s="68"/>
      <c r="E674" s="69"/>
      <c r="F674" s="70"/>
      <c r="G674" s="67"/>
      <c r="H674" s="71"/>
      <c r="I674" s="72"/>
      <c r="J674" s="72"/>
      <c r="K674" s="36"/>
      <c r="L674" s="79"/>
      <c r="M674" s="79"/>
      <c r="N674" s="74"/>
      <c r="O674" s="81" t="s">
        <v>179</v>
      </c>
      <c r="P674" s="83">
        <v>44433.698136574072</v>
      </c>
      <c r="Q674" s="81" t="s">
        <v>1656</v>
      </c>
      <c r="R674" s="84" t="s">
        <v>2690</v>
      </c>
      <c r="S674" s="81" t="s">
        <v>3410</v>
      </c>
      <c r="T674" s="81" t="s">
        <v>3597</v>
      </c>
      <c r="U674" s="83">
        <v>44433.698136574072</v>
      </c>
      <c r="V674" s="84" t="s">
        <v>4473</v>
      </c>
      <c r="W674" s="81"/>
      <c r="X674" s="81"/>
      <c r="Y674" s="87" t="s">
        <v>6473</v>
      </c>
      <c r="Z674" s="81"/>
    </row>
    <row r="675" spans="1:26" x14ac:dyDescent="0.35">
      <c r="A675" s="66" t="s">
        <v>587</v>
      </c>
      <c r="B675" s="66" t="s">
        <v>586</v>
      </c>
      <c r="C675" s="67"/>
      <c r="D675" s="68"/>
      <c r="E675" s="69"/>
      <c r="F675" s="70"/>
      <c r="G675" s="67"/>
      <c r="H675" s="71"/>
      <c r="I675" s="72"/>
      <c r="J675" s="72"/>
      <c r="K675" s="36"/>
      <c r="L675" s="79"/>
      <c r="M675" s="79"/>
      <c r="N675" s="74"/>
      <c r="O675" s="81" t="s">
        <v>1386</v>
      </c>
      <c r="P675" s="83">
        <v>44433.699166666665</v>
      </c>
      <c r="Q675" s="81" t="s">
        <v>1525</v>
      </c>
      <c r="R675" s="84" t="s">
        <v>2690</v>
      </c>
      <c r="S675" s="81" t="s">
        <v>3410</v>
      </c>
      <c r="T675" s="81" t="s">
        <v>3597</v>
      </c>
      <c r="U675" s="83">
        <v>44433.699166666665</v>
      </c>
      <c r="V675" s="84" t="s">
        <v>4474</v>
      </c>
      <c r="W675" s="81"/>
      <c r="X675" s="81"/>
      <c r="Y675" s="87" t="s">
        <v>6474</v>
      </c>
      <c r="Z675" s="81"/>
    </row>
    <row r="676" spans="1:26" x14ac:dyDescent="0.35">
      <c r="A676" s="66" t="s">
        <v>588</v>
      </c>
      <c r="B676" s="66" t="s">
        <v>588</v>
      </c>
      <c r="C676" s="67"/>
      <c r="D676" s="68"/>
      <c r="E676" s="69"/>
      <c r="F676" s="70"/>
      <c r="G676" s="67"/>
      <c r="H676" s="71"/>
      <c r="I676" s="72"/>
      <c r="J676" s="72"/>
      <c r="K676" s="36"/>
      <c r="L676" s="79"/>
      <c r="M676" s="79"/>
      <c r="N676" s="74"/>
      <c r="O676" s="81" t="s">
        <v>179</v>
      </c>
      <c r="P676" s="83">
        <v>44434.749340277776</v>
      </c>
      <c r="Q676" s="81" t="s">
        <v>1657</v>
      </c>
      <c r="R676" s="84" t="s">
        <v>2764</v>
      </c>
      <c r="S676" s="81" t="s">
        <v>3393</v>
      </c>
      <c r="T676" s="81" t="s">
        <v>3654</v>
      </c>
      <c r="U676" s="83">
        <v>44434.749340277776</v>
      </c>
      <c r="V676" s="84" t="s">
        <v>4475</v>
      </c>
      <c r="W676" s="81"/>
      <c r="X676" s="81"/>
      <c r="Y676" s="87" t="s">
        <v>6475</v>
      </c>
      <c r="Z676" s="81"/>
    </row>
    <row r="677" spans="1:26" x14ac:dyDescent="0.35">
      <c r="A677" s="66" t="s">
        <v>587</v>
      </c>
      <c r="B677" s="66" t="s">
        <v>588</v>
      </c>
      <c r="C677" s="67"/>
      <c r="D677" s="68"/>
      <c r="E677" s="69"/>
      <c r="F677" s="70"/>
      <c r="G677" s="67"/>
      <c r="H677" s="71"/>
      <c r="I677" s="72"/>
      <c r="J677" s="72"/>
      <c r="K677" s="36"/>
      <c r="L677" s="79"/>
      <c r="M677" s="79"/>
      <c r="N677" s="74"/>
      <c r="O677" s="81" t="s">
        <v>1386</v>
      </c>
      <c r="P677" s="83">
        <v>44434.750057870369</v>
      </c>
      <c r="Q677" s="81" t="s">
        <v>1658</v>
      </c>
      <c r="R677" s="81"/>
      <c r="S677" s="81"/>
      <c r="T677" s="81" t="s">
        <v>3655</v>
      </c>
      <c r="U677" s="83">
        <v>44434.750057870369</v>
      </c>
      <c r="V677" s="84" t="s">
        <v>4476</v>
      </c>
      <c r="W677" s="81"/>
      <c r="X677" s="81"/>
      <c r="Y677" s="87" t="s">
        <v>6476</v>
      </c>
      <c r="Z677" s="81"/>
    </row>
    <row r="678" spans="1:26" x14ac:dyDescent="0.35">
      <c r="A678" s="66" t="s">
        <v>589</v>
      </c>
      <c r="B678" s="66" t="s">
        <v>1067</v>
      </c>
      <c r="C678" s="67"/>
      <c r="D678" s="68"/>
      <c r="E678" s="69"/>
      <c r="F678" s="70"/>
      <c r="G678" s="67"/>
      <c r="H678" s="71"/>
      <c r="I678" s="72"/>
      <c r="J678" s="72"/>
      <c r="K678" s="36"/>
      <c r="L678" s="79"/>
      <c r="M678" s="79"/>
      <c r="N678" s="74"/>
      <c r="O678" s="81" t="s">
        <v>1386</v>
      </c>
      <c r="P678" s="83">
        <v>44434.841932870368</v>
      </c>
      <c r="Q678" s="81" t="s">
        <v>1580</v>
      </c>
      <c r="R678" s="81"/>
      <c r="S678" s="81"/>
      <c r="T678" s="81" t="s">
        <v>3530</v>
      </c>
      <c r="U678" s="83">
        <v>44434.841932870368</v>
      </c>
      <c r="V678" s="84" t="s">
        <v>4477</v>
      </c>
      <c r="W678" s="81"/>
      <c r="X678" s="81"/>
      <c r="Y678" s="87" t="s">
        <v>6477</v>
      </c>
      <c r="Z678" s="81"/>
    </row>
    <row r="679" spans="1:26" x14ac:dyDescent="0.35">
      <c r="A679" s="66" t="s">
        <v>590</v>
      </c>
      <c r="B679" s="66" t="s">
        <v>871</v>
      </c>
      <c r="C679" s="67"/>
      <c r="D679" s="68"/>
      <c r="E679" s="69"/>
      <c r="F679" s="70"/>
      <c r="G679" s="67"/>
      <c r="H679" s="71"/>
      <c r="I679" s="72"/>
      <c r="J679" s="72"/>
      <c r="K679" s="36"/>
      <c r="L679" s="79"/>
      <c r="M679" s="79"/>
      <c r="N679" s="74"/>
      <c r="O679" s="81" t="s">
        <v>1386</v>
      </c>
      <c r="P679" s="83">
        <v>44434.877326388887</v>
      </c>
      <c r="Q679" s="81" t="s">
        <v>1659</v>
      </c>
      <c r="R679" s="81"/>
      <c r="S679" s="81"/>
      <c r="T679" s="81" t="s">
        <v>3656</v>
      </c>
      <c r="U679" s="83">
        <v>44434.877326388887</v>
      </c>
      <c r="V679" s="84" t="s">
        <v>4478</v>
      </c>
      <c r="W679" s="81"/>
      <c r="X679" s="81"/>
      <c r="Y679" s="87" t="s">
        <v>6478</v>
      </c>
      <c r="Z679" s="81"/>
    </row>
    <row r="680" spans="1:26" x14ac:dyDescent="0.35">
      <c r="A680" s="66" t="s">
        <v>591</v>
      </c>
      <c r="B680" s="66" t="s">
        <v>1088</v>
      </c>
      <c r="C680" s="67"/>
      <c r="D680" s="68"/>
      <c r="E680" s="69"/>
      <c r="F680" s="70"/>
      <c r="G680" s="67"/>
      <c r="H680" s="71"/>
      <c r="I680" s="72"/>
      <c r="J680" s="72"/>
      <c r="K680" s="36"/>
      <c r="L680" s="79"/>
      <c r="M680" s="79"/>
      <c r="N680" s="74"/>
      <c r="O680" s="81" t="s">
        <v>1386</v>
      </c>
      <c r="P680" s="83">
        <v>44434.889976851853</v>
      </c>
      <c r="Q680" s="81" t="s">
        <v>1643</v>
      </c>
      <c r="R680" s="84" t="s">
        <v>2756</v>
      </c>
      <c r="S680" s="81" t="s">
        <v>3419</v>
      </c>
      <c r="T680" s="81" t="s">
        <v>3650</v>
      </c>
      <c r="U680" s="83">
        <v>44434.889976851853</v>
      </c>
      <c r="V680" s="84" t="s">
        <v>4479</v>
      </c>
      <c r="W680" s="81"/>
      <c r="X680" s="81"/>
      <c r="Y680" s="87" t="s">
        <v>6479</v>
      </c>
      <c r="Z680" s="81"/>
    </row>
    <row r="681" spans="1:26" x14ac:dyDescent="0.35">
      <c r="A681" s="66" t="s">
        <v>591</v>
      </c>
      <c r="B681" s="66" t="s">
        <v>1088</v>
      </c>
      <c r="C681" s="67"/>
      <c r="D681" s="68"/>
      <c r="E681" s="69"/>
      <c r="F681" s="70"/>
      <c r="G681" s="67"/>
      <c r="H681" s="71"/>
      <c r="I681" s="72"/>
      <c r="J681" s="72"/>
      <c r="K681" s="36"/>
      <c r="L681" s="79"/>
      <c r="M681" s="79"/>
      <c r="N681" s="74"/>
      <c r="O681" s="81" t="s">
        <v>1386</v>
      </c>
      <c r="P681" s="83">
        <v>44434.890405092592</v>
      </c>
      <c r="Q681" s="81" t="s">
        <v>1599</v>
      </c>
      <c r="R681" s="84" t="s">
        <v>2732</v>
      </c>
      <c r="S681" s="81" t="s">
        <v>3419</v>
      </c>
      <c r="T681" s="81" t="s">
        <v>3631</v>
      </c>
      <c r="U681" s="83">
        <v>44434.890405092592</v>
      </c>
      <c r="V681" s="84" t="s">
        <v>4480</v>
      </c>
      <c r="W681" s="81"/>
      <c r="X681" s="81"/>
      <c r="Y681" s="87" t="s">
        <v>6480</v>
      </c>
      <c r="Z681" s="81"/>
    </row>
    <row r="682" spans="1:26" x14ac:dyDescent="0.35">
      <c r="A682" s="66" t="s">
        <v>592</v>
      </c>
      <c r="B682" s="66" t="s">
        <v>1139</v>
      </c>
      <c r="C682" s="67"/>
      <c r="D682" s="68"/>
      <c r="E682" s="69"/>
      <c r="F682" s="70"/>
      <c r="G682" s="67"/>
      <c r="H682" s="71"/>
      <c r="I682" s="72"/>
      <c r="J682" s="72"/>
      <c r="K682" s="36"/>
      <c r="L682" s="79"/>
      <c r="M682" s="79"/>
      <c r="N682" s="74"/>
      <c r="O682" s="81" t="s">
        <v>1386</v>
      </c>
      <c r="P682" s="83">
        <v>44434.944733796299</v>
      </c>
      <c r="Q682" s="81" t="s">
        <v>1606</v>
      </c>
      <c r="R682" s="81"/>
      <c r="S682" s="81"/>
      <c r="T682" s="81"/>
      <c r="U682" s="83">
        <v>44434.944733796299</v>
      </c>
      <c r="V682" s="84" t="s">
        <v>4481</v>
      </c>
      <c r="W682" s="81"/>
      <c r="X682" s="81"/>
      <c r="Y682" s="87" t="s">
        <v>6481</v>
      </c>
      <c r="Z682" s="81"/>
    </row>
    <row r="683" spans="1:26" x14ac:dyDescent="0.35">
      <c r="A683" s="66" t="s">
        <v>592</v>
      </c>
      <c r="B683" s="66" t="s">
        <v>1086</v>
      </c>
      <c r="C683" s="67"/>
      <c r="D683" s="68"/>
      <c r="E683" s="69"/>
      <c r="F683" s="70"/>
      <c r="G683" s="67"/>
      <c r="H683" s="71"/>
      <c r="I683" s="72"/>
      <c r="J683" s="72"/>
      <c r="K683" s="36"/>
      <c r="L683" s="79"/>
      <c r="M683" s="79"/>
      <c r="N683" s="74"/>
      <c r="O683" s="81" t="s">
        <v>1386</v>
      </c>
      <c r="P683" s="83">
        <v>44434.944733796299</v>
      </c>
      <c r="Q683" s="81" t="s">
        <v>1606</v>
      </c>
      <c r="R683" s="81"/>
      <c r="S683" s="81"/>
      <c r="T683" s="81"/>
      <c r="U683" s="83">
        <v>44434.944733796299</v>
      </c>
      <c r="V683" s="84" t="s">
        <v>4481</v>
      </c>
      <c r="W683" s="81"/>
      <c r="X683" s="81"/>
      <c r="Y683" s="87" t="s">
        <v>6481</v>
      </c>
      <c r="Z683" s="81"/>
    </row>
    <row r="684" spans="1:26" x14ac:dyDescent="0.35">
      <c r="A684" s="66" t="s">
        <v>593</v>
      </c>
      <c r="B684" s="66" t="s">
        <v>593</v>
      </c>
      <c r="C684" s="67"/>
      <c r="D684" s="68"/>
      <c r="E684" s="69"/>
      <c r="F684" s="70"/>
      <c r="G684" s="67"/>
      <c r="H684" s="71"/>
      <c r="I684" s="72"/>
      <c r="J684" s="72"/>
      <c r="K684" s="36"/>
      <c r="L684" s="79"/>
      <c r="M684" s="79"/>
      <c r="N684" s="74"/>
      <c r="O684" s="81" t="s">
        <v>179</v>
      </c>
      <c r="P684" s="83">
        <v>44434.954050925924</v>
      </c>
      <c r="Q684" s="81" t="s">
        <v>1660</v>
      </c>
      <c r="R684" s="84" t="s">
        <v>2765</v>
      </c>
      <c r="S684" s="81" t="s">
        <v>3393</v>
      </c>
      <c r="T684" s="81"/>
      <c r="U684" s="83">
        <v>44434.954050925924</v>
      </c>
      <c r="V684" s="84" t="s">
        <v>4482</v>
      </c>
      <c r="W684" s="81"/>
      <c r="X684" s="81"/>
      <c r="Y684" s="87" t="s">
        <v>6482</v>
      </c>
      <c r="Z684" s="81"/>
    </row>
    <row r="685" spans="1:26" x14ac:dyDescent="0.35">
      <c r="A685" s="66" t="s">
        <v>594</v>
      </c>
      <c r="B685" s="66" t="s">
        <v>1230</v>
      </c>
      <c r="C685" s="67"/>
      <c r="D685" s="68"/>
      <c r="E685" s="69"/>
      <c r="F685" s="70"/>
      <c r="G685" s="67"/>
      <c r="H685" s="71"/>
      <c r="I685" s="72"/>
      <c r="J685" s="72"/>
      <c r="K685" s="36"/>
      <c r="L685" s="79"/>
      <c r="M685" s="79"/>
      <c r="N685" s="74"/>
      <c r="O685" s="81" t="s">
        <v>1386</v>
      </c>
      <c r="P685" s="83">
        <v>44434.994618055556</v>
      </c>
      <c r="Q685" s="81" t="s">
        <v>1661</v>
      </c>
      <c r="R685" s="81"/>
      <c r="S685" s="81"/>
      <c r="T685" s="81" t="s">
        <v>3657</v>
      </c>
      <c r="U685" s="83">
        <v>44434.994618055556</v>
      </c>
      <c r="V685" s="84" t="s">
        <v>4483</v>
      </c>
      <c r="W685" s="81"/>
      <c r="X685" s="81"/>
      <c r="Y685" s="87" t="s">
        <v>6483</v>
      </c>
      <c r="Z685" s="81"/>
    </row>
    <row r="686" spans="1:26" x14ac:dyDescent="0.35">
      <c r="A686" s="66" t="s">
        <v>595</v>
      </c>
      <c r="B686" s="66" t="s">
        <v>895</v>
      </c>
      <c r="C686" s="67"/>
      <c r="D686" s="68"/>
      <c r="E686" s="69"/>
      <c r="F686" s="70"/>
      <c r="G686" s="67"/>
      <c r="H686" s="71"/>
      <c r="I686" s="72"/>
      <c r="J686" s="72"/>
      <c r="K686" s="36"/>
      <c r="L686" s="79"/>
      <c r="M686" s="79"/>
      <c r="N686" s="74"/>
      <c r="O686" s="81" t="s">
        <v>1386</v>
      </c>
      <c r="P686" s="83">
        <v>44435.162222222221</v>
      </c>
      <c r="Q686" s="81" t="s">
        <v>1662</v>
      </c>
      <c r="R686" s="81"/>
      <c r="S686" s="81"/>
      <c r="T686" s="81" t="s">
        <v>3658</v>
      </c>
      <c r="U686" s="83">
        <v>44435.162222222221</v>
      </c>
      <c r="V686" s="84" t="s">
        <v>4484</v>
      </c>
      <c r="W686" s="81"/>
      <c r="X686" s="81"/>
      <c r="Y686" s="87" t="s">
        <v>6484</v>
      </c>
      <c r="Z686" s="81"/>
    </row>
    <row r="687" spans="1:26" x14ac:dyDescent="0.35">
      <c r="A687" s="66" t="s">
        <v>596</v>
      </c>
      <c r="B687" s="66" t="s">
        <v>1273</v>
      </c>
      <c r="C687" s="67"/>
      <c r="D687" s="68"/>
      <c r="E687" s="69"/>
      <c r="F687" s="70"/>
      <c r="G687" s="67"/>
      <c r="H687" s="71"/>
      <c r="I687" s="72"/>
      <c r="J687" s="72"/>
      <c r="K687" s="36"/>
      <c r="L687" s="79"/>
      <c r="M687" s="79"/>
      <c r="N687" s="74"/>
      <c r="O687" s="81" t="s">
        <v>1386</v>
      </c>
      <c r="P687" s="83">
        <v>44435.201481481483</v>
      </c>
      <c r="Q687" s="81" t="s">
        <v>1663</v>
      </c>
      <c r="R687" s="81" t="s">
        <v>2766</v>
      </c>
      <c r="S687" s="81" t="s">
        <v>3425</v>
      </c>
      <c r="T687" s="81" t="s">
        <v>3611</v>
      </c>
      <c r="U687" s="83">
        <v>44435.201481481483</v>
      </c>
      <c r="V687" s="84" t="s">
        <v>4485</v>
      </c>
      <c r="W687" s="81"/>
      <c r="X687" s="81"/>
      <c r="Y687" s="87" t="s">
        <v>6485</v>
      </c>
      <c r="Z687" s="81"/>
    </row>
    <row r="688" spans="1:26" x14ac:dyDescent="0.35">
      <c r="A688" s="66" t="s">
        <v>597</v>
      </c>
      <c r="B688" s="66" t="s">
        <v>1179</v>
      </c>
      <c r="C688" s="67"/>
      <c r="D688" s="68"/>
      <c r="E688" s="69"/>
      <c r="F688" s="70"/>
      <c r="G688" s="67"/>
      <c r="H688" s="71"/>
      <c r="I688" s="72"/>
      <c r="J688" s="72"/>
      <c r="K688" s="36"/>
      <c r="L688" s="79"/>
      <c r="M688" s="79"/>
      <c r="N688" s="74"/>
      <c r="O688" s="81" t="s">
        <v>1386</v>
      </c>
      <c r="P688" s="83">
        <v>44435.213773148149</v>
      </c>
      <c r="Q688" s="81" t="s">
        <v>1664</v>
      </c>
      <c r="R688" s="84" t="s">
        <v>2767</v>
      </c>
      <c r="S688" s="81" t="s">
        <v>3415</v>
      </c>
      <c r="T688" s="81" t="s">
        <v>3659</v>
      </c>
      <c r="U688" s="83">
        <v>44435.213773148149</v>
      </c>
      <c r="V688" s="84" t="s">
        <v>4486</v>
      </c>
      <c r="W688" s="81"/>
      <c r="X688" s="81"/>
      <c r="Y688" s="87" t="s">
        <v>6486</v>
      </c>
      <c r="Z688" s="81"/>
    </row>
    <row r="689" spans="1:26" x14ac:dyDescent="0.35">
      <c r="A689" s="66" t="s">
        <v>598</v>
      </c>
      <c r="B689" s="66" t="s">
        <v>598</v>
      </c>
      <c r="C689" s="67"/>
      <c r="D689" s="68"/>
      <c r="E689" s="69"/>
      <c r="F689" s="70"/>
      <c r="G689" s="67"/>
      <c r="H689" s="71"/>
      <c r="I689" s="72"/>
      <c r="J689" s="72"/>
      <c r="K689" s="36"/>
      <c r="L689" s="79"/>
      <c r="M689" s="79"/>
      <c r="N689" s="74"/>
      <c r="O689" s="81" t="s">
        <v>179</v>
      </c>
      <c r="P689" s="83">
        <v>44434.804120370369</v>
      </c>
      <c r="Q689" s="81" t="s">
        <v>1665</v>
      </c>
      <c r="R689" s="84" t="s">
        <v>2768</v>
      </c>
      <c r="S689" s="81" t="s">
        <v>3426</v>
      </c>
      <c r="T689" s="81" t="s">
        <v>3660</v>
      </c>
      <c r="U689" s="83">
        <v>44434.804120370369</v>
      </c>
      <c r="V689" s="84" t="s">
        <v>4487</v>
      </c>
      <c r="W689" s="81"/>
      <c r="X689" s="81"/>
      <c r="Y689" s="87" t="s">
        <v>6487</v>
      </c>
      <c r="Z689" s="81"/>
    </row>
    <row r="690" spans="1:26" x14ac:dyDescent="0.35">
      <c r="A690" s="66" t="s">
        <v>599</v>
      </c>
      <c r="B690" s="66" t="s">
        <v>598</v>
      </c>
      <c r="C690" s="67"/>
      <c r="D690" s="68"/>
      <c r="E690" s="69"/>
      <c r="F690" s="70"/>
      <c r="G690" s="67"/>
      <c r="H690" s="71"/>
      <c r="I690" s="72"/>
      <c r="J690" s="72"/>
      <c r="K690" s="36"/>
      <c r="L690" s="79"/>
      <c r="M690" s="79"/>
      <c r="N690" s="74"/>
      <c r="O690" s="81" t="s">
        <v>1386</v>
      </c>
      <c r="P690" s="83">
        <v>44435.223344907405</v>
      </c>
      <c r="Q690" s="81" t="s">
        <v>1666</v>
      </c>
      <c r="R690" s="81"/>
      <c r="S690" s="81"/>
      <c r="T690" s="81" t="s">
        <v>3660</v>
      </c>
      <c r="U690" s="83">
        <v>44435.223344907405</v>
      </c>
      <c r="V690" s="84" t="s">
        <v>4488</v>
      </c>
      <c r="W690" s="81"/>
      <c r="X690" s="81"/>
      <c r="Y690" s="87" t="s">
        <v>6488</v>
      </c>
      <c r="Z690" s="81"/>
    </row>
    <row r="691" spans="1:26" x14ac:dyDescent="0.35">
      <c r="A691" s="66" t="s">
        <v>600</v>
      </c>
      <c r="B691" s="66" t="s">
        <v>871</v>
      </c>
      <c r="C691" s="67"/>
      <c r="D691" s="68"/>
      <c r="E691" s="69"/>
      <c r="F691" s="70"/>
      <c r="G691" s="67"/>
      <c r="H691" s="71"/>
      <c r="I691" s="72"/>
      <c r="J691" s="72"/>
      <c r="K691" s="36"/>
      <c r="L691" s="79"/>
      <c r="M691" s="79"/>
      <c r="N691" s="74"/>
      <c r="O691" s="81" t="s">
        <v>1386</v>
      </c>
      <c r="P691" s="83">
        <v>44435.224317129629</v>
      </c>
      <c r="Q691" s="81" t="s">
        <v>1659</v>
      </c>
      <c r="R691" s="81"/>
      <c r="S691" s="81"/>
      <c r="T691" s="81" t="s">
        <v>3656</v>
      </c>
      <c r="U691" s="83">
        <v>44435.224317129629</v>
      </c>
      <c r="V691" s="84" t="s">
        <v>4489</v>
      </c>
      <c r="W691" s="81"/>
      <c r="X691" s="81"/>
      <c r="Y691" s="87" t="s">
        <v>6489</v>
      </c>
      <c r="Z691" s="81"/>
    </row>
    <row r="692" spans="1:26" x14ac:dyDescent="0.35">
      <c r="A692" s="66" t="s">
        <v>601</v>
      </c>
      <c r="B692" s="66" t="s">
        <v>601</v>
      </c>
      <c r="C692" s="67"/>
      <c r="D692" s="68"/>
      <c r="E692" s="69"/>
      <c r="F692" s="70"/>
      <c r="G692" s="67"/>
      <c r="H692" s="71"/>
      <c r="I692" s="72"/>
      <c r="J692" s="72"/>
      <c r="K692" s="36"/>
      <c r="L692" s="79"/>
      <c r="M692" s="79"/>
      <c r="N692" s="74"/>
      <c r="O692" s="81" t="s">
        <v>179</v>
      </c>
      <c r="P692" s="83">
        <v>44432.250324074077</v>
      </c>
      <c r="Q692" s="81" t="s">
        <v>1667</v>
      </c>
      <c r="R692" s="84" t="s">
        <v>2769</v>
      </c>
      <c r="S692" s="81" t="s">
        <v>3393</v>
      </c>
      <c r="T692" s="81"/>
      <c r="U692" s="83">
        <v>44432.250324074077</v>
      </c>
      <c r="V692" s="84" t="s">
        <v>4490</v>
      </c>
      <c r="W692" s="81"/>
      <c r="X692" s="81"/>
      <c r="Y692" s="87" t="s">
        <v>6490</v>
      </c>
      <c r="Z692" s="81"/>
    </row>
    <row r="693" spans="1:26" x14ac:dyDescent="0.35">
      <c r="A693" s="66" t="s">
        <v>601</v>
      </c>
      <c r="B693" s="66" t="s">
        <v>601</v>
      </c>
      <c r="C693" s="67"/>
      <c r="D693" s="68"/>
      <c r="E693" s="69"/>
      <c r="F693" s="70"/>
      <c r="G693" s="67"/>
      <c r="H693" s="71"/>
      <c r="I693" s="72"/>
      <c r="J693" s="72"/>
      <c r="K693" s="36"/>
      <c r="L693" s="79"/>
      <c r="M693" s="79"/>
      <c r="N693" s="74"/>
      <c r="O693" s="81" t="s">
        <v>179</v>
      </c>
      <c r="P693" s="83">
        <v>44435.250381944446</v>
      </c>
      <c r="Q693" s="81" t="s">
        <v>1668</v>
      </c>
      <c r="R693" s="81" t="s">
        <v>2770</v>
      </c>
      <c r="S693" s="81" t="s">
        <v>3427</v>
      </c>
      <c r="T693" s="81" t="s">
        <v>3661</v>
      </c>
      <c r="U693" s="83">
        <v>44435.250381944446</v>
      </c>
      <c r="V693" s="84" t="s">
        <v>4491</v>
      </c>
      <c r="W693" s="81"/>
      <c r="X693" s="81"/>
      <c r="Y693" s="87" t="s">
        <v>6491</v>
      </c>
      <c r="Z693" s="81"/>
    </row>
    <row r="694" spans="1:26" x14ac:dyDescent="0.35">
      <c r="A694" s="66" t="s">
        <v>602</v>
      </c>
      <c r="B694" s="66" t="s">
        <v>602</v>
      </c>
      <c r="C694" s="67"/>
      <c r="D694" s="68"/>
      <c r="E694" s="69"/>
      <c r="F694" s="70"/>
      <c r="G694" s="67"/>
      <c r="H694" s="71"/>
      <c r="I694" s="72"/>
      <c r="J694" s="72"/>
      <c r="K694" s="36"/>
      <c r="L694" s="79"/>
      <c r="M694" s="79"/>
      <c r="N694" s="74"/>
      <c r="O694" s="81" t="s">
        <v>179</v>
      </c>
      <c r="P694" s="83">
        <v>44432.250636574077</v>
      </c>
      <c r="Q694" s="81" t="s">
        <v>1669</v>
      </c>
      <c r="R694" s="84" t="s">
        <v>2771</v>
      </c>
      <c r="S694" s="81" t="s">
        <v>3393</v>
      </c>
      <c r="T694" s="81"/>
      <c r="U694" s="83">
        <v>44432.250636574077</v>
      </c>
      <c r="V694" s="84" t="s">
        <v>4492</v>
      </c>
      <c r="W694" s="81"/>
      <c r="X694" s="81"/>
      <c r="Y694" s="87" t="s">
        <v>6492</v>
      </c>
      <c r="Z694" s="81"/>
    </row>
    <row r="695" spans="1:26" x14ac:dyDescent="0.35">
      <c r="A695" s="66" t="s">
        <v>602</v>
      </c>
      <c r="B695" s="66" t="s">
        <v>602</v>
      </c>
      <c r="C695" s="67"/>
      <c r="D695" s="68"/>
      <c r="E695" s="69"/>
      <c r="F695" s="70"/>
      <c r="G695" s="67"/>
      <c r="H695" s="71"/>
      <c r="I695" s="72"/>
      <c r="J695" s="72"/>
      <c r="K695" s="36"/>
      <c r="L695" s="79"/>
      <c r="M695" s="79"/>
      <c r="N695" s="74"/>
      <c r="O695" s="81" t="s">
        <v>179</v>
      </c>
      <c r="P695" s="83">
        <v>44433.705439814818</v>
      </c>
      <c r="Q695" s="81" t="s">
        <v>1670</v>
      </c>
      <c r="R695" s="84" t="s">
        <v>2772</v>
      </c>
      <c r="S695" s="81" t="s">
        <v>3393</v>
      </c>
      <c r="T695" s="81"/>
      <c r="U695" s="83">
        <v>44433.705439814818</v>
      </c>
      <c r="V695" s="84" t="s">
        <v>4493</v>
      </c>
      <c r="W695" s="81"/>
      <c r="X695" s="81"/>
      <c r="Y695" s="87" t="s">
        <v>6493</v>
      </c>
      <c r="Z695" s="81"/>
    </row>
    <row r="696" spans="1:26" x14ac:dyDescent="0.35">
      <c r="A696" s="66" t="s">
        <v>602</v>
      </c>
      <c r="B696" s="66" t="s">
        <v>602</v>
      </c>
      <c r="C696" s="67"/>
      <c r="D696" s="68"/>
      <c r="E696" s="69"/>
      <c r="F696" s="70"/>
      <c r="G696" s="67"/>
      <c r="H696" s="71"/>
      <c r="I696" s="72"/>
      <c r="J696" s="72"/>
      <c r="K696" s="36"/>
      <c r="L696" s="79"/>
      <c r="M696" s="79"/>
      <c r="N696" s="74"/>
      <c r="O696" s="81" t="s">
        <v>179</v>
      </c>
      <c r="P696" s="83">
        <v>44435.250625000001</v>
      </c>
      <c r="Q696" s="81" t="s">
        <v>1671</v>
      </c>
      <c r="R696" s="81" t="s">
        <v>2773</v>
      </c>
      <c r="S696" s="81" t="s">
        <v>3428</v>
      </c>
      <c r="T696" s="81"/>
      <c r="U696" s="83">
        <v>44435.250625000001</v>
      </c>
      <c r="V696" s="84" t="s">
        <v>4494</v>
      </c>
      <c r="W696" s="81"/>
      <c r="X696" s="81"/>
      <c r="Y696" s="87" t="s">
        <v>6494</v>
      </c>
      <c r="Z696" s="81"/>
    </row>
    <row r="697" spans="1:26" x14ac:dyDescent="0.35">
      <c r="A697" s="66" t="s">
        <v>603</v>
      </c>
      <c r="B697" s="66" t="s">
        <v>603</v>
      </c>
      <c r="C697" s="67"/>
      <c r="D697" s="68"/>
      <c r="E697" s="69"/>
      <c r="F697" s="70"/>
      <c r="G697" s="67"/>
      <c r="H697" s="71"/>
      <c r="I697" s="72"/>
      <c r="J697" s="72"/>
      <c r="K697" s="36"/>
      <c r="L697" s="79"/>
      <c r="M697" s="79"/>
      <c r="N697" s="74"/>
      <c r="O697" s="81" t="s">
        <v>179</v>
      </c>
      <c r="P697" s="83">
        <v>44435.251145833332</v>
      </c>
      <c r="Q697" s="81" t="s">
        <v>1672</v>
      </c>
      <c r="R697" s="84" t="s">
        <v>2774</v>
      </c>
      <c r="S697" s="81" t="s">
        <v>3393</v>
      </c>
      <c r="T697" s="81"/>
      <c r="U697" s="83">
        <v>44435.251145833332</v>
      </c>
      <c r="V697" s="84" t="s">
        <v>4495</v>
      </c>
      <c r="W697" s="81"/>
      <c r="X697" s="81"/>
      <c r="Y697" s="87" t="s">
        <v>6495</v>
      </c>
      <c r="Z697" s="81"/>
    </row>
    <row r="698" spans="1:26" x14ac:dyDescent="0.35">
      <c r="A698" s="66" t="s">
        <v>604</v>
      </c>
      <c r="B698" s="66" t="s">
        <v>1098</v>
      </c>
      <c r="C698" s="67"/>
      <c r="D698" s="68"/>
      <c r="E698" s="69"/>
      <c r="F698" s="70"/>
      <c r="G698" s="67"/>
      <c r="H698" s="71"/>
      <c r="I698" s="72"/>
      <c r="J698" s="72"/>
      <c r="K698" s="36"/>
      <c r="L698" s="79"/>
      <c r="M698" s="79"/>
      <c r="N698" s="74"/>
      <c r="O698" s="81" t="s">
        <v>1386</v>
      </c>
      <c r="P698" s="83">
        <v>44435.254791666666</v>
      </c>
      <c r="Q698" s="81" t="s">
        <v>1673</v>
      </c>
      <c r="R698" s="81"/>
      <c r="S698" s="81"/>
      <c r="T698" s="81"/>
      <c r="U698" s="83">
        <v>44435.254791666666</v>
      </c>
      <c r="V698" s="84" t="s">
        <v>4496</v>
      </c>
      <c r="W698" s="81"/>
      <c r="X698" s="81"/>
      <c r="Y698" s="87" t="s">
        <v>6496</v>
      </c>
      <c r="Z698" s="81"/>
    </row>
    <row r="699" spans="1:26" x14ac:dyDescent="0.35">
      <c r="A699" s="66" t="s">
        <v>604</v>
      </c>
      <c r="B699" s="66" t="s">
        <v>1097</v>
      </c>
      <c r="C699" s="67"/>
      <c r="D699" s="68"/>
      <c r="E699" s="69"/>
      <c r="F699" s="70"/>
      <c r="G699" s="67"/>
      <c r="H699" s="71"/>
      <c r="I699" s="72"/>
      <c r="J699" s="72"/>
      <c r="K699" s="36"/>
      <c r="L699" s="79"/>
      <c r="M699" s="79"/>
      <c r="N699" s="74"/>
      <c r="O699" s="81" t="s">
        <v>1386</v>
      </c>
      <c r="P699" s="83">
        <v>44435.254791666666</v>
      </c>
      <c r="Q699" s="81" t="s">
        <v>1673</v>
      </c>
      <c r="R699" s="81"/>
      <c r="S699" s="81"/>
      <c r="T699" s="81"/>
      <c r="U699" s="83">
        <v>44435.254791666666</v>
      </c>
      <c r="V699" s="84" t="s">
        <v>4496</v>
      </c>
      <c r="W699" s="81"/>
      <c r="X699" s="81"/>
      <c r="Y699" s="87" t="s">
        <v>6496</v>
      </c>
      <c r="Z699" s="81"/>
    </row>
    <row r="700" spans="1:26" x14ac:dyDescent="0.35">
      <c r="A700" s="66" t="s">
        <v>604</v>
      </c>
      <c r="B700" s="66" t="s">
        <v>726</v>
      </c>
      <c r="C700" s="67"/>
      <c r="D700" s="68"/>
      <c r="E700" s="69"/>
      <c r="F700" s="70"/>
      <c r="G700" s="67"/>
      <c r="H700" s="71"/>
      <c r="I700" s="72"/>
      <c r="J700" s="72"/>
      <c r="K700" s="36"/>
      <c r="L700" s="79"/>
      <c r="M700" s="79"/>
      <c r="N700" s="74"/>
      <c r="O700" s="81" t="s">
        <v>1386</v>
      </c>
      <c r="P700" s="83">
        <v>44435.254791666666</v>
      </c>
      <c r="Q700" s="81" t="s">
        <v>1673</v>
      </c>
      <c r="R700" s="81"/>
      <c r="S700" s="81"/>
      <c r="T700" s="81"/>
      <c r="U700" s="83">
        <v>44435.254791666666</v>
      </c>
      <c r="V700" s="84" t="s">
        <v>4496</v>
      </c>
      <c r="W700" s="81"/>
      <c r="X700" s="81"/>
      <c r="Y700" s="87" t="s">
        <v>6496</v>
      </c>
      <c r="Z700" s="81"/>
    </row>
    <row r="701" spans="1:26" x14ac:dyDescent="0.35">
      <c r="A701" s="66" t="s">
        <v>604</v>
      </c>
      <c r="B701" s="66" t="s">
        <v>1096</v>
      </c>
      <c r="C701" s="67"/>
      <c r="D701" s="68"/>
      <c r="E701" s="69"/>
      <c r="F701" s="70"/>
      <c r="G701" s="67"/>
      <c r="H701" s="71"/>
      <c r="I701" s="72"/>
      <c r="J701" s="72"/>
      <c r="K701" s="36"/>
      <c r="L701" s="79"/>
      <c r="M701" s="79"/>
      <c r="N701" s="74"/>
      <c r="O701" s="81" t="s">
        <v>1386</v>
      </c>
      <c r="P701" s="83">
        <v>44435.254791666666</v>
      </c>
      <c r="Q701" s="81" t="s">
        <v>1673</v>
      </c>
      <c r="R701" s="81"/>
      <c r="S701" s="81"/>
      <c r="T701" s="81"/>
      <c r="U701" s="83">
        <v>44435.254791666666</v>
      </c>
      <c r="V701" s="84" t="s">
        <v>4496</v>
      </c>
      <c r="W701" s="81"/>
      <c r="X701" s="81"/>
      <c r="Y701" s="87" t="s">
        <v>6496</v>
      </c>
      <c r="Z701" s="81"/>
    </row>
    <row r="702" spans="1:26" x14ac:dyDescent="0.35">
      <c r="A702" s="66" t="s">
        <v>605</v>
      </c>
      <c r="B702" s="66" t="s">
        <v>1178</v>
      </c>
      <c r="C702" s="67"/>
      <c r="D702" s="68"/>
      <c r="E702" s="69"/>
      <c r="F702" s="70"/>
      <c r="G702" s="67"/>
      <c r="H702" s="71"/>
      <c r="I702" s="72"/>
      <c r="J702" s="72"/>
      <c r="K702" s="36"/>
      <c r="L702" s="79"/>
      <c r="M702" s="79"/>
      <c r="N702" s="74"/>
      <c r="O702" s="81" t="s">
        <v>1386</v>
      </c>
      <c r="P702" s="83">
        <v>44435.255023148151</v>
      </c>
      <c r="Q702" s="81" t="s">
        <v>1674</v>
      </c>
      <c r="R702" s="84" t="s">
        <v>2775</v>
      </c>
      <c r="S702" s="81" t="s">
        <v>3429</v>
      </c>
      <c r="T702" s="81" t="s">
        <v>3662</v>
      </c>
      <c r="U702" s="83">
        <v>44435.255023148151</v>
      </c>
      <c r="V702" s="84" t="s">
        <v>4497</v>
      </c>
      <c r="W702" s="81"/>
      <c r="X702" s="81"/>
      <c r="Y702" s="87" t="s">
        <v>6497</v>
      </c>
      <c r="Z702" s="81"/>
    </row>
    <row r="703" spans="1:26" x14ac:dyDescent="0.35">
      <c r="A703" s="66" t="s">
        <v>606</v>
      </c>
      <c r="B703" s="66" t="s">
        <v>728</v>
      </c>
      <c r="C703" s="67"/>
      <c r="D703" s="68"/>
      <c r="E703" s="69"/>
      <c r="F703" s="70"/>
      <c r="G703" s="67"/>
      <c r="H703" s="71"/>
      <c r="I703" s="72"/>
      <c r="J703" s="72"/>
      <c r="K703" s="36"/>
      <c r="L703" s="79"/>
      <c r="M703" s="79"/>
      <c r="N703" s="74"/>
      <c r="O703" s="81" t="s">
        <v>1386</v>
      </c>
      <c r="P703" s="83">
        <v>44433.250162037039</v>
      </c>
      <c r="Q703" s="81" t="s">
        <v>1484</v>
      </c>
      <c r="R703" s="81"/>
      <c r="S703" s="81"/>
      <c r="T703" s="81" t="s">
        <v>3578</v>
      </c>
      <c r="U703" s="83">
        <v>44433.250162037039</v>
      </c>
      <c r="V703" s="84" t="s">
        <v>4498</v>
      </c>
      <c r="W703" s="81"/>
      <c r="X703" s="81"/>
      <c r="Y703" s="87" t="s">
        <v>6498</v>
      </c>
      <c r="Z703" s="81"/>
    </row>
    <row r="704" spans="1:26" x14ac:dyDescent="0.35">
      <c r="A704" s="66" t="s">
        <v>606</v>
      </c>
      <c r="B704" s="66" t="s">
        <v>728</v>
      </c>
      <c r="C704" s="67"/>
      <c r="D704" s="68"/>
      <c r="E704" s="69"/>
      <c r="F704" s="70"/>
      <c r="G704" s="67"/>
      <c r="H704" s="71"/>
      <c r="I704" s="72"/>
      <c r="J704" s="72"/>
      <c r="K704" s="36"/>
      <c r="L704" s="79"/>
      <c r="M704" s="79"/>
      <c r="N704" s="74"/>
      <c r="O704" s="81" t="s">
        <v>1386</v>
      </c>
      <c r="P704" s="83">
        <v>44435.255856481483</v>
      </c>
      <c r="Q704" s="81" t="s">
        <v>1675</v>
      </c>
      <c r="R704" s="81"/>
      <c r="S704" s="81"/>
      <c r="T704" s="81" t="s">
        <v>3663</v>
      </c>
      <c r="U704" s="83">
        <v>44435.255856481483</v>
      </c>
      <c r="V704" s="84" t="s">
        <v>4499</v>
      </c>
      <c r="W704" s="81"/>
      <c r="X704" s="81"/>
      <c r="Y704" s="87" t="s">
        <v>6499</v>
      </c>
      <c r="Z704" s="81"/>
    </row>
    <row r="705" spans="1:26" x14ac:dyDescent="0.35">
      <c r="A705" s="66" t="s">
        <v>607</v>
      </c>
      <c r="B705" s="66" t="s">
        <v>1178</v>
      </c>
      <c r="C705" s="67"/>
      <c r="D705" s="68"/>
      <c r="E705" s="69"/>
      <c r="F705" s="70"/>
      <c r="G705" s="67"/>
      <c r="H705" s="71"/>
      <c r="I705" s="72"/>
      <c r="J705" s="72"/>
      <c r="K705" s="36"/>
      <c r="L705" s="79"/>
      <c r="M705" s="79"/>
      <c r="N705" s="74"/>
      <c r="O705" s="81" t="s">
        <v>1386</v>
      </c>
      <c r="P705" s="83">
        <v>44435.256053240744</v>
      </c>
      <c r="Q705" s="81" t="s">
        <v>1674</v>
      </c>
      <c r="R705" s="84" t="s">
        <v>2775</v>
      </c>
      <c r="S705" s="81" t="s">
        <v>3429</v>
      </c>
      <c r="T705" s="81" t="s">
        <v>3662</v>
      </c>
      <c r="U705" s="83">
        <v>44435.256053240744</v>
      </c>
      <c r="V705" s="84" t="s">
        <v>4500</v>
      </c>
      <c r="W705" s="81"/>
      <c r="X705" s="81"/>
      <c r="Y705" s="87" t="s">
        <v>6500</v>
      </c>
      <c r="Z705" s="81"/>
    </row>
    <row r="706" spans="1:26" x14ac:dyDescent="0.35">
      <c r="A706" s="66" t="s">
        <v>608</v>
      </c>
      <c r="B706" s="66" t="s">
        <v>608</v>
      </c>
      <c r="C706" s="67"/>
      <c r="D706" s="68"/>
      <c r="E706" s="69"/>
      <c r="F706" s="70"/>
      <c r="G706" s="67"/>
      <c r="H706" s="71"/>
      <c r="I706" s="72"/>
      <c r="J706" s="72"/>
      <c r="K706" s="36"/>
      <c r="L706" s="79"/>
      <c r="M706" s="79"/>
      <c r="N706" s="74"/>
      <c r="O706" s="81" t="s">
        <v>179</v>
      </c>
      <c r="P706" s="83">
        <v>44432.252754629626</v>
      </c>
      <c r="Q706" s="81" t="s">
        <v>1676</v>
      </c>
      <c r="R706" s="84" t="s">
        <v>2776</v>
      </c>
      <c r="S706" s="81" t="s">
        <v>3393</v>
      </c>
      <c r="T706" s="81" t="s">
        <v>3664</v>
      </c>
      <c r="U706" s="83">
        <v>44432.252754629626</v>
      </c>
      <c r="V706" s="84" t="s">
        <v>4501</v>
      </c>
      <c r="W706" s="81"/>
      <c r="X706" s="81"/>
      <c r="Y706" s="87" t="s">
        <v>6501</v>
      </c>
      <c r="Z706" s="81"/>
    </row>
    <row r="707" spans="1:26" x14ac:dyDescent="0.35">
      <c r="A707" s="66" t="s">
        <v>608</v>
      </c>
      <c r="B707" s="66" t="s">
        <v>608</v>
      </c>
      <c r="C707" s="67"/>
      <c r="D707" s="68"/>
      <c r="E707" s="69"/>
      <c r="F707" s="70"/>
      <c r="G707" s="67"/>
      <c r="H707" s="71"/>
      <c r="I707" s="72"/>
      <c r="J707" s="72"/>
      <c r="K707" s="36"/>
      <c r="L707" s="79"/>
      <c r="M707" s="79"/>
      <c r="N707" s="74"/>
      <c r="O707" s="81" t="s">
        <v>179</v>
      </c>
      <c r="P707" s="83">
        <v>44435.267638888887</v>
      </c>
      <c r="Q707" s="81" t="s">
        <v>1677</v>
      </c>
      <c r="R707" s="84" t="s">
        <v>2777</v>
      </c>
      <c r="S707" s="81" t="s">
        <v>3430</v>
      </c>
      <c r="T707" s="81" t="s">
        <v>3665</v>
      </c>
      <c r="U707" s="83">
        <v>44435.267638888887</v>
      </c>
      <c r="V707" s="84" t="s">
        <v>4502</v>
      </c>
      <c r="W707" s="81"/>
      <c r="X707" s="81"/>
      <c r="Y707" s="87" t="s">
        <v>6502</v>
      </c>
      <c r="Z707" s="81"/>
    </row>
    <row r="708" spans="1:26" x14ac:dyDescent="0.35">
      <c r="A708" s="66" t="s">
        <v>609</v>
      </c>
      <c r="B708" s="66" t="s">
        <v>1274</v>
      </c>
      <c r="C708" s="67"/>
      <c r="D708" s="68"/>
      <c r="E708" s="69"/>
      <c r="F708" s="70"/>
      <c r="G708" s="67"/>
      <c r="H708" s="71"/>
      <c r="I708" s="72"/>
      <c r="J708" s="72"/>
      <c r="K708" s="36"/>
      <c r="L708" s="79"/>
      <c r="M708" s="79"/>
      <c r="N708" s="74"/>
      <c r="O708" s="81" t="s">
        <v>1386</v>
      </c>
      <c r="P708" s="83">
        <v>44432.081956018519</v>
      </c>
      <c r="Q708" s="81" t="s">
        <v>1678</v>
      </c>
      <c r="R708" s="84" t="s">
        <v>2778</v>
      </c>
      <c r="S708" s="81" t="s">
        <v>3393</v>
      </c>
      <c r="T708" s="81"/>
      <c r="U708" s="83">
        <v>44432.081956018519</v>
      </c>
      <c r="V708" s="84" t="s">
        <v>4503</v>
      </c>
      <c r="W708" s="81"/>
      <c r="X708" s="81"/>
      <c r="Y708" s="87" t="s">
        <v>6503</v>
      </c>
      <c r="Z708" s="81"/>
    </row>
    <row r="709" spans="1:26" x14ac:dyDescent="0.35">
      <c r="A709" s="66" t="s">
        <v>609</v>
      </c>
      <c r="B709" s="66" t="s">
        <v>1274</v>
      </c>
      <c r="C709" s="67"/>
      <c r="D709" s="68"/>
      <c r="E709" s="69"/>
      <c r="F709" s="70"/>
      <c r="G709" s="67"/>
      <c r="H709" s="71"/>
      <c r="I709" s="72"/>
      <c r="J709" s="72"/>
      <c r="K709" s="36"/>
      <c r="L709" s="79"/>
      <c r="M709" s="79"/>
      <c r="N709" s="74"/>
      <c r="O709" s="81" t="s">
        <v>1386</v>
      </c>
      <c r="P709" s="83">
        <v>44435.269444444442</v>
      </c>
      <c r="Q709" s="81" t="s">
        <v>1679</v>
      </c>
      <c r="R709" s="84" t="s">
        <v>2779</v>
      </c>
      <c r="S709" s="81" t="s">
        <v>3393</v>
      </c>
      <c r="T709" s="81"/>
      <c r="U709" s="83">
        <v>44435.269444444442</v>
      </c>
      <c r="V709" s="84" t="s">
        <v>4504</v>
      </c>
      <c r="W709" s="81"/>
      <c r="X709" s="81"/>
      <c r="Y709" s="87" t="s">
        <v>6504</v>
      </c>
      <c r="Z709" s="81"/>
    </row>
    <row r="710" spans="1:26" x14ac:dyDescent="0.35">
      <c r="A710" s="66" t="s">
        <v>609</v>
      </c>
      <c r="B710" s="66" t="s">
        <v>1102</v>
      </c>
      <c r="C710" s="67"/>
      <c r="D710" s="68"/>
      <c r="E710" s="69"/>
      <c r="F710" s="70"/>
      <c r="G710" s="67"/>
      <c r="H710" s="71"/>
      <c r="I710" s="72"/>
      <c r="J710" s="72"/>
      <c r="K710" s="36"/>
      <c r="L710" s="79"/>
      <c r="M710" s="79"/>
      <c r="N710" s="74"/>
      <c r="O710" s="81" t="s">
        <v>1386</v>
      </c>
      <c r="P710" s="83">
        <v>44432.081956018519</v>
      </c>
      <c r="Q710" s="81" t="s">
        <v>1678</v>
      </c>
      <c r="R710" s="84" t="s">
        <v>2778</v>
      </c>
      <c r="S710" s="81" t="s">
        <v>3393</v>
      </c>
      <c r="T710" s="81"/>
      <c r="U710" s="83">
        <v>44432.081956018519</v>
      </c>
      <c r="V710" s="84" t="s">
        <v>4503</v>
      </c>
      <c r="W710" s="81"/>
      <c r="X710" s="81"/>
      <c r="Y710" s="87" t="s">
        <v>6503</v>
      </c>
      <c r="Z710" s="81"/>
    </row>
    <row r="711" spans="1:26" x14ac:dyDescent="0.35">
      <c r="A711" s="66" t="s">
        <v>609</v>
      </c>
      <c r="B711" s="66" t="s">
        <v>1102</v>
      </c>
      <c r="C711" s="67"/>
      <c r="D711" s="68"/>
      <c r="E711" s="69"/>
      <c r="F711" s="70"/>
      <c r="G711" s="67"/>
      <c r="H711" s="71"/>
      <c r="I711" s="72"/>
      <c r="J711" s="72"/>
      <c r="K711" s="36"/>
      <c r="L711" s="79"/>
      <c r="M711" s="79"/>
      <c r="N711" s="74"/>
      <c r="O711" s="81" t="s">
        <v>1386</v>
      </c>
      <c r="P711" s="83">
        <v>44435.269444444442</v>
      </c>
      <c r="Q711" s="81" t="s">
        <v>1679</v>
      </c>
      <c r="R711" s="84" t="s">
        <v>2779</v>
      </c>
      <c r="S711" s="81" t="s">
        <v>3393</v>
      </c>
      <c r="T711" s="81"/>
      <c r="U711" s="83">
        <v>44435.269444444442</v>
      </c>
      <c r="V711" s="84" t="s">
        <v>4504</v>
      </c>
      <c r="W711" s="81"/>
      <c r="X711" s="81"/>
      <c r="Y711" s="87" t="s">
        <v>6504</v>
      </c>
      <c r="Z711" s="81"/>
    </row>
    <row r="712" spans="1:26" x14ac:dyDescent="0.35">
      <c r="A712" s="66" t="s">
        <v>610</v>
      </c>
      <c r="B712" s="66" t="s">
        <v>682</v>
      </c>
      <c r="C712" s="67"/>
      <c r="D712" s="68"/>
      <c r="E712" s="69"/>
      <c r="F712" s="70"/>
      <c r="G712" s="67"/>
      <c r="H712" s="71"/>
      <c r="I712" s="72"/>
      <c r="J712" s="72"/>
      <c r="K712" s="36"/>
      <c r="L712" s="79"/>
      <c r="M712" s="79"/>
      <c r="N712" s="74"/>
      <c r="O712" s="81" t="s">
        <v>1386</v>
      </c>
      <c r="P712" s="83">
        <v>44435.269814814812</v>
      </c>
      <c r="Q712" s="81" t="s">
        <v>1602</v>
      </c>
      <c r="R712" s="81"/>
      <c r="S712" s="81"/>
      <c r="T712" s="81" t="s">
        <v>3535</v>
      </c>
      <c r="U712" s="83">
        <v>44435.269814814812</v>
      </c>
      <c r="V712" s="84" t="s">
        <v>4505</v>
      </c>
      <c r="W712" s="81"/>
      <c r="X712" s="81"/>
      <c r="Y712" s="87" t="s">
        <v>6505</v>
      </c>
      <c r="Z712" s="81"/>
    </row>
    <row r="713" spans="1:26" x14ac:dyDescent="0.35">
      <c r="A713" s="66" t="s">
        <v>611</v>
      </c>
      <c r="B713" s="66" t="s">
        <v>682</v>
      </c>
      <c r="C713" s="67"/>
      <c r="D713" s="68"/>
      <c r="E713" s="69"/>
      <c r="F713" s="70"/>
      <c r="G713" s="67"/>
      <c r="H713" s="71"/>
      <c r="I713" s="72"/>
      <c r="J713" s="72"/>
      <c r="K713" s="36"/>
      <c r="L713" s="79"/>
      <c r="M713" s="79"/>
      <c r="N713" s="74"/>
      <c r="O713" s="81" t="s">
        <v>1386</v>
      </c>
      <c r="P713" s="83">
        <v>44435.27002314815</v>
      </c>
      <c r="Q713" s="81" t="s">
        <v>1602</v>
      </c>
      <c r="R713" s="81"/>
      <c r="S713" s="81"/>
      <c r="T713" s="81" t="s">
        <v>3535</v>
      </c>
      <c r="U713" s="83">
        <v>44435.27002314815</v>
      </c>
      <c r="V713" s="84" t="s">
        <v>4506</v>
      </c>
      <c r="W713" s="81"/>
      <c r="X713" s="81"/>
      <c r="Y713" s="87" t="s">
        <v>6506</v>
      </c>
      <c r="Z713" s="81"/>
    </row>
    <row r="714" spans="1:26" x14ac:dyDescent="0.35">
      <c r="A714" s="66" t="s">
        <v>612</v>
      </c>
      <c r="B714" s="66" t="s">
        <v>612</v>
      </c>
      <c r="C714" s="67"/>
      <c r="D714" s="68"/>
      <c r="E714" s="69"/>
      <c r="F714" s="70"/>
      <c r="G714" s="67"/>
      <c r="H714" s="71"/>
      <c r="I714" s="72"/>
      <c r="J714" s="72"/>
      <c r="K714" s="36"/>
      <c r="L714" s="79"/>
      <c r="M714" s="79"/>
      <c r="N714" s="74"/>
      <c r="O714" s="81" t="s">
        <v>179</v>
      </c>
      <c r="P714" s="83">
        <v>44435.270833333336</v>
      </c>
      <c r="Q714" s="81" t="s">
        <v>1680</v>
      </c>
      <c r="R714" s="81" t="s">
        <v>2780</v>
      </c>
      <c r="S714" s="81" t="s">
        <v>3431</v>
      </c>
      <c r="T714" s="81" t="s">
        <v>3666</v>
      </c>
      <c r="U714" s="83">
        <v>44435.270833333336</v>
      </c>
      <c r="V714" s="84" t="s">
        <v>4507</v>
      </c>
      <c r="W714" s="81"/>
      <c r="X714" s="81"/>
      <c r="Y714" s="87" t="s">
        <v>6507</v>
      </c>
      <c r="Z714" s="81"/>
    </row>
    <row r="715" spans="1:26" x14ac:dyDescent="0.35">
      <c r="A715" s="66" t="s">
        <v>613</v>
      </c>
      <c r="B715" s="66" t="s">
        <v>682</v>
      </c>
      <c r="C715" s="67"/>
      <c r="D715" s="68"/>
      <c r="E715" s="69"/>
      <c r="F715" s="70"/>
      <c r="G715" s="67"/>
      <c r="H715" s="71"/>
      <c r="I715" s="72"/>
      <c r="J715" s="72"/>
      <c r="K715" s="36"/>
      <c r="L715" s="79"/>
      <c r="M715" s="79"/>
      <c r="N715" s="74"/>
      <c r="O715" s="81" t="s">
        <v>1386</v>
      </c>
      <c r="P715" s="83">
        <v>44435.271180555559</v>
      </c>
      <c r="Q715" s="81" t="s">
        <v>1602</v>
      </c>
      <c r="R715" s="81"/>
      <c r="S715" s="81"/>
      <c r="T715" s="81" t="s">
        <v>3535</v>
      </c>
      <c r="U715" s="83">
        <v>44435.271180555559</v>
      </c>
      <c r="V715" s="84" t="s">
        <v>4508</v>
      </c>
      <c r="W715" s="81"/>
      <c r="X715" s="81"/>
      <c r="Y715" s="87" t="s">
        <v>6508</v>
      </c>
      <c r="Z715" s="81"/>
    </row>
    <row r="716" spans="1:26" x14ac:dyDescent="0.35">
      <c r="A716" s="66" t="s">
        <v>614</v>
      </c>
      <c r="B716" s="66" t="s">
        <v>682</v>
      </c>
      <c r="C716" s="67"/>
      <c r="D716" s="68"/>
      <c r="E716" s="69"/>
      <c r="F716" s="70"/>
      <c r="G716" s="67"/>
      <c r="H716" s="71"/>
      <c r="I716" s="72"/>
      <c r="J716" s="72"/>
      <c r="K716" s="36"/>
      <c r="L716" s="79"/>
      <c r="M716" s="79"/>
      <c r="N716" s="74"/>
      <c r="O716" s="81" t="s">
        <v>1386</v>
      </c>
      <c r="P716" s="83">
        <v>44435.271296296298</v>
      </c>
      <c r="Q716" s="81" t="s">
        <v>1602</v>
      </c>
      <c r="R716" s="81"/>
      <c r="S716" s="81"/>
      <c r="T716" s="81" t="s">
        <v>3535</v>
      </c>
      <c r="U716" s="83">
        <v>44435.271296296298</v>
      </c>
      <c r="V716" s="84" t="s">
        <v>4509</v>
      </c>
      <c r="W716" s="81"/>
      <c r="X716" s="81"/>
      <c r="Y716" s="87" t="s">
        <v>6509</v>
      </c>
      <c r="Z716" s="81"/>
    </row>
    <row r="717" spans="1:26" x14ac:dyDescent="0.35">
      <c r="A717" s="66" t="s">
        <v>615</v>
      </c>
      <c r="B717" s="66" t="s">
        <v>1178</v>
      </c>
      <c r="C717" s="67"/>
      <c r="D717" s="68"/>
      <c r="E717" s="69"/>
      <c r="F717" s="70"/>
      <c r="G717" s="67"/>
      <c r="H717" s="71"/>
      <c r="I717" s="72"/>
      <c r="J717" s="72"/>
      <c r="K717" s="36"/>
      <c r="L717" s="79"/>
      <c r="M717" s="79"/>
      <c r="N717" s="74"/>
      <c r="O717" s="81" t="s">
        <v>1386</v>
      </c>
      <c r="P717" s="83">
        <v>44435.278287037036</v>
      </c>
      <c r="Q717" s="81" t="s">
        <v>1674</v>
      </c>
      <c r="R717" s="84" t="s">
        <v>2775</v>
      </c>
      <c r="S717" s="81" t="s">
        <v>3429</v>
      </c>
      <c r="T717" s="81" t="s">
        <v>3662</v>
      </c>
      <c r="U717" s="83">
        <v>44435.278287037036</v>
      </c>
      <c r="V717" s="84" t="s">
        <v>4510</v>
      </c>
      <c r="W717" s="81"/>
      <c r="X717" s="81"/>
      <c r="Y717" s="87" t="s">
        <v>6510</v>
      </c>
      <c r="Z717" s="81"/>
    </row>
    <row r="718" spans="1:26" x14ac:dyDescent="0.35">
      <c r="A718" s="66" t="s">
        <v>616</v>
      </c>
      <c r="B718" s="66" t="s">
        <v>1275</v>
      </c>
      <c r="C718" s="67"/>
      <c r="D718" s="68"/>
      <c r="E718" s="69"/>
      <c r="F718" s="70"/>
      <c r="G718" s="67"/>
      <c r="H718" s="71"/>
      <c r="I718" s="72"/>
      <c r="J718" s="72"/>
      <c r="K718" s="36"/>
      <c r="L718" s="79"/>
      <c r="M718" s="79"/>
      <c r="N718" s="74"/>
      <c r="O718" s="81" t="s">
        <v>1386</v>
      </c>
      <c r="P718" s="83">
        <v>44435.272916666669</v>
      </c>
      <c r="Q718" s="81" t="s">
        <v>1681</v>
      </c>
      <c r="R718" s="81" t="s">
        <v>2781</v>
      </c>
      <c r="S718" s="81" t="s">
        <v>3432</v>
      </c>
      <c r="T718" s="81" t="s">
        <v>3667</v>
      </c>
      <c r="U718" s="83">
        <v>44435.272916666669</v>
      </c>
      <c r="V718" s="84" t="s">
        <v>4511</v>
      </c>
      <c r="W718" s="81"/>
      <c r="X718" s="81"/>
      <c r="Y718" s="87" t="s">
        <v>6511</v>
      </c>
      <c r="Z718" s="81"/>
    </row>
    <row r="719" spans="1:26" x14ac:dyDescent="0.35">
      <c r="A719" s="66" t="s">
        <v>617</v>
      </c>
      <c r="B719" s="66" t="s">
        <v>1275</v>
      </c>
      <c r="C719" s="67"/>
      <c r="D719" s="68"/>
      <c r="E719" s="69"/>
      <c r="F719" s="70"/>
      <c r="G719" s="67"/>
      <c r="H719" s="71"/>
      <c r="I719" s="72"/>
      <c r="J719" s="72"/>
      <c r="K719" s="36"/>
      <c r="L719" s="79"/>
      <c r="M719" s="79"/>
      <c r="N719" s="74"/>
      <c r="O719" s="81" t="s">
        <v>1386</v>
      </c>
      <c r="P719" s="83">
        <v>44435.278657407405</v>
      </c>
      <c r="Q719" s="81" t="s">
        <v>1682</v>
      </c>
      <c r="R719" s="84" t="s">
        <v>2782</v>
      </c>
      <c r="S719" s="81" t="s">
        <v>3433</v>
      </c>
      <c r="T719" s="81" t="s">
        <v>3667</v>
      </c>
      <c r="U719" s="83">
        <v>44435.278657407405</v>
      </c>
      <c r="V719" s="84" t="s">
        <v>4512</v>
      </c>
      <c r="W719" s="81"/>
      <c r="X719" s="81"/>
      <c r="Y719" s="87" t="s">
        <v>6512</v>
      </c>
      <c r="Z719" s="81"/>
    </row>
    <row r="720" spans="1:26" x14ac:dyDescent="0.35">
      <c r="A720" s="66" t="s">
        <v>617</v>
      </c>
      <c r="B720" s="66" t="s">
        <v>1178</v>
      </c>
      <c r="C720" s="67"/>
      <c r="D720" s="68"/>
      <c r="E720" s="69"/>
      <c r="F720" s="70"/>
      <c r="G720" s="67"/>
      <c r="H720" s="71"/>
      <c r="I720" s="72"/>
      <c r="J720" s="72"/>
      <c r="K720" s="36"/>
      <c r="L720" s="79"/>
      <c r="M720" s="79"/>
      <c r="N720" s="74"/>
      <c r="O720" s="81" t="s">
        <v>1386</v>
      </c>
      <c r="P720" s="83">
        <v>44435.278101851851</v>
      </c>
      <c r="Q720" s="81" t="s">
        <v>1674</v>
      </c>
      <c r="R720" s="84" t="s">
        <v>2775</v>
      </c>
      <c r="S720" s="81" t="s">
        <v>3429</v>
      </c>
      <c r="T720" s="81" t="s">
        <v>3662</v>
      </c>
      <c r="U720" s="83">
        <v>44435.278101851851</v>
      </c>
      <c r="V720" s="84" t="s">
        <v>4513</v>
      </c>
      <c r="W720" s="81"/>
      <c r="X720" s="81"/>
      <c r="Y720" s="87" t="s">
        <v>6513</v>
      </c>
      <c r="Z720" s="81"/>
    </row>
    <row r="721" spans="1:26" x14ac:dyDescent="0.35">
      <c r="A721" s="66" t="s">
        <v>617</v>
      </c>
      <c r="B721" s="66" t="s">
        <v>616</v>
      </c>
      <c r="C721" s="67"/>
      <c r="D721" s="68"/>
      <c r="E721" s="69"/>
      <c r="F721" s="70"/>
      <c r="G721" s="67"/>
      <c r="H721" s="71"/>
      <c r="I721" s="72"/>
      <c r="J721" s="72"/>
      <c r="K721" s="36"/>
      <c r="L721" s="79"/>
      <c r="M721" s="79"/>
      <c r="N721" s="74"/>
      <c r="O721" s="81" t="s">
        <v>1386</v>
      </c>
      <c r="P721" s="83">
        <v>44435.278657407405</v>
      </c>
      <c r="Q721" s="81" t="s">
        <v>1682</v>
      </c>
      <c r="R721" s="84" t="s">
        <v>2782</v>
      </c>
      <c r="S721" s="81" t="s">
        <v>3433</v>
      </c>
      <c r="T721" s="81" t="s">
        <v>3667</v>
      </c>
      <c r="U721" s="83">
        <v>44435.278657407405</v>
      </c>
      <c r="V721" s="84" t="s">
        <v>4512</v>
      </c>
      <c r="W721" s="81"/>
      <c r="X721" s="81"/>
      <c r="Y721" s="87" t="s">
        <v>6512</v>
      </c>
      <c r="Z721" s="81"/>
    </row>
    <row r="722" spans="1:26" x14ac:dyDescent="0.35">
      <c r="A722" s="66" t="s">
        <v>618</v>
      </c>
      <c r="B722" s="66" t="s">
        <v>1178</v>
      </c>
      <c r="C722" s="67"/>
      <c r="D722" s="68"/>
      <c r="E722" s="69"/>
      <c r="F722" s="70"/>
      <c r="G722" s="67"/>
      <c r="H722" s="71"/>
      <c r="I722" s="72"/>
      <c r="J722" s="72"/>
      <c r="K722" s="36"/>
      <c r="L722" s="79"/>
      <c r="M722" s="79"/>
      <c r="N722" s="74"/>
      <c r="O722" s="81" t="s">
        <v>1386</v>
      </c>
      <c r="P722" s="83">
        <v>44435.281886574077</v>
      </c>
      <c r="Q722" s="81" t="s">
        <v>1674</v>
      </c>
      <c r="R722" s="84" t="s">
        <v>2775</v>
      </c>
      <c r="S722" s="81" t="s">
        <v>3429</v>
      </c>
      <c r="T722" s="81" t="s">
        <v>3662</v>
      </c>
      <c r="U722" s="83">
        <v>44435.281886574077</v>
      </c>
      <c r="V722" s="84" t="s">
        <v>4514</v>
      </c>
      <c r="W722" s="81"/>
      <c r="X722" s="81"/>
      <c r="Y722" s="87" t="s">
        <v>6514</v>
      </c>
      <c r="Z722" s="81"/>
    </row>
    <row r="723" spans="1:26" x14ac:dyDescent="0.35">
      <c r="A723" s="66" t="s">
        <v>619</v>
      </c>
      <c r="B723" s="66" t="s">
        <v>712</v>
      </c>
      <c r="C723" s="67"/>
      <c r="D723" s="68"/>
      <c r="E723" s="69"/>
      <c r="F723" s="70"/>
      <c r="G723" s="67"/>
      <c r="H723" s="71"/>
      <c r="I723" s="72"/>
      <c r="J723" s="72"/>
      <c r="K723" s="36"/>
      <c r="L723" s="79"/>
      <c r="M723" s="79"/>
      <c r="N723" s="74"/>
      <c r="O723" s="81" t="s">
        <v>1386</v>
      </c>
      <c r="P723" s="83">
        <v>44435.283553240741</v>
      </c>
      <c r="Q723" s="81" t="s">
        <v>1683</v>
      </c>
      <c r="R723" s="84" t="s">
        <v>2783</v>
      </c>
      <c r="S723" s="81" t="s">
        <v>3434</v>
      </c>
      <c r="T723" s="81" t="s">
        <v>3668</v>
      </c>
      <c r="U723" s="83">
        <v>44435.283553240741</v>
      </c>
      <c r="V723" s="84" t="s">
        <v>4515</v>
      </c>
      <c r="W723" s="81"/>
      <c r="X723" s="81"/>
      <c r="Y723" s="87" t="s">
        <v>6515</v>
      </c>
      <c r="Z723" s="81"/>
    </row>
    <row r="724" spans="1:26" x14ac:dyDescent="0.35">
      <c r="A724" s="66" t="s">
        <v>620</v>
      </c>
      <c r="B724" s="66" t="s">
        <v>1178</v>
      </c>
      <c r="C724" s="67"/>
      <c r="D724" s="68"/>
      <c r="E724" s="69"/>
      <c r="F724" s="70"/>
      <c r="G724" s="67"/>
      <c r="H724" s="71"/>
      <c r="I724" s="72"/>
      <c r="J724" s="72"/>
      <c r="K724" s="36"/>
      <c r="L724" s="79"/>
      <c r="M724" s="79"/>
      <c r="N724" s="74"/>
      <c r="O724" s="81" t="s">
        <v>1386</v>
      </c>
      <c r="P724" s="83">
        <v>44435.287824074076</v>
      </c>
      <c r="Q724" s="81" t="s">
        <v>1674</v>
      </c>
      <c r="R724" s="84" t="s">
        <v>2775</v>
      </c>
      <c r="S724" s="81" t="s">
        <v>3429</v>
      </c>
      <c r="T724" s="81" t="s">
        <v>3662</v>
      </c>
      <c r="U724" s="83">
        <v>44435.287824074076</v>
      </c>
      <c r="V724" s="84" t="s">
        <v>4516</v>
      </c>
      <c r="W724" s="81"/>
      <c r="X724" s="81"/>
      <c r="Y724" s="87" t="s">
        <v>6516</v>
      </c>
      <c r="Z724" s="81"/>
    </row>
    <row r="725" spans="1:26" x14ac:dyDescent="0.35">
      <c r="A725" s="66" t="s">
        <v>621</v>
      </c>
      <c r="B725" s="66" t="s">
        <v>682</v>
      </c>
      <c r="C725" s="67"/>
      <c r="D725" s="68"/>
      <c r="E725" s="69"/>
      <c r="F725" s="70"/>
      <c r="G725" s="67"/>
      <c r="H725" s="71"/>
      <c r="I725" s="72"/>
      <c r="J725" s="72"/>
      <c r="K725" s="36"/>
      <c r="L725" s="79"/>
      <c r="M725" s="79"/>
      <c r="N725" s="74"/>
      <c r="O725" s="81" t="s">
        <v>1386</v>
      </c>
      <c r="P725" s="83">
        <v>44435.289780092593</v>
      </c>
      <c r="Q725" s="81" t="s">
        <v>1602</v>
      </c>
      <c r="R725" s="81"/>
      <c r="S725" s="81"/>
      <c r="T725" s="81" t="s">
        <v>3535</v>
      </c>
      <c r="U725" s="83">
        <v>44435.289780092593</v>
      </c>
      <c r="V725" s="84" t="s">
        <v>4517</v>
      </c>
      <c r="W725" s="81"/>
      <c r="X725" s="81"/>
      <c r="Y725" s="87" t="s">
        <v>6517</v>
      </c>
      <c r="Z725" s="81"/>
    </row>
    <row r="726" spans="1:26" x14ac:dyDescent="0.35">
      <c r="A726" s="66" t="s">
        <v>622</v>
      </c>
      <c r="B726" s="66" t="s">
        <v>1276</v>
      </c>
      <c r="C726" s="67"/>
      <c r="D726" s="68"/>
      <c r="E726" s="69"/>
      <c r="F726" s="70"/>
      <c r="G726" s="67"/>
      <c r="H726" s="71"/>
      <c r="I726" s="72"/>
      <c r="J726" s="72"/>
      <c r="K726" s="36"/>
      <c r="L726" s="79"/>
      <c r="M726" s="79"/>
      <c r="N726" s="74"/>
      <c r="O726" s="81" t="s">
        <v>1386</v>
      </c>
      <c r="P726" s="83">
        <v>44435.296099537038</v>
      </c>
      <c r="Q726" s="81" t="s">
        <v>1684</v>
      </c>
      <c r="R726" s="84" t="s">
        <v>2784</v>
      </c>
      <c r="S726" s="81" t="s">
        <v>3393</v>
      </c>
      <c r="T726" s="81" t="s">
        <v>3530</v>
      </c>
      <c r="U726" s="83">
        <v>44435.296099537038</v>
      </c>
      <c r="V726" s="84" t="s">
        <v>4518</v>
      </c>
      <c r="W726" s="81"/>
      <c r="X726" s="81"/>
      <c r="Y726" s="87" t="s">
        <v>6518</v>
      </c>
      <c r="Z726" s="81"/>
    </row>
    <row r="727" spans="1:26" x14ac:dyDescent="0.35">
      <c r="A727" s="66" t="s">
        <v>623</v>
      </c>
      <c r="B727" s="66" t="s">
        <v>661</v>
      </c>
      <c r="C727" s="67"/>
      <c r="D727" s="68"/>
      <c r="E727" s="69"/>
      <c r="F727" s="70"/>
      <c r="G727" s="67"/>
      <c r="H727" s="71"/>
      <c r="I727" s="72"/>
      <c r="J727" s="72"/>
      <c r="K727" s="36"/>
      <c r="L727" s="79"/>
      <c r="M727" s="79"/>
      <c r="N727" s="74"/>
      <c r="O727" s="81" t="s">
        <v>1386</v>
      </c>
      <c r="P727" s="83">
        <v>44435.296134259261</v>
      </c>
      <c r="Q727" s="81" t="s">
        <v>1685</v>
      </c>
      <c r="R727" s="84" t="s">
        <v>2785</v>
      </c>
      <c r="S727" s="81" t="s">
        <v>3435</v>
      </c>
      <c r="T727" s="81"/>
      <c r="U727" s="83">
        <v>44435.296134259261</v>
      </c>
      <c r="V727" s="84" t="s">
        <v>4519</v>
      </c>
      <c r="W727" s="81"/>
      <c r="X727" s="81"/>
      <c r="Y727" s="87" t="s">
        <v>6519</v>
      </c>
      <c r="Z727" s="81"/>
    </row>
    <row r="728" spans="1:26" x14ac:dyDescent="0.35">
      <c r="A728" s="66" t="s">
        <v>624</v>
      </c>
      <c r="B728" s="66" t="s">
        <v>801</v>
      </c>
      <c r="C728" s="67"/>
      <c r="D728" s="68"/>
      <c r="E728" s="69"/>
      <c r="F728" s="70"/>
      <c r="G728" s="67"/>
      <c r="H728" s="71"/>
      <c r="I728" s="72"/>
      <c r="J728" s="72"/>
      <c r="K728" s="36"/>
      <c r="L728" s="79"/>
      <c r="M728" s="79"/>
      <c r="N728" s="74"/>
      <c r="O728" s="81" t="s">
        <v>1386</v>
      </c>
      <c r="P728" s="83">
        <v>44435.303159722222</v>
      </c>
      <c r="Q728" s="81" t="s">
        <v>1686</v>
      </c>
      <c r="R728" s="81"/>
      <c r="S728" s="81"/>
      <c r="T728" s="81"/>
      <c r="U728" s="83">
        <v>44435.303159722222</v>
      </c>
      <c r="V728" s="84" t="s">
        <v>4520</v>
      </c>
      <c r="W728" s="81"/>
      <c r="X728" s="81"/>
      <c r="Y728" s="87" t="s">
        <v>6520</v>
      </c>
      <c r="Z728" s="81"/>
    </row>
    <row r="729" spans="1:26" x14ac:dyDescent="0.35">
      <c r="A729" s="66" t="s">
        <v>625</v>
      </c>
      <c r="B729" s="66" t="s">
        <v>801</v>
      </c>
      <c r="C729" s="67"/>
      <c r="D729" s="68"/>
      <c r="E729" s="69"/>
      <c r="F729" s="70"/>
      <c r="G729" s="67"/>
      <c r="H729" s="71"/>
      <c r="I729" s="72"/>
      <c r="J729" s="72"/>
      <c r="K729" s="36"/>
      <c r="L729" s="79"/>
      <c r="M729" s="79"/>
      <c r="N729" s="74"/>
      <c r="O729" s="81" t="s">
        <v>1386</v>
      </c>
      <c r="P729" s="83">
        <v>44435.305532407408</v>
      </c>
      <c r="Q729" s="81" t="s">
        <v>1686</v>
      </c>
      <c r="R729" s="81"/>
      <c r="S729" s="81"/>
      <c r="T729" s="81"/>
      <c r="U729" s="83">
        <v>44435.305532407408</v>
      </c>
      <c r="V729" s="84" t="s">
        <v>4521</v>
      </c>
      <c r="W729" s="81"/>
      <c r="X729" s="81"/>
      <c r="Y729" s="87" t="s">
        <v>6521</v>
      </c>
      <c r="Z729" s="81"/>
    </row>
    <row r="730" spans="1:26" x14ac:dyDescent="0.35">
      <c r="A730" s="66" t="s">
        <v>626</v>
      </c>
      <c r="B730" s="66" t="s">
        <v>1277</v>
      </c>
      <c r="C730" s="67"/>
      <c r="D730" s="68"/>
      <c r="E730" s="69"/>
      <c r="F730" s="70"/>
      <c r="G730" s="67"/>
      <c r="H730" s="71"/>
      <c r="I730" s="72"/>
      <c r="J730" s="72"/>
      <c r="K730" s="36"/>
      <c r="L730" s="79"/>
      <c r="M730" s="79"/>
      <c r="N730" s="74"/>
      <c r="O730" s="81" t="s">
        <v>1386</v>
      </c>
      <c r="P730" s="83">
        <v>44435.306585648148</v>
      </c>
      <c r="Q730" s="81" t="s">
        <v>1687</v>
      </c>
      <c r="R730" s="84" t="s">
        <v>2786</v>
      </c>
      <c r="S730" s="81" t="s">
        <v>3436</v>
      </c>
      <c r="T730" s="81" t="s">
        <v>3524</v>
      </c>
      <c r="U730" s="83">
        <v>44435.306585648148</v>
      </c>
      <c r="V730" s="84" t="s">
        <v>4522</v>
      </c>
      <c r="W730" s="81"/>
      <c r="X730" s="81"/>
      <c r="Y730" s="87" t="s">
        <v>6522</v>
      </c>
      <c r="Z730" s="81"/>
    </row>
    <row r="731" spans="1:26" x14ac:dyDescent="0.35">
      <c r="A731" s="66" t="s">
        <v>627</v>
      </c>
      <c r="B731" s="66" t="s">
        <v>801</v>
      </c>
      <c r="C731" s="67"/>
      <c r="D731" s="68"/>
      <c r="E731" s="69"/>
      <c r="F731" s="70"/>
      <c r="G731" s="67"/>
      <c r="H731" s="71"/>
      <c r="I731" s="72"/>
      <c r="J731" s="72"/>
      <c r="K731" s="36"/>
      <c r="L731" s="79"/>
      <c r="M731" s="79"/>
      <c r="N731" s="74"/>
      <c r="O731" s="81" t="s">
        <v>1386</v>
      </c>
      <c r="P731" s="83">
        <v>44435.308206018519</v>
      </c>
      <c r="Q731" s="81" t="s">
        <v>1686</v>
      </c>
      <c r="R731" s="81"/>
      <c r="S731" s="81"/>
      <c r="T731" s="81"/>
      <c r="U731" s="83">
        <v>44435.308206018519</v>
      </c>
      <c r="V731" s="84" t="s">
        <v>4523</v>
      </c>
      <c r="W731" s="81"/>
      <c r="X731" s="81"/>
      <c r="Y731" s="87" t="s">
        <v>6523</v>
      </c>
      <c r="Z731" s="81"/>
    </row>
    <row r="732" spans="1:26" x14ac:dyDescent="0.35">
      <c r="A732" s="66" t="s">
        <v>628</v>
      </c>
      <c r="B732" s="66" t="s">
        <v>628</v>
      </c>
      <c r="C732" s="67"/>
      <c r="D732" s="68"/>
      <c r="E732" s="69"/>
      <c r="F732" s="70"/>
      <c r="G732" s="67"/>
      <c r="H732" s="71"/>
      <c r="I732" s="72"/>
      <c r="J732" s="72"/>
      <c r="K732" s="36"/>
      <c r="L732" s="79"/>
      <c r="M732" s="79"/>
      <c r="N732" s="74"/>
      <c r="O732" s="81" t="s">
        <v>179</v>
      </c>
      <c r="P732" s="83">
        <v>44435.309189814812</v>
      </c>
      <c r="Q732" s="81" t="s">
        <v>1688</v>
      </c>
      <c r="R732" s="84" t="s">
        <v>2787</v>
      </c>
      <c r="S732" s="81" t="s">
        <v>3393</v>
      </c>
      <c r="T732" s="81" t="s">
        <v>3669</v>
      </c>
      <c r="U732" s="83">
        <v>44435.309189814812</v>
      </c>
      <c r="V732" s="84" t="s">
        <v>4524</v>
      </c>
      <c r="W732" s="81"/>
      <c r="X732" s="81"/>
      <c r="Y732" s="87" t="s">
        <v>6524</v>
      </c>
      <c r="Z732" s="81"/>
    </row>
    <row r="733" spans="1:26" x14ac:dyDescent="0.35">
      <c r="A733" s="66" t="s">
        <v>629</v>
      </c>
      <c r="B733" s="66" t="s">
        <v>628</v>
      </c>
      <c r="C733" s="67"/>
      <c r="D733" s="68"/>
      <c r="E733" s="69"/>
      <c r="F733" s="70"/>
      <c r="G733" s="67"/>
      <c r="H733" s="71"/>
      <c r="I733" s="72"/>
      <c r="J733" s="72"/>
      <c r="K733" s="36"/>
      <c r="L733" s="79"/>
      <c r="M733" s="79"/>
      <c r="N733" s="74"/>
      <c r="O733" s="81" t="s">
        <v>1386</v>
      </c>
      <c r="P733" s="83">
        <v>44435.309386574074</v>
      </c>
      <c r="Q733" s="81" t="s">
        <v>1689</v>
      </c>
      <c r="R733" s="81"/>
      <c r="S733" s="81"/>
      <c r="T733" s="81" t="s">
        <v>3669</v>
      </c>
      <c r="U733" s="83">
        <v>44435.309386574074</v>
      </c>
      <c r="V733" s="84" t="s">
        <v>4525</v>
      </c>
      <c r="W733" s="81"/>
      <c r="X733" s="81"/>
      <c r="Y733" s="87" t="s">
        <v>6525</v>
      </c>
      <c r="Z733" s="81"/>
    </row>
    <row r="734" spans="1:26" x14ac:dyDescent="0.35">
      <c r="A734" s="66" t="s">
        <v>630</v>
      </c>
      <c r="B734" s="66" t="s">
        <v>1098</v>
      </c>
      <c r="C734" s="67"/>
      <c r="D734" s="68"/>
      <c r="E734" s="69"/>
      <c r="F734" s="70"/>
      <c r="G734" s="67"/>
      <c r="H734" s="71"/>
      <c r="I734" s="72"/>
      <c r="J734" s="72"/>
      <c r="K734" s="36"/>
      <c r="L734" s="79"/>
      <c r="M734" s="79"/>
      <c r="N734" s="74"/>
      <c r="O734" s="81" t="s">
        <v>1386</v>
      </c>
      <c r="P734" s="83">
        <v>44434.562418981484</v>
      </c>
      <c r="Q734" s="81" t="s">
        <v>1673</v>
      </c>
      <c r="R734" s="81"/>
      <c r="S734" s="81"/>
      <c r="T734" s="81"/>
      <c r="U734" s="83">
        <v>44434.562418981484</v>
      </c>
      <c r="V734" s="84" t="s">
        <v>4526</v>
      </c>
      <c r="W734" s="81"/>
      <c r="X734" s="81"/>
      <c r="Y734" s="87" t="s">
        <v>6526</v>
      </c>
      <c r="Z734" s="81"/>
    </row>
    <row r="735" spans="1:26" x14ac:dyDescent="0.35">
      <c r="A735" s="66" t="s">
        <v>630</v>
      </c>
      <c r="B735" s="66" t="s">
        <v>1097</v>
      </c>
      <c r="C735" s="67"/>
      <c r="D735" s="68"/>
      <c r="E735" s="69"/>
      <c r="F735" s="70"/>
      <c r="G735" s="67"/>
      <c r="H735" s="71"/>
      <c r="I735" s="72"/>
      <c r="J735" s="72"/>
      <c r="K735" s="36"/>
      <c r="L735" s="79"/>
      <c r="M735" s="79"/>
      <c r="N735" s="74"/>
      <c r="O735" s="81" t="s">
        <v>1386</v>
      </c>
      <c r="P735" s="83">
        <v>44434.562418981484</v>
      </c>
      <c r="Q735" s="81" t="s">
        <v>1673</v>
      </c>
      <c r="R735" s="81"/>
      <c r="S735" s="81"/>
      <c r="T735" s="81"/>
      <c r="U735" s="83">
        <v>44434.562418981484</v>
      </c>
      <c r="V735" s="84" t="s">
        <v>4526</v>
      </c>
      <c r="W735" s="81"/>
      <c r="X735" s="81"/>
      <c r="Y735" s="87" t="s">
        <v>6526</v>
      </c>
      <c r="Z735" s="81"/>
    </row>
    <row r="736" spans="1:26" x14ac:dyDescent="0.35">
      <c r="A736" s="66" t="s">
        <v>630</v>
      </c>
      <c r="B736" s="66" t="s">
        <v>726</v>
      </c>
      <c r="C736" s="67"/>
      <c r="D736" s="68"/>
      <c r="E736" s="69"/>
      <c r="F736" s="70"/>
      <c r="G736" s="67"/>
      <c r="H736" s="71"/>
      <c r="I736" s="72"/>
      <c r="J736" s="72"/>
      <c r="K736" s="36"/>
      <c r="L736" s="79"/>
      <c r="M736" s="79"/>
      <c r="N736" s="74"/>
      <c r="O736" s="81" t="s">
        <v>1386</v>
      </c>
      <c r="P736" s="83">
        <v>44434.562418981484</v>
      </c>
      <c r="Q736" s="81" t="s">
        <v>1673</v>
      </c>
      <c r="R736" s="81"/>
      <c r="S736" s="81"/>
      <c r="T736" s="81"/>
      <c r="U736" s="83">
        <v>44434.562418981484</v>
      </c>
      <c r="V736" s="84" t="s">
        <v>4526</v>
      </c>
      <c r="W736" s="81"/>
      <c r="X736" s="81"/>
      <c r="Y736" s="87" t="s">
        <v>6526</v>
      </c>
      <c r="Z736" s="81"/>
    </row>
    <row r="737" spans="1:26" x14ac:dyDescent="0.35">
      <c r="A737" s="66" t="s">
        <v>630</v>
      </c>
      <c r="B737" s="66" t="s">
        <v>1096</v>
      </c>
      <c r="C737" s="67"/>
      <c r="D737" s="68"/>
      <c r="E737" s="69"/>
      <c r="F737" s="70"/>
      <c r="G737" s="67"/>
      <c r="H737" s="71"/>
      <c r="I737" s="72"/>
      <c r="J737" s="72"/>
      <c r="K737" s="36"/>
      <c r="L737" s="79"/>
      <c r="M737" s="79"/>
      <c r="N737" s="74"/>
      <c r="O737" s="81" t="s">
        <v>1386</v>
      </c>
      <c r="P737" s="83">
        <v>44434.562418981484</v>
      </c>
      <c r="Q737" s="81" t="s">
        <v>1673</v>
      </c>
      <c r="R737" s="81"/>
      <c r="S737" s="81"/>
      <c r="T737" s="81"/>
      <c r="U737" s="83">
        <v>44434.562418981484</v>
      </c>
      <c r="V737" s="84" t="s">
        <v>4526</v>
      </c>
      <c r="W737" s="81"/>
      <c r="X737" s="81"/>
      <c r="Y737" s="87" t="s">
        <v>6526</v>
      </c>
      <c r="Z737" s="81"/>
    </row>
    <row r="738" spans="1:26" x14ac:dyDescent="0.35">
      <c r="A738" s="66" t="s">
        <v>630</v>
      </c>
      <c r="B738" s="66" t="s">
        <v>1278</v>
      </c>
      <c r="C738" s="67"/>
      <c r="D738" s="68"/>
      <c r="E738" s="69"/>
      <c r="F738" s="70"/>
      <c r="G738" s="67"/>
      <c r="H738" s="71"/>
      <c r="I738" s="72"/>
      <c r="J738" s="72"/>
      <c r="K738" s="36"/>
      <c r="L738" s="79"/>
      <c r="M738" s="79"/>
      <c r="N738" s="74"/>
      <c r="O738" s="81" t="s">
        <v>1386</v>
      </c>
      <c r="P738" s="83">
        <v>44435.309895833336</v>
      </c>
      <c r="Q738" s="81" t="s">
        <v>1690</v>
      </c>
      <c r="R738" s="81"/>
      <c r="S738" s="81"/>
      <c r="T738" s="81" t="s">
        <v>3670</v>
      </c>
      <c r="U738" s="83">
        <v>44435.309895833336</v>
      </c>
      <c r="V738" s="84" t="s">
        <v>4527</v>
      </c>
      <c r="W738" s="81"/>
      <c r="X738" s="81"/>
      <c r="Y738" s="87" t="s">
        <v>6527</v>
      </c>
      <c r="Z738" s="81"/>
    </row>
    <row r="739" spans="1:26" x14ac:dyDescent="0.35">
      <c r="A739" s="66" t="s">
        <v>630</v>
      </c>
      <c r="B739" s="66" t="s">
        <v>919</v>
      </c>
      <c r="C739" s="67"/>
      <c r="D739" s="68"/>
      <c r="E739" s="69"/>
      <c r="F739" s="70"/>
      <c r="G739" s="67"/>
      <c r="H739" s="71"/>
      <c r="I739" s="72"/>
      <c r="J739" s="72"/>
      <c r="K739" s="36"/>
      <c r="L739" s="79"/>
      <c r="M739" s="79"/>
      <c r="N739" s="74"/>
      <c r="O739" s="81" t="s">
        <v>1386</v>
      </c>
      <c r="P739" s="83">
        <v>44435.309895833336</v>
      </c>
      <c r="Q739" s="81" t="s">
        <v>1690</v>
      </c>
      <c r="R739" s="81"/>
      <c r="S739" s="81"/>
      <c r="T739" s="81" t="s">
        <v>3670</v>
      </c>
      <c r="U739" s="83">
        <v>44435.309895833336</v>
      </c>
      <c r="V739" s="84" t="s">
        <v>4527</v>
      </c>
      <c r="W739" s="81"/>
      <c r="X739" s="81"/>
      <c r="Y739" s="87" t="s">
        <v>6527</v>
      </c>
      <c r="Z739" s="81"/>
    </row>
    <row r="740" spans="1:26" x14ac:dyDescent="0.35">
      <c r="A740" s="66" t="s">
        <v>630</v>
      </c>
      <c r="B740" s="66" t="s">
        <v>920</v>
      </c>
      <c r="C740" s="67"/>
      <c r="D740" s="68"/>
      <c r="E740" s="69"/>
      <c r="F740" s="70"/>
      <c r="G740" s="67"/>
      <c r="H740" s="71"/>
      <c r="I740" s="72"/>
      <c r="J740" s="72"/>
      <c r="K740" s="36"/>
      <c r="L740" s="79"/>
      <c r="M740" s="79"/>
      <c r="N740" s="74"/>
      <c r="O740" s="81" t="s">
        <v>1386</v>
      </c>
      <c r="P740" s="83">
        <v>44435.309895833336</v>
      </c>
      <c r="Q740" s="81" t="s">
        <v>1690</v>
      </c>
      <c r="R740" s="81"/>
      <c r="S740" s="81"/>
      <c r="T740" s="81" t="s">
        <v>3670</v>
      </c>
      <c r="U740" s="83">
        <v>44435.309895833336</v>
      </c>
      <c r="V740" s="84" t="s">
        <v>4527</v>
      </c>
      <c r="W740" s="81"/>
      <c r="X740" s="81"/>
      <c r="Y740" s="87" t="s">
        <v>6527</v>
      </c>
      <c r="Z740" s="81"/>
    </row>
    <row r="741" spans="1:26" x14ac:dyDescent="0.35">
      <c r="A741" s="66" t="s">
        <v>631</v>
      </c>
      <c r="B741" s="66" t="s">
        <v>712</v>
      </c>
      <c r="C741" s="67"/>
      <c r="D741" s="68"/>
      <c r="E741" s="69"/>
      <c r="F741" s="70"/>
      <c r="G741" s="67"/>
      <c r="H741" s="71"/>
      <c r="I741" s="72"/>
      <c r="J741" s="72"/>
      <c r="K741" s="36"/>
      <c r="L741" s="79"/>
      <c r="M741" s="79"/>
      <c r="N741" s="74"/>
      <c r="O741" s="81" t="s">
        <v>1386</v>
      </c>
      <c r="P741" s="83">
        <v>44435.283310185187</v>
      </c>
      <c r="Q741" s="81" t="s">
        <v>1683</v>
      </c>
      <c r="R741" s="84" t="s">
        <v>2783</v>
      </c>
      <c r="S741" s="81" t="s">
        <v>3434</v>
      </c>
      <c r="T741" s="81" t="s">
        <v>3668</v>
      </c>
      <c r="U741" s="83">
        <v>44435.283310185187</v>
      </c>
      <c r="V741" s="84" t="s">
        <v>4528</v>
      </c>
      <c r="W741" s="81"/>
      <c r="X741" s="81"/>
      <c r="Y741" s="87" t="s">
        <v>6528</v>
      </c>
      <c r="Z741" s="81"/>
    </row>
    <row r="742" spans="1:26" x14ac:dyDescent="0.35">
      <c r="A742" s="66" t="s">
        <v>631</v>
      </c>
      <c r="B742" s="66" t="s">
        <v>1279</v>
      </c>
      <c r="C742" s="67"/>
      <c r="D742" s="68"/>
      <c r="E742" s="69"/>
      <c r="F742" s="70"/>
      <c r="G742" s="67"/>
      <c r="H742" s="71"/>
      <c r="I742" s="72"/>
      <c r="J742" s="72"/>
      <c r="K742" s="36"/>
      <c r="L742" s="79"/>
      <c r="M742" s="79"/>
      <c r="N742" s="74"/>
      <c r="O742" s="81" t="s">
        <v>1386</v>
      </c>
      <c r="P742" s="83">
        <v>44435.312604166669</v>
      </c>
      <c r="Q742" s="81" t="s">
        <v>1691</v>
      </c>
      <c r="R742" s="84" t="s">
        <v>2788</v>
      </c>
      <c r="S742" s="81" t="s">
        <v>3434</v>
      </c>
      <c r="T742" s="81" t="s">
        <v>3671</v>
      </c>
      <c r="U742" s="83">
        <v>44435.312604166669</v>
      </c>
      <c r="V742" s="84" t="s">
        <v>4529</v>
      </c>
      <c r="W742" s="81"/>
      <c r="X742" s="81"/>
      <c r="Y742" s="87" t="s">
        <v>6529</v>
      </c>
      <c r="Z742" s="81"/>
    </row>
    <row r="743" spans="1:26" x14ac:dyDescent="0.35">
      <c r="A743" s="66" t="s">
        <v>631</v>
      </c>
      <c r="B743" s="66" t="s">
        <v>712</v>
      </c>
      <c r="C743" s="67"/>
      <c r="D743" s="68"/>
      <c r="E743" s="69"/>
      <c r="F743" s="70"/>
      <c r="G743" s="67"/>
      <c r="H743" s="71"/>
      <c r="I743" s="72"/>
      <c r="J743" s="72"/>
      <c r="K743" s="36"/>
      <c r="L743" s="79"/>
      <c r="M743" s="79"/>
      <c r="N743" s="74"/>
      <c r="O743" s="81" t="s">
        <v>1386</v>
      </c>
      <c r="P743" s="83">
        <v>44435.312604166669</v>
      </c>
      <c r="Q743" s="81" t="s">
        <v>1691</v>
      </c>
      <c r="R743" s="84" t="s">
        <v>2788</v>
      </c>
      <c r="S743" s="81" t="s">
        <v>3434</v>
      </c>
      <c r="T743" s="81" t="s">
        <v>3671</v>
      </c>
      <c r="U743" s="83">
        <v>44435.312604166669</v>
      </c>
      <c r="V743" s="84" t="s">
        <v>4529</v>
      </c>
      <c r="W743" s="81"/>
      <c r="X743" s="81"/>
      <c r="Y743" s="87" t="s">
        <v>6529</v>
      </c>
      <c r="Z743" s="81"/>
    </row>
    <row r="744" spans="1:26" x14ac:dyDescent="0.35">
      <c r="A744" s="66" t="s">
        <v>632</v>
      </c>
      <c r="B744" s="66" t="s">
        <v>712</v>
      </c>
      <c r="C744" s="67"/>
      <c r="D744" s="68"/>
      <c r="E744" s="69"/>
      <c r="F744" s="70"/>
      <c r="G744" s="67"/>
      <c r="H744" s="71"/>
      <c r="I744" s="72"/>
      <c r="J744" s="72"/>
      <c r="K744" s="36"/>
      <c r="L744" s="79"/>
      <c r="M744" s="79"/>
      <c r="N744" s="74"/>
      <c r="O744" s="81" t="s">
        <v>1386</v>
      </c>
      <c r="P744" s="83">
        <v>44435.28334490741</v>
      </c>
      <c r="Q744" s="81" t="s">
        <v>1683</v>
      </c>
      <c r="R744" s="84" t="s">
        <v>2783</v>
      </c>
      <c r="S744" s="81" t="s">
        <v>3434</v>
      </c>
      <c r="T744" s="81" t="s">
        <v>3668</v>
      </c>
      <c r="U744" s="83">
        <v>44435.28334490741</v>
      </c>
      <c r="V744" s="84" t="s">
        <v>4530</v>
      </c>
      <c r="W744" s="81"/>
      <c r="X744" s="81"/>
      <c r="Y744" s="87" t="s">
        <v>6530</v>
      </c>
      <c r="Z744" s="81"/>
    </row>
    <row r="745" spans="1:26" x14ac:dyDescent="0.35">
      <c r="A745" s="66" t="s">
        <v>632</v>
      </c>
      <c r="B745" s="66" t="s">
        <v>1279</v>
      </c>
      <c r="C745" s="67"/>
      <c r="D745" s="68"/>
      <c r="E745" s="69"/>
      <c r="F745" s="70"/>
      <c r="G745" s="67"/>
      <c r="H745" s="71"/>
      <c r="I745" s="72"/>
      <c r="J745" s="72"/>
      <c r="K745" s="36"/>
      <c r="L745" s="79"/>
      <c r="M745" s="79"/>
      <c r="N745" s="74"/>
      <c r="O745" s="81" t="s">
        <v>1386</v>
      </c>
      <c r="P745" s="83">
        <v>44435.312638888892</v>
      </c>
      <c r="Q745" s="81" t="s">
        <v>1691</v>
      </c>
      <c r="R745" s="84" t="s">
        <v>2788</v>
      </c>
      <c r="S745" s="81" t="s">
        <v>3434</v>
      </c>
      <c r="T745" s="81" t="s">
        <v>3671</v>
      </c>
      <c r="U745" s="83">
        <v>44435.312638888892</v>
      </c>
      <c r="V745" s="84" t="s">
        <v>4531</v>
      </c>
      <c r="W745" s="81"/>
      <c r="X745" s="81"/>
      <c r="Y745" s="87" t="s">
        <v>6531</v>
      </c>
      <c r="Z745" s="81"/>
    </row>
    <row r="746" spans="1:26" x14ac:dyDescent="0.35">
      <c r="A746" s="66" t="s">
        <v>632</v>
      </c>
      <c r="B746" s="66" t="s">
        <v>712</v>
      </c>
      <c r="C746" s="67"/>
      <c r="D746" s="68"/>
      <c r="E746" s="69"/>
      <c r="F746" s="70"/>
      <c r="G746" s="67"/>
      <c r="H746" s="71"/>
      <c r="I746" s="72"/>
      <c r="J746" s="72"/>
      <c r="K746" s="36"/>
      <c r="L746" s="79"/>
      <c r="M746" s="79"/>
      <c r="N746" s="74"/>
      <c r="O746" s="81" t="s">
        <v>1386</v>
      </c>
      <c r="P746" s="83">
        <v>44435.312638888892</v>
      </c>
      <c r="Q746" s="81" t="s">
        <v>1691</v>
      </c>
      <c r="R746" s="84" t="s">
        <v>2788</v>
      </c>
      <c r="S746" s="81" t="s">
        <v>3434</v>
      </c>
      <c r="T746" s="81" t="s">
        <v>3671</v>
      </c>
      <c r="U746" s="83">
        <v>44435.312638888892</v>
      </c>
      <c r="V746" s="84" t="s">
        <v>4531</v>
      </c>
      <c r="W746" s="81"/>
      <c r="X746" s="81"/>
      <c r="Y746" s="87" t="s">
        <v>6531</v>
      </c>
      <c r="Z746" s="81"/>
    </row>
    <row r="747" spans="1:26" x14ac:dyDescent="0.35">
      <c r="A747" s="66" t="s">
        <v>633</v>
      </c>
      <c r="B747" s="66" t="s">
        <v>1280</v>
      </c>
      <c r="C747" s="67"/>
      <c r="D747" s="68"/>
      <c r="E747" s="69"/>
      <c r="F747" s="70"/>
      <c r="G747" s="67"/>
      <c r="H747" s="71"/>
      <c r="I747" s="72"/>
      <c r="J747" s="72"/>
      <c r="K747" s="36"/>
      <c r="L747" s="79"/>
      <c r="M747" s="79"/>
      <c r="N747" s="74"/>
      <c r="O747" s="81" t="s">
        <v>1386</v>
      </c>
      <c r="P747" s="83">
        <v>44435.313750000001</v>
      </c>
      <c r="Q747" s="81" t="s">
        <v>1692</v>
      </c>
      <c r="R747" s="84" t="s">
        <v>2789</v>
      </c>
      <c r="S747" s="81" t="s">
        <v>3403</v>
      </c>
      <c r="T747" s="81"/>
      <c r="U747" s="83">
        <v>44435.313750000001</v>
      </c>
      <c r="V747" s="84" t="s">
        <v>4532</v>
      </c>
      <c r="W747" s="81"/>
      <c r="X747" s="81"/>
      <c r="Y747" s="87" t="s">
        <v>6532</v>
      </c>
      <c r="Z747" s="81"/>
    </row>
    <row r="748" spans="1:26" x14ac:dyDescent="0.35">
      <c r="A748" s="66" t="s">
        <v>633</v>
      </c>
      <c r="B748" s="66" t="s">
        <v>800</v>
      </c>
      <c r="C748" s="67"/>
      <c r="D748" s="68"/>
      <c r="E748" s="69"/>
      <c r="F748" s="70"/>
      <c r="G748" s="67"/>
      <c r="H748" s="71"/>
      <c r="I748" s="72"/>
      <c r="J748" s="72"/>
      <c r="K748" s="36"/>
      <c r="L748" s="79"/>
      <c r="M748" s="79"/>
      <c r="N748" s="74"/>
      <c r="O748" s="81" t="s">
        <v>1386</v>
      </c>
      <c r="P748" s="83">
        <v>44435.313750000001</v>
      </c>
      <c r="Q748" s="81" t="s">
        <v>1692</v>
      </c>
      <c r="R748" s="84" t="s">
        <v>2789</v>
      </c>
      <c r="S748" s="81" t="s">
        <v>3403</v>
      </c>
      <c r="T748" s="81"/>
      <c r="U748" s="83">
        <v>44435.313750000001</v>
      </c>
      <c r="V748" s="84" t="s">
        <v>4532</v>
      </c>
      <c r="W748" s="81"/>
      <c r="X748" s="81"/>
      <c r="Y748" s="87" t="s">
        <v>6532</v>
      </c>
      <c r="Z748" s="81"/>
    </row>
    <row r="749" spans="1:26" x14ac:dyDescent="0.35">
      <c r="A749" s="66" t="s">
        <v>634</v>
      </c>
      <c r="B749" s="66" t="s">
        <v>634</v>
      </c>
      <c r="C749" s="67"/>
      <c r="D749" s="68"/>
      <c r="E749" s="69"/>
      <c r="F749" s="70"/>
      <c r="G749" s="67"/>
      <c r="H749" s="71"/>
      <c r="I749" s="72"/>
      <c r="J749" s="72"/>
      <c r="K749" s="36"/>
      <c r="L749" s="79"/>
      <c r="M749" s="79"/>
      <c r="N749" s="74"/>
      <c r="O749" s="81" t="s">
        <v>179</v>
      </c>
      <c r="P749" s="83">
        <v>44435.313993055555</v>
      </c>
      <c r="Q749" s="81" t="s">
        <v>1693</v>
      </c>
      <c r="R749" s="84" t="s">
        <v>2790</v>
      </c>
      <c r="S749" s="81" t="s">
        <v>3437</v>
      </c>
      <c r="T749" s="81" t="s">
        <v>3672</v>
      </c>
      <c r="U749" s="83">
        <v>44435.313993055555</v>
      </c>
      <c r="V749" s="84" t="s">
        <v>4533</v>
      </c>
      <c r="W749" s="81"/>
      <c r="X749" s="81"/>
      <c r="Y749" s="87" t="s">
        <v>6533</v>
      </c>
      <c r="Z749" s="81"/>
    </row>
    <row r="750" spans="1:26" x14ac:dyDescent="0.35">
      <c r="A750" s="66" t="s">
        <v>635</v>
      </c>
      <c r="B750" s="66" t="s">
        <v>1163</v>
      </c>
      <c r="C750" s="67"/>
      <c r="D750" s="68"/>
      <c r="E750" s="69"/>
      <c r="F750" s="70"/>
      <c r="G750" s="67"/>
      <c r="H750" s="71"/>
      <c r="I750" s="72"/>
      <c r="J750" s="72"/>
      <c r="K750" s="36"/>
      <c r="L750" s="79"/>
      <c r="M750" s="79"/>
      <c r="N750" s="74"/>
      <c r="O750" s="81" t="s">
        <v>1386</v>
      </c>
      <c r="P750" s="83">
        <v>44435.315115740741</v>
      </c>
      <c r="Q750" s="81" t="s">
        <v>1694</v>
      </c>
      <c r="R750" s="81"/>
      <c r="S750" s="81"/>
      <c r="T750" s="81"/>
      <c r="U750" s="83">
        <v>44435.315115740741</v>
      </c>
      <c r="V750" s="84" t="s">
        <v>4534</v>
      </c>
      <c r="W750" s="81"/>
      <c r="X750" s="81"/>
      <c r="Y750" s="87" t="s">
        <v>6534</v>
      </c>
      <c r="Z750" s="81"/>
    </row>
    <row r="751" spans="1:26" x14ac:dyDescent="0.35">
      <c r="A751" s="66" t="s">
        <v>635</v>
      </c>
      <c r="B751" s="66" t="s">
        <v>802</v>
      </c>
      <c r="C751" s="67"/>
      <c r="D751" s="68"/>
      <c r="E751" s="69"/>
      <c r="F751" s="70"/>
      <c r="G751" s="67"/>
      <c r="H751" s="71"/>
      <c r="I751" s="72"/>
      <c r="J751" s="72"/>
      <c r="K751" s="36"/>
      <c r="L751" s="79"/>
      <c r="M751" s="79"/>
      <c r="N751" s="74"/>
      <c r="O751" s="81" t="s">
        <v>1386</v>
      </c>
      <c r="P751" s="83">
        <v>44435.315115740741</v>
      </c>
      <c r="Q751" s="81" t="s">
        <v>1694</v>
      </c>
      <c r="R751" s="81"/>
      <c r="S751" s="81"/>
      <c r="T751" s="81"/>
      <c r="U751" s="83">
        <v>44435.315115740741</v>
      </c>
      <c r="V751" s="84" t="s">
        <v>4534</v>
      </c>
      <c r="W751" s="81"/>
      <c r="X751" s="81"/>
      <c r="Y751" s="87" t="s">
        <v>6534</v>
      </c>
      <c r="Z751" s="81"/>
    </row>
    <row r="752" spans="1:26" x14ac:dyDescent="0.35">
      <c r="A752" s="66" t="s">
        <v>636</v>
      </c>
      <c r="B752" s="66" t="s">
        <v>1083</v>
      </c>
      <c r="C752" s="67"/>
      <c r="D752" s="68"/>
      <c r="E752" s="69"/>
      <c r="F752" s="70"/>
      <c r="G752" s="67"/>
      <c r="H752" s="71"/>
      <c r="I752" s="72"/>
      <c r="J752" s="72"/>
      <c r="K752" s="36"/>
      <c r="L752" s="79"/>
      <c r="M752" s="79"/>
      <c r="N752" s="74"/>
      <c r="O752" s="81" t="s">
        <v>1386</v>
      </c>
      <c r="P752" s="83">
        <v>44435.317152777781</v>
      </c>
      <c r="Q752" s="81" t="s">
        <v>1695</v>
      </c>
      <c r="R752" s="81"/>
      <c r="S752" s="81"/>
      <c r="T752" s="81"/>
      <c r="U752" s="83">
        <v>44435.317152777781</v>
      </c>
      <c r="V752" s="84" t="s">
        <v>4535</v>
      </c>
      <c r="W752" s="81"/>
      <c r="X752" s="81"/>
      <c r="Y752" s="87" t="s">
        <v>6535</v>
      </c>
      <c r="Z752" s="81"/>
    </row>
    <row r="753" spans="1:26" x14ac:dyDescent="0.35">
      <c r="A753" s="66" t="s">
        <v>637</v>
      </c>
      <c r="B753" s="66" t="s">
        <v>637</v>
      </c>
      <c r="C753" s="67"/>
      <c r="D753" s="68"/>
      <c r="E753" s="69"/>
      <c r="F753" s="70"/>
      <c r="G753" s="67"/>
      <c r="H753" s="71"/>
      <c r="I753" s="72"/>
      <c r="J753" s="72"/>
      <c r="K753" s="36"/>
      <c r="L753" s="79"/>
      <c r="M753" s="79"/>
      <c r="N753" s="74"/>
      <c r="O753" s="81" t="s">
        <v>179</v>
      </c>
      <c r="P753" s="83">
        <v>44435.321828703702</v>
      </c>
      <c r="Q753" s="81" t="s">
        <v>1696</v>
      </c>
      <c r="R753" s="84" t="s">
        <v>2791</v>
      </c>
      <c r="S753" s="81" t="s">
        <v>3393</v>
      </c>
      <c r="T753" s="81"/>
      <c r="U753" s="83">
        <v>44435.321828703702</v>
      </c>
      <c r="V753" s="84" t="s">
        <v>4536</v>
      </c>
      <c r="W753" s="81"/>
      <c r="X753" s="81"/>
      <c r="Y753" s="87" t="s">
        <v>6536</v>
      </c>
      <c r="Z753" s="81"/>
    </row>
    <row r="754" spans="1:26" x14ac:dyDescent="0.35">
      <c r="A754" s="66" t="s">
        <v>638</v>
      </c>
      <c r="B754" s="66" t="s">
        <v>801</v>
      </c>
      <c r="C754" s="67"/>
      <c r="D754" s="68"/>
      <c r="E754" s="69"/>
      <c r="F754" s="70"/>
      <c r="G754" s="67"/>
      <c r="H754" s="71"/>
      <c r="I754" s="72"/>
      <c r="J754" s="72"/>
      <c r="K754" s="36"/>
      <c r="L754" s="79"/>
      <c r="M754" s="79"/>
      <c r="N754" s="74"/>
      <c r="O754" s="81" t="s">
        <v>1386</v>
      </c>
      <c r="P754" s="83">
        <v>44435.322627314818</v>
      </c>
      <c r="Q754" s="81" t="s">
        <v>1686</v>
      </c>
      <c r="R754" s="81"/>
      <c r="S754" s="81"/>
      <c r="T754" s="81"/>
      <c r="U754" s="83">
        <v>44435.322627314818</v>
      </c>
      <c r="V754" s="84" t="s">
        <v>4537</v>
      </c>
      <c r="W754" s="81"/>
      <c r="X754" s="81"/>
      <c r="Y754" s="87" t="s">
        <v>6537</v>
      </c>
      <c r="Z754" s="81"/>
    </row>
    <row r="755" spans="1:26" x14ac:dyDescent="0.35">
      <c r="A755" s="66" t="s">
        <v>639</v>
      </c>
      <c r="B755" s="66" t="s">
        <v>1149</v>
      </c>
      <c r="C755" s="67"/>
      <c r="D755" s="68"/>
      <c r="E755" s="69"/>
      <c r="F755" s="70"/>
      <c r="G755" s="67"/>
      <c r="H755" s="71"/>
      <c r="I755" s="72"/>
      <c r="J755" s="72"/>
      <c r="K755" s="36"/>
      <c r="L755" s="79"/>
      <c r="M755" s="79"/>
      <c r="N755" s="74"/>
      <c r="O755" s="81" t="s">
        <v>1386</v>
      </c>
      <c r="P755" s="83">
        <v>44435.332025462965</v>
      </c>
      <c r="Q755" s="81" t="s">
        <v>1697</v>
      </c>
      <c r="R755" s="81"/>
      <c r="S755" s="81"/>
      <c r="T755" s="81"/>
      <c r="U755" s="83">
        <v>44435.332025462965</v>
      </c>
      <c r="V755" s="84" t="s">
        <v>4538</v>
      </c>
      <c r="W755" s="81"/>
      <c r="X755" s="81"/>
      <c r="Y755" s="87" t="s">
        <v>6538</v>
      </c>
      <c r="Z755" s="81"/>
    </row>
    <row r="756" spans="1:26" x14ac:dyDescent="0.35">
      <c r="A756" s="66" t="s">
        <v>640</v>
      </c>
      <c r="B756" s="66" t="s">
        <v>1149</v>
      </c>
      <c r="C756" s="67"/>
      <c r="D756" s="68"/>
      <c r="E756" s="69"/>
      <c r="F756" s="70"/>
      <c r="G756" s="67"/>
      <c r="H756" s="71"/>
      <c r="I756" s="72"/>
      <c r="J756" s="72"/>
      <c r="K756" s="36"/>
      <c r="L756" s="79"/>
      <c r="M756" s="79"/>
      <c r="N756" s="74"/>
      <c r="O756" s="81" t="s">
        <v>1386</v>
      </c>
      <c r="P756" s="83">
        <v>44435.335810185185</v>
      </c>
      <c r="Q756" s="81" t="s">
        <v>1697</v>
      </c>
      <c r="R756" s="81"/>
      <c r="S756" s="81"/>
      <c r="T756" s="81"/>
      <c r="U756" s="83">
        <v>44435.335810185185</v>
      </c>
      <c r="V756" s="84" t="s">
        <v>4539</v>
      </c>
      <c r="W756" s="81"/>
      <c r="X756" s="81"/>
      <c r="Y756" s="87" t="s">
        <v>6539</v>
      </c>
      <c r="Z756" s="81"/>
    </row>
    <row r="757" spans="1:26" x14ac:dyDescent="0.35">
      <c r="A757" s="66" t="s">
        <v>641</v>
      </c>
      <c r="B757" s="66" t="s">
        <v>801</v>
      </c>
      <c r="C757" s="67"/>
      <c r="D757" s="68"/>
      <c r="E757" s="69"/>
      <c r="F757" s="70"/>
      <c r="G757" s="67"/>
      <c r="H757" s="71"/>
      <c r="I757" s="72"/>
      <c r="J757" s="72"/>
      <c r="K757" s="36"/>
      <c r="L757" s="79"/>
      <c r="M757" s="79"/>
      <c r="N757" s="74"/>
      <c r="O757" s="81" t="s">
        <v>1386</v>
      </c>
      <c r="P757" s="83">
        <v>44435.335995370369</v>
      </c>
      <c r="Q757" s="81" t="s">
        <v>1686</v>
      </c>
      <c r="R757" s="81"/>
      <c r="S757" s="81"/>
      <c r="T757" s="81"/>
      <c r="U757" s="83">
        <v>44435.335995370369</v>
      </c>
      <c r="V757" s="84" t="s">
        <v>4540</v>
      </c>
      <c r="W757" s="81"/>
      <c r="X757" s="81"/>
      <c r="Y757" s="87" t="s">
        <v>6540</v>
      </c>
      <c r="Z757" s="81"/>
    </row>
    <row r="758" spans="1:26" x14ac:dyDescent="0.35">
      <c r="A758" s="66" t="s">
        <v>642</v>
      </c>
      <c r="B758" s="66" t="s">
        <v>1139</v>
      </c>
      <c r="C758" s="67"/>
      <c r="D758" s="68"/>
      <c r="E758" s="69"/>
      <c r="F758" s="70"/>
      <c r="G758" s="67"/>
      <c r="H758" s="71"/>
      <c r="I758" s="72"/>
      <c r="J758" s="72"/>
      <c r="K758" s="36"/>
      <c r="L758" s="79"/>
      <c r="M758" s="79"/>
      <c r="N758" s="74"/>
      <c r="O758" s="81" t="s">
        <v>1386</v>
      </c>
      <c r="P758" s="83">
        <v>44435.343495370369</v>
      </c>
      <c r="Q758" s="81" t="s">
        <v>1698</v>
      </c>
      <c r="R758" s="81"/>
      <c r="S758" s="81"/>
      <c r="T758" s="81" t="s">
        <v>3673</v>
      </c>
      <c r="U758" s="83">
        <v>44435.343495370369</v>
      </c>
      <c r="V758" s="84" t="s">
        <v>4541</v>
      </c>
      <c r="W758" s="81"/>
      <c r="X758" s="81"/>
      <c r="Y758" s="87" t="s">
        <v>6541</v>
      </c>
      <c r="Z758" s="81"/>
    </row>
    <row r="759" spans="1:26" x14ac:dyDescent="0.35">
      <c r="A759" s="66" t="s">
        <v>642</v>
      </c>
      <c r="B759" s="66" t="s">
        <v>1108</v>
      </c>
      <c r="C759" s="67"/>
      <c r="D759" s="68"/>
      <c r="E759" s="69"/>
      <c r="F759" s="70"/>
      <c r="G759" s="67"/>
      <c r="H759" s="71"/>
      <c r="I759" s="72"/>
      <c r="J759" s="72"/>
      <c r="K759" s="36"/>
      <c r="L759" s="79"/>
      <c r="M759" s="79"/>
      <c r="N759" s="74"/>
      <c r="O759" s="81" t="s">
        <v>1386</v>
      </c>
      <c r="P759" s="83">
        <v>44435.343495370369</v>
      </c>
      <c r="Q759" s="81" t="s">
        <v>1698</v>
      </c>
      <c r="R759" s="81"/>
      <c r="S759" s="81"/>
      <c r="T759" s="81" t="s">
        <v>3673</v>
      </c>
      <c r="U759" s="83">
        <v>44435.343495370369</v>
      </c>
      <c r="V759" s="84" t="s">
        <v>4541</v>
      </c>
      <c r="W759" s="81"/>
      <c r="X759" s="81"/>
      <c r="Y759" s="87" t="s">
        <v>6541</v>
      </c>
      <c r="Z759" s="81"/>
    </row>
    <row r="760" spans="1:26" x14ac:dyDescent="0.35">
      <c r="A760" s="66" t="s">
        <v>643</v>
      </c>
      <c r="B760" s="66" t="s">
        <v>1211</v>
      </c>
      <c r="C760" s="67"/>
      <c r="D760" s="68"/>
      <c r="E760" s="69"/>
      <c r="F760" s="70"/>
      <c r="G760" s="67"/>
      <c r="H760" s="71"/>
      <c r="I760" s="72"/>
      <c r="J760" s="72"/>
      <c r="K760" s="36"/>
      <c r="L760" s="79"/>
      <c r="M760" s="79"/>
      <c r="N760" s="74"/>
      <c r="O760" s="81" t="s">
        <v>1386</v>
      </c>
      <c r="P760" s="83">
        <v>44432.779664351852</v>
      </c>
      <c r="Q760" s="81" t="s">
        <v>1441</v>
      </c>
      <c r="R760" s="81"/>
      <c r="S760" s="81"/>
      <c r="T760" s="81"/>
      <c r="U760" s="83">
        <v>44432.779664351852</v>
      </c>
      <c r="V760" s="84" t="s">
        <v>4542</v>
      </c>
      <c r="W760" s="81"/>
      <c r="X760" s="81"/>
      <c r="Y760" s="87" t="s">
        <v>6542</v>
      </c>
      <c r="Z760" s="81"/>
    </row>
    <row r="761" spans="1:26" x14ac:dyDescent="0.35">
      <c r="A761" s="66" t="s">
        <v>643</v>
      </c>
      <c r="B761" s="66" t="s">
        <v>1139</v>
      </c>
      <c r="C761" s="67"/>
      <c r="D761" s="68"/>
      <c r="E761" s="69"/>
      <c r="F761" s="70"/>
      <c r="G761" s="67"/>
      <c r="H761" s="71"/>
      <c r="I761" s="72"/>
      <c r="J761" s="72"/>
      <c r="K761" s="36"/>
      <c r="L761" s="79"/>
      <c r="M761" s="79"/>
      <c r="N761" s="74"/>
      <c r="O761" s="81" t="s">
        <v>1386</v>
      </c>
      <c r="P761" s="83">
        <v>44432.779664351852</v>
      </c>
      <c r="Q761" s="81" t="s">
        <v>1441</v>
      </c>
      <c r="R761" s="81"/>
      <c r="S761" s="81"/>
      <c r="T761" s="81"/>
      <c r="U761" s="83">
        <v>44432.779664351852</v>
      </c>
      <c r="V761" s="84" t="s">
        <v>4542</v>
      </c>
      <c r="W761" s="81"/>
      <c r="X761" s="81"/>
      <c r="Y761" s="87" t="s">
        <v>6542</v>
      </c>
      <c r="Z761" s="81"/>
    </row>
    <row r="762" spans="1:26" x14ac:dyDescent="0.35">
      <c r="A762" s="66" t="s">
        <v>643</v>
      </c>
      <c r="B762" s="66" t="s">
        <v>1108</v>
      </c>
      <c r="C762" s="67"/>
      <c r="D762" s="68"/>
      <c r="E762" s="69"/>
      <c r="F762" s="70"/>
      <c r="G762" s="67"/>
      <c r="H762" s="71"/>
      <c r="I762" s="72"/>
      <c r="J762" s="72"/>
      <c r="K762" s="36"/>
      <c r="L762" s="79"/>
      <c r="M762" s="79"/>
      <c r="N762" s="74"/>
      <c r="O762" s="81" t="s">
        <v>1386</v>
      </c>
      <c r="P762" s="83">
        <v>44432.779664351852</v>
      </c>
      <c r="Q762" s="81" t="s">
        <v>1441</v>
      </c>
      <c r="R762" s="81"/>
      <c r="S762" s="81"/>
      <c r="T762" s="81"/>
      <c r="U762" s="83">
        <v>44432.779664351852</v>
      </c>
      <c r="V762" s="84" t="s">
        <v>4542</v>
      </c>
      <c r="W762" s="81"/>
      <c r="X762" s="81"/>
      <c r="Y762" s="87" t="s">
        <v>6542</v>
      </c>
      <c r="Z762" s="81"/>
    </row>
    <row r="763" spans="1:26" x14ac:dyDescent="0.35">
      <c r="A763" s="66" t="s">
        <v>643</v>
      </c>
      <c r="B763" s="66" t="s">
        <v>1281</v>
      </c>
      <c r="C763" s="67"/>
      <c r="D763" s="68"/>
      <c r="E763" s="69"/>
      <c r="F763" s="70"/>
      <c r="G763" s="67"/>
      <c r="H763" s="71"/>
      <c r="I763" s="72"/>
      <c r="J763" s="72"/>
      <c r="K763" s="36"/>
      <c r="L763" s="79"/>
      <c r="M763" s="79"/>
      <c r="N763" s="74"/>
      <c r="O763" s="81" t="s">
        <v>1386</v>
      </c>
      <c r="P763" s="83">
        <v>44435.34511574074</v>
      </c>
      <c r="Q763" s="81" t="s">
        <v>1699</v>
      </c>
      <c r="R763" s="84" t="s">
        <v>2792</v>
      </c>
      <c r="S763" s="81" t="s">
        <v>3438</v>
      </c>
      <c r="T763" s="81" t="s">
        <v>3530</v>
      </c>
      <c r="U763" s="83">
        <v>44435.34511574074</v>
      </c>
      <c r="V763" s="84" t="s">
        <v>4543</v>
      </c>
      <c r="W763" s="81"/>
      <c r="X763" s="81"/>
      <c r="Y763" s="87" t="s">
        <v>6543</v>
      </c>
      <c r="Z763" s="81"/>
    </row>
    <row r="764" spans="1:26" x14ac:dyDescent="0.35">
      <c r="A764" s="66" t="s">
        <v>643</v>
      </c>
      <c r="B764" s="66" t="s">
        <v>734</v>
      </c>
      <c r="C764" s="67"/>
      <c r="D764" s="68"/>
      <c r="E764" s="69"/>
      <c r="F764" s="70"/>
      <c r="G764" s="67"/>
      <c r="H764" s="71"/>
      <c r="I764" s="72"/>
      <c r="J764" s="72"/>
      <c r="K764" s="36"/>
      <c r="L764" s="79"/>
      <c r="M764" s="79"/>
      <c r="N764" s="74"/>
      <c r="O764" s="81" t="s">
        <v>1386</v>
      </c>
      <c r="P764" s="83">
        <v>44435.34511574074</v>
      </c>
      <c r="Q764" s="81" t="s">
        <v>1699</v>
      </c>
      <c r="R764" s="84" t="s">
        <v>2792</v>
      </c>
      <c r="S764" s="81" t="s">
        <v>3438</v>
      </c>
      <c r="T764" s="81" t="s">
        <v>3530</v>
      </c>
      <c r="U764" s="83">
        <v>44435.34511574074</v>
      </c>
      <c r="V764" s="84" t="s">
        <v>4543</v>
      </c>
      <c r="W764" s="81"/>
      <c r="X764" s="81"/>
      <c r="Y764" s="87" t="s">
        <v>6543</v>
      </c>
      <c r="Z764" s="81"/>
    </row>
    <row r="765" spans="1:26" x14ac:dyDescent="0.35">
      <c r="A765" s="66" t="s">
        <v>644</v>
      </c>
      <c r="B765" s="66" t="s">
        <v>1125</v>
      </c>
      <c r="C765" s="67"/>
      <c r="D765" s="68"/>
      <c r="E765" s="69"/>
      <c r="F765" s="70"/>
      <c r="G765" s="67"/>
      <c r="H765" s="71"/>
      <c r="I765" s="72"/>
      <c r="J765" s="72"/>
      <c r="K765" s="36"/>
      <c r="L765" s="79"/>
      <c r="M765" s="79"/>
      <c r="N765" s="74"/>
      <c r="O765" s="81" t="s">
        <v>1386</v>
      </c>
      <c r="P765" s="83">
        <v>44435.348368055558</v>
      </c>
      <c r="Q765" s="81" t="s">
        <v>1700</v>
      </c>
      <c r="R765" s="81"/>
      <c r="S765" s="81"/>
      <c r="T765" s="81" t="s">
        <v>3674</v>
      </c>
      <c r="U765" s="83">
        <v>44435.348368055558</v>
      </c>
      <c r="V765" s="84" t="s">
        <v>4544</v>
      </c>
      <c r="W765" s="81"/>
      <c r="X765" s="81"/>
      <c r="Y765" s="87" t="s">
        <v>6544</v>
      </c>
      <c r="Z765" s="81"/>
    </row>
    <row r="766" spans="1:26" x14ac:dyDescent="0.35">
      <c r="A766" s="66" t="s">
        <v>645</v>
      </c>
      <c r="B766" s="66" t="s">
        <v>645</v>
      </c>
      <c r="C766" s="67"/>
      <c r="D766" s="68"/>
      <c r="E766" s="69"/>
      <c r="F766" s="70"/>
      <c r="G766" s="67"/>
      <c r="H766" s="71"/>
      <c r="I766" s="72"/>
      <c r="J766" s="72"/>
      <c r="K766" s="36"/>
      <c r="L766" s="79"/>
      <c r="M766" s="79"/>
      <c r="N766" s="74"/>
      <c r="O766" s="81" t="s">
        <v>179</v>
      </c>
      <c r="P766" s="83">
        <v>44435.349641203706</v>
      </c>
      <c r="Q766" s="81" t="s">
        <v>1701</v>
      </c>
      <c r="R766" s="84" t="s">
        <v>2793</v>
      </c>
      <c r="S766" s="81" t="s">
        <v>3393</v>
      </c>
      <c r="T766" s="81" t="s">
        <v>3675</v>
      </c>
      <c r="U766" s="83">
        <v>44435.349641203706</v>
      </c>
      <c r="V766" s="84" t="s">
        <v>4545</v>
      </c>
      <c r="W766" s="81"/>
      <c r="X766" s="81"/>
      <c r="Y766" s="87" t="s">
        <v>6545</v>
      </c>
      <c r="Z766" s="81"/>
    </row>
    <row r="767" spans="1:26" x14ac:dyDescent="0.35">
      <c r="A767" s="66" t="s">
        <v>646</v>
      </c>
      <c r="B767" s="66" t="s">
        <v>1163</v>
      </c>
      <c r="C767" s="67"/>
      <c r="D767" s="68"/>
      <c r="E767" s="69"/>
      <c r="F767" s="70"/>
      <c r="G767" s="67"/>
      <c r="H767" s="71"/>
      <c r="I767" s="72"/>
      <c r="J767" s="72"/>
      <c r="K767" s="36"/>
      <c r="L767" s="79"/>
      <c r="M767" s="79"/>
      <c r="N767" s="74"/>
      <c r="O767" s="81" t="s">
        <v>1386</v>
      </c>
      <c r="P767" s="83">
        <v>44435.359652777777</v>
      </c>
      <c r="Q767" s="81" t="s">
        <v>1694</v>
      </c>
      <c r="R767" s="81"/>
      <c r="S767" s="81"/>
      <c r="T767" s="81"/>
      <c r="U767" s="83">
        <v>44435.359652777777</v>
      </c>
      <c r="V767" s="84" t="s">
        <v>4546</v>
      </c>
      <c r="W767" s="81"/>
      <c r="X767" s="81"/>
      <c r="Y767" s="87" t="s">
        <v>6546</v>
      </c>
      <c r="Z767" s="81"/>
    </row>
    <row r="768" spans="1:26" x14ac:dyDescent="0.35">
      <c r="A768" s="66" t="s">
        <v>646</v>
      </c>
      <c r="B768" s="66" t="s">
        <v>802</v>
      </c>
      <c r="C768" s="67"/>
      <c r="D768" s="68"/>
      <c r="E768" s="69"/>
      <c r="F768" s="70"/>
      <c r="G768" s="67"/>
      <c r="H768" s="71"/>
      <c r="I768" s="72"/>
      <c r="J768" s="72"/>
      <c r="K768" s="36"/>
      <c r="L768" s="79"/>
      <c r="M768" s="79"/>
      <c r="N768" s="74"/>
      <c r="O768" s="81" t="s">
        <v>1386</v>
      </c>
      <c r="P768" s="83">
        <v>44435.359652777777</v>
      </c>
      <c r="Q768" s="81" t="s">
        <v>1694</v>
      </c>
      <c r="R768" s="81"/>
      <c r="S768" s="81"/>
      <c r="T768" s="81"/>
      <c r="U768" s="83">
        <v>44435.359652777777</v>
      </c>
      <c r="V768" s="84" t="s">
        <v>4546</v>
      </c>
      <c r="W768" s="81"/>
      <c r="X768" s="81"/>
      <c r="Y768" s="87" t="s">
        <v>6546</v>
      </c>
      <c r="Z768" s="81"/>
    </row>
    <row r="769" spans="1:26" x14ac:dyDescent="0.35">
      <c r="A769" s="66" t="s">
        <v>647</v>
      </c>
      <c r="B769" s="66" t="s">
        <v>647</v>
      </c>
      <c r="C769" s="67"/>
      <c r="D769" s="68"/>
      <c r="E769" s="69"/>
      <c r="F769" s="70"/>
      <c r="G769" s="67"/>
      <c r="H769" s="71"/>
      <c r="I769" s="72"/>
      <c r="J769" s="72"/>
      <c r="K769" s="36"/>
      <c r="L769" s="79"/>
      <c r="M769" s="79"/>
      <c r="N769" s="74"/>
      <c r="O769" s="81" t="s">
        <v>179</v>
      </c>
      <c r="P769" s="83">
        <v>44434.286886574075</v>
      </c>
      <c r="Q769" s="81" t="s">
        <v>1702</v>
      </c>
      <c r="R769" s="84" t="s">
        <v>2794</v>
      </c>
      <c r="S769" s="81" t="s">
        <v>3415</v>
      </c>
      <c r="T769" s="81" t="s">
        <v>3530</v>
      </c>
      <c r="U769" s="83">
        <v>44434.286886574075</v>
      </c>
      <c r="V769" s="84" t="s">
        <v>4547</v>
      </c>
      <c r="W769" s="81"/>
      <c r="X769" s="81"/>
      <c r="Y769" s="87" t="s">
        <v>6547</v>
      </c>
      <c r="Z769" s="81"/>
    </row>
    <row r="770" spans="1:26" x14ac:dyDescent="0.35">
      <c r="A770" s="66" t="s">
        <v>647</v>
      </c>
      <c r="B770" s="66" t="s">
        <v>647</v>
      </c>
      <c r="C770" s="67"/>
      <c r="D770" s="68"/>
      <c r="E770" s="69"/>
      <c r="F770" s="70"/>
      <c r="G770" s="67"/>
      <c r="H770" s="71"/>
      <c r="I770" s="72"/>
      <c r="J770" s="72"/>
      <c r="K770" s="36"/>
      <c r="L770" s="79"/>
      <c r="M770" s="79"/>
      <c r="N770" s="74"/>
      <c r="O770" s="81" t="s">
        <v>179</v>
      </c>
      <c r="P770" s="83">
        <v>44435.360937500001</v>
      </c>
      <c r="Q770" s="81" t="s">
        <v>1703</v>
      </c>
      <c r="R770" s="84" t="s">
        <v>2767</v>
      </c>
      <c r="S770" s="81" t="s">
        <v>3415</v>
      </c>
      <c r="T770" s="81" t="s">
        <v>3530</v>
      </c>
      <c r="U770" s="83">
        <v>44435.360937500001</v>
      </c>
      <c r="V770" s="84" t="s">
        <v>4548</v>
      </c>
      <c r="W770" s="81"/>
      <c r="X770" s="81"/>
      <c r="Y770" s="87" t="s">
        <v>6548</v>
      </c>
      <c r="Z770" s="81"/>
    </row>
    <row r="771" spans="1:26" x14ac:dyDescent="0.35">
      <c r="A771" s="66" t="s">
        <v>648</v>
      </c>
      <c r="B771" s="66" t="s">
        <v>1142</v>
      </c>
      <c r="C771" s="67"/>
      <c r="D771" s="68"/>
      <c r="E771" s="69"/>
      <c r="F771" s="70"/>
      <c r="G771" s="67"/>
      <c r="H771" s="71"/>
      <c r="I771" s="72"/>
      <c r="J771" s="72"/>
      <c r="K771" s="36"/>
      <c r="L771" s="79"/>
      <c r="M771" s="79"/>
      <c r="N771" s="74"/>
      <c r="O771" s="81" t="s">
        <v>1386</v>
      </c>
      <c r="P771" s="83">
        <v>44435.362962962965</v>
      </c>
      <c r="Q771" s="81" t="s">
        <v>1704</v>
      </c>
      <c r="R771" s="81"/>
      <c r="S771" s="81"/>
      <c r="T771" s="81" t="s">
        <v>3676</v>
      </c>
      <c r="U771" s="83">
        <v>44435.362962962965</v>
      </c>
      <c r="V771" s="84" t="s">
        <v>4549</v>
      </c>
      <c r="W771" s="81"/>
      <c r="X771" s="81"/>
      <c r="Y771" s="87" t="s">
        <v>6549</v>
      </c>
      <c r="Z771" s="81"/>
    </row>
    <row r="772" spans="1:26" x14ac:dyDescent="0.35">
      <c r="A772" s="66" t="s">
        <v>649</v>
      </c>
      <c r="B772" s="66" t="s">
        <v>1282</v>
      </c>
      <c r="C772" s="67"/>
      <c r="D772" s="68"/>
      <c r="E772" s="69"/>
      <c r="F772" s="70"/>
      <c r="G772" s="67"/>
      <c r="H772" s="71"/>
      <c r="I772" s="72"/>
      <c r="J772" s="72"/>
      <c r="K772" s="36"/>
      <c r="L772" s="79"/>
      <c r="M772" s="79"/>
      <c r="N772" s="74"/>
      <c r="O772" s="81" t="s">
        <v>1386</v>
      </c>
      <c r="P772" s="83">
        <v>44435.364085648151</v>
      </c>
      <c r="Q772" s="81" t="s">
        <v>1705</v>
      </c>
      <c r="R772" s="84" t="s">
        <v>2795</v>
      </c>
      <c r="S772" s="81" t="s">
        <v>3439</v>
      </c>
      <c r="T772" s="81" t="s">
        <v>3607</v>
      </c>
      <c r="U772" s="83">
        <v>44435.364085648151</v>
      </c>
      <c r="V772" s="84" t="s">
        <v>4550</v>
      </c>
      <c r="W772" s="81"/>
      <c r="X772" s="81"/>
      <c r="Y772" s="87" t="s">
        <v>6550</v>
      </c>
      <c r="Z772" s="81"/>
    </row>
    <row r="773" spans="1:26" x14ac:dyDescent="0.35">
      <c r="A773" s="66" t="s">
        <v>650</v>
      </c>
      <c r="B773" s="66" t="s">
        <v>1277</v>
      </c>
      <c r="C773" s="67"/>
      <c r="D773" s="68"/>
      <c r="E773" s="69"/>
      <c r="F773" s="70"/>
      <c r="G773" s="67"/>
      <c r="H773" s="71"/>
      <c r="I773" s="72"/>
      <c r="J773" s="72"/>
      <c r="K773" s="36"/>
      <c r="L773" s="79"/>
      <c r="M773" s="79"/>
      <c r="N773" s="74"/>
      <c r="O773" s="81" t="s">
        <v>1386</v>
      </c>
      <c r="P773" s="83">
        <v>44435.364583333336</v>
      </c>
      <c r="Q773" s="81" t="s">
        <v>1706</v>
      </c>
      <c r="R773" s="84" t="s">
        <v>2786</v>
      </c>
      <c r="S773" s="81" t="s">
        <v>3436</v>
      </c>
      <c r="T773" s="81" t="s">
        <v>3524</v>
      </c>
      <c r="U773" s="83">
        <v>44435.364583333336</v>
      </c>
      <c r="V773" s="84" t="s">
        <v>4551</v>
      </c>
      <c r="W773" s="81"/>
      <c r="X773" s="81"/>
      <c r="Y773" s="87" t="s">
        <v>6551</v>
      </c>
      <c r="Z773" s="81"/>
    </row>
    <row r="774" spans="1:26" x14ac:dyDescent="0.35">
      <c r="A774" s="66" t="s">
        <v>651</v>
      </c>
      <c r="B774" s="66" t="s">
        <v>1033</v>
      </c>
      <c r="C774" s="67"/>
      <c r="D774" s="68"/>
      <c r="E774" s="69"/>
      <c r="F774" s="70"/>
      <c r="G774" s="67"/>
      <c r="H774" s="71"/>
      <c r="I774" s="72"/>
      <c r="J774" s="72"/>
      <c r="K774" s="36"/>
      <c r="L774" s="79"/>
      <c r="M774" s="79"/>
      <c r="N774" s="74"/>
      <c r="O774" s="81" t="s">
        <v>1386</v>
      </c>
      <c r="P774" s="83">
        <v>44435.366643518515</v>
      </c>
      <c r="Q774" s="81" t="s">
        <v>1707</v>
      </c>
      <c r="R774" s="81"/>
      <c r="S774" s="81"/>
      <c r="T774" s="81" t="s">
        <v>3677</v>
      </c>
      <c r="U774" s="83">
        <v>44435.366643518515</v>
      </c>
      <c r="V774" s="84" t="s">
        <v>4552</v>
      </c>
      <c r="W774" s="81"/>
      <c r="X774" s="81"/>
      <c r="Y774" s="87" t="s">
        <v>6552</v>
      </c>
      <c r="Z774" s="81"/>
    </row>
    <row r="775" spans="1:26" x14ac:dyDescent="0.35">
      <c r="A775" s="66" t="s">
        <v>652</v>
      </c>
      <c r="B775" s="66" t="s">
        <v>652</v>
      </c>
      <c r="C775" s="67"/>
      <c r="D775" s="68"/>
      <c r="E775" s="69"/>
      <c r="F775" s="70"/>
      <c r="G775" s="67"/>
      <c r="H775" s="71"/>
      <c r="I775" s="72"/>
      <c r="J775" s="72"/>
      <c r="K775" s="36"/>
      <c r="L775" s="79"/>
      <c r="M775" s="79"/>
      <c r="N775" s="74"/>
      <c r="O775" s="81" t="s">
        <v>179</v>
      </c>
      <c r="P775" s="83">
        <v>44435.367789351854</v>
      </c>
      <c r="Q775" s="81" t="s">
        <v>1708</v>
      </c>
      <c r="R775" s="84" t="s">
        <v>2796</v>
      </c>
      <c r="S775" s="81" t="s">
        <v>3393</v>
      </c>
      <c r="T775" s="81"/>
      <c r="U775" s="83">
        <v>44435.367789351854</v>
      </c>
      <c r="V775" s="84" t="s">
        <v>4553</v>
      </c>
      <c r="W775" s="81"/>
      <c r="X775" s="81"/>
      <c r="Y775" s="87" t="s">
        <v>6553</v>
      </c>
      <c r="Z775" s="81"/>
    </row>
    <row r="776" spans="1:26" x14ac:dyDescent="0.35">
      <c r="A776" s="66" t="s">
        <v>653</v>
      </c>
      <c r="B776" s="66" t="s">
        <v>1163</v>
      </c>
      <c r="C776" s="67"/>
      <c r="D776" s="68"/>
      <c r="E776" s="69"/>
      <c r="F776" s="70"/>
      <c r="G776" s="67"/>
      <c r="H776" s="71"/>
      <c r="I776" s="72"/>
      <c r="J776" s="72"/>
      <c r="K776" s="36"/>
      <c r="L776" s="79"/>
      <c r="M776" s="79"/>
      <c r="N776" s="74"/>
      <c r="O776" s="81" t="s">
        <v>1386</v>
      </c>
      <c r="P776" s="83">
        <v>44435.369826388887</v>
      </c>
      <c r="Q776" s="81" t="s">
        <v>1694</v>
      </c>
      <c r="R776" s="81"/>
      <c r="S776" s="81"/>
      <c r="T776" s="81"/>
      <c r="U776" s="83">
        <v>44435.369826388887</v>
      </c>
      <c r="V776" s="84" t="s">
        <v>4554</v>
      </c>
      <c r="W776" s="81"/>
      <c r="X776" s="81"/>
      <c r="Y776" s="87" t="s">
        <v>6554</v>
      </c>
      <c r="Z776" s="81"/>
    </row>
    <row r="777" spans="1:26" x14ac:dyDescent="0.35">
      <c r="A777" s="66" t="s">
        <v>653</v>
      </c>
      <c r="B777" s="66" t="s">
        <v>802</v>
      </c>
      <c r="C777" s="67"/>
      <c r="D777" s="68"/>
      <c r="E777" s="69"/>
      <c r="F777" s="70"/>
      <c r="G777" s="67"/>
      <c r="H777" s="71"/>
      <c r="I777" s="72"/>
      <c r="J777" s="72"/>
      <c r="K777" s="36"/>
      <c r="L777" s="79"/>
      <c r="M777" s="79"/>
      <c r="N777" s="74"/>
      <c r="O777" s="81" t="s">
        <v>1386</v>
      </c>
      <c r="P777" s="83">
        <v>44435.369826388887</v>
      </c>
      <c r="Q777" s="81" t="s">
        <v>1694</v>
      </c>
      <c r="R777" s="81"/>
      <c r="S777" s="81"/>
      <c r="T777" s="81"/>
      <c r="U777" s="83">
        <v>44435.369826388887</v>
      </c>
      <c r="V777" s="84" t="s">
        <v>4554</v>
      </c>
      <c r="W777" s="81"/>
      <c r="X777" s="81"/>
      <c r="Y777" s="87" t="s">
        <v>6554</v>
      </c>
      <c r="Z777" s="81"/>
    </row>
    <row r="778" spans="1:26" x14ac:dyDescent="0.35">
      <c r="A778" s="66" t="s">
        <v>654</v>
      </c>
      <c r="B778" s="66" t="s">
        <v>1163</v>
      </c>
      <c r="C778" s="67"/>
      <c r="D778" s="68"/>
      <c r="E778" s="69"/>
      <c r="F778" s="70"/>
      <c r="G778" s="67"/>
      <c r="H778" s="71"/>
      <c r="I778" s="72"/>
      <c r="J778" s="72"/>
      <c r="K778" s="36"/>
      <c r="L778" s="79"/>
      <c r="M778" s="79"/>
      <c r="N778" s="74"/>
      <c r="O778" s="81" t="s">
        <v>1386</v>
      </c>
      <c r="P778" s="83">
        <v>44435.371712962966</v>
      </c>
      <c r="Q778" s="81" t="s">
        <v>1694</v>
      </c>
      <c r="R778" s="81"/>
      <c r="S778" s="81"/>
      <c r="T778" s="81"/>
      <c r="U778" s="83">
        <v>44435.371712962966</v>
      </c>
      <c r="V778" s="84" t="s">
        <v>4555</v>
      </c>
      <c r="W778" s="81"/>
      <c r="X778" s="81"/>
      <c r="Y778" s="87" t="s">
        <v>6555</v>
      </c>
      <c r="Z778" s="81"/>
    </row>
    <row r="779" spans="1:26" x14ac:dyDescent="0.35">
      <c r="A779" s="66" t="s">
        <v>654</v>
      </c>
      <c r="B779" s="66" t="s">
        <v>802</v>
      </c>
      <c r="C779" s="67"/>
      <c r="D779" s="68"/>
      <c r="E779" s="69"/>
      <c r="F779" s="70"/>
      <c r="G779" s="67"/>
      <c r="H779" s="71"/>
      <c r="I779" s="72"/>
      <c r="J779" s="72"/>
      <c r="K779" s="36"/>
      <c r="L779" s="79"/>
      <c r="M779" s="79"/>
      <c r="N779" s="74"/>
      <c r="O779" s="81" t="s">
        <v>1386</v>
      </c>
      <c r="P779" s="83">
        <v>44435.371712962966</v>
      </c>
      <c r="Q779" s="81" t="s">
        <v>1694</v>
      </c>
      <c r="R779" s="81"/>
      <c r="S779" s="81"/>
      <c r="T779" s="81"/>
      <c r="U779" s="83">
        <v>44435.371712962966</v>
      </c>
      <c r="V779" s="84" t="s">
        <v>4555</v>
      </c>
      <c r="W779" s="81"/>
      <c r="X779" s="81"/>
      <c r="Y779" s="87" t="s">
        <v>6555</v>
      </c>
      <c r="Z779" s="81"/>
    </row>
    <row r="780" spans="1:26" x14ac:dyDescent="0.35">
      <c r="A780" s="66" t="s">
        <v>655</v>
      </c>
      <c r="B780" s="66" t="s">
        <v>1083</v>
      </c>
      <c r="C780" s="67"/>
      <c r="D780" s="68"/>
      <c r="E780" s="69"/>
      <c r="F780" s="70"/>
      <c r="G780" s="67"/>
      <c r="H780" s="71"/>
      <c r="I780" s="72"/>
      <c r="J780" s="72"/>
      <c r="K780" s="36"/>
      <c r="L780" s="79"/>
      <c r="M780" s="79"/>
      <c r="N780" s="74"/>
      <c r="O780" s="81" t="s">
        <v>1386</v>
      </c>
      <c r="P780" s="83">
        <v>44435.379444444443</v>
      </c>
      <c r="Q780" s="81" t="s">
        <v>1695</v>
      </c>
      <c r="R780" s="81"/>
      <c r="S780" s="81"/>
      <c r="T780" s="81"/>
      <c r="U780" s="83">
        <v>44435.379444444443</v>
      </c>
      <c r="V780" s="84" t="s">
        <v>4556</v>
      </c>
      <c r="W780" s="81"/>
      <c r="X780" s="81"/>
      <c r="Y780" s="87" t="s">
        <v>6556</v>
      </c>
      <c r="Z780" s="81"/>
    </row>
    <row r="781" spans="1:26" x14ac:dyDescent="0.35">
      <c r="A781" s="66" t="s">
        <v>656</v>
      </c>
      <c r="B781" s="66" t="s">
        <v>1163</v>
      </c>
      <c r="C781" s="67"/>
      <c r="D781" s="68"/>
      <c r="E781" s="69"/>
      <c r="F781" s="70"/>
      <c r="G781" s="67"/>
      <c r="H781" s="71"/>
      <c r="I781" s="72"/>
      <c r="J781" s="72"/>
      <c r="K781" s="36"/>
      <c r="L781" s="79"/>
      <c r="M781" s="79"/>
      <c r="N781" s="74"/>
      <c r="O781" s="81" t="s">
        <v>1386</v>
      </c>
      <c r="P781" s="83">
        <v>44435.379965277774</v>
      </c>
      <c r="Q781" s="81" t="s">
        <v>1694</v>
      </c>
      <c r="R781" s="81"/>
      <c r="S781" s="81"/>
      <c r="T781" s="81"/>
      <c r="U781" s="83">
        <v>44435.379965277774</v>
      </c>
      <c r="V781" s="84" t="s">
        <v>4557</v>
      </c>
      <c r="W781" s="81"/>
      <c r="X781" s="81"/>
      <c r="Y781" s="87" t="s">
        <v>6557</v>
      </c>
      <c r="Z781" s="81"/>
    </row>
    <row r="782" spans="1:26" x14ac:dyDescent="0.35">
      <c r="A782" s="66" t="s">
        <v>656</v>
      </c>
      <c r="B782" s="66" t="s">
        <v>802</v>
      </c>
      <c r="C782" s="67"/>
      <c r="D782" s="68"/>
      <c r="E782" s="69"/>
      <c r="F782" s="70"/>
      <c r="G782" s="67"/>
      <c r="H782" s="71"/>
      <c r="I782" s="72"/>
      <c r="J782" s="72"/>
      <c r="K782" s="36"/>
      <c r="L782" s="79"/>
      <c r="M782" s="79"/>
      <c r="N782" s="74"/>
      <c r="O782" s="81" t="s">
        <v>1386</v>
      </c>
      <c r="P782" s="83">
        <v>44435.379965277774</v>
      </c>
      <c r="Q782" s="81" t="s">
        <v>1694</v>
      </c>
      <c r="R782" s="81"/>
      <c r="S782" s="81"/>
      <c r="T782" s="81"/>
      <c r="U782" s="83">
        <v>44435.379965277774</v>
      </c>
      <c r="V782" s="84" t="s">
        <v>4557</v>
      </c>
      <c r="W782" s="81"/>
      <c r="X782" s="81"/>
      <c r="Y782" s="87" t="s">
        <v>6557</v>
      </c>
      <c r="Z782" s="81"/>
    </row>
    <row r="783" spans="1:26" x14ac:dyDescent="0.35">
      <c r="A783" s="66" t="s">
        <v>656</v>
      </c>
      <c r="B783" s="66" t="s">
        <v>1163</v>
      </c>
      <c r="C783" s="67"/>
      <c r="D783" s="68"/>
      <c r="E783" s="69"/>
      <c r="F783" s="70"/>
      <c r="G783" s="67"/>
      <c r="H783" s="71"/>
      <c r="I783" s="72"/>
      <c r="J783" s="72"/>
      <c r="K783" s="36"/>
      <c r="L783" s="79"/>
      <c r="M783" s="79"/>
      <c r="N783" s="74"/>
      <c r="O783" s="81" t="s">
        <v>1386</v>
      </c>
      <c r="P783" s="83">
        <v>44435.380729166667</v>
      </c>
      <c r="Q783" s="81" t="s">
        <v>1709</v>
      </c>
      <c r="R783" s="81"/>
      <c r="S783" s="81"/>
      <c r="T783" s="81"/>
      <c r="U783" s="83">
        <v>44435.380729166667</v>
      </c>
      <c r="V783" s="84" t="s">
        <v>4558</v>
      </c>
      <c r="W783" s="81"/>
      <c r="X783" s="81"/>
      <c r="Y783" s="87" t="s">
        <v>6558</v>
      </c>
      <c r="Z783" s="81"/>
    </row>
    <row r="784" spans="1:26" x14ac:dyDescent="0.35">
      <c r="A784" s="66" t="s">
        <v>656</v>
      </c>
      <c r="B784" s="66" t="s">
        <v>802</v>
      </c>
      <c r="C784" s="67"/>
      <c r="D784" s="68"/>
      <c r="E784" s="69"/>
      <c r="F784" s="70"/>
      <c r="G784" s="67"/>
      <c r="H784" s="71"/>
      <c r="I784" s="72"/>
      <c r="J784" s="72"/>
      <c r="K784" s="36"/>
      <c r="L784" s="79"/>
      <c r="M784" s="79"/>
      <c r="N784" s="74"/>
      <c r="O784" s="81" t="s">
        <v>1386</v>
      </c>
      <c r="P784" s="83">
        <v>44435.380729166667</v>
      </c>
      <c r="Q784" s="81" t="s">
        <v>1709</v>
      </c>
      <c r="R784" s="81"/>
      <c r="S784" s="81"/>
      <c r="T784" s="81"/>
      <c r="U784" s="83">
        <v>44435.380729166667</v>
      </c>
      <c r="V784" s="84" t="s">
        <v>4558</v>
      </c>
      <c r="W784" s="81"/>
      <c r="X784" s="81"/>
      <c r="Y784" s="87" t="s">
        <v>6558</v>
      </c>
      <c r="Z784" s="81"/>
    </row>
    <row r="785" spans="1:26" x14ac:dyDescent="0.35">
      <c r="A785" s="66" t="s">
        <v>656</v>
      </c>
      <c r="B785" s="66" t="s">
        <v>1163</v>
      </c>
      <c r="C785" s="67"/>
      <c r="D785" s="68"/>
      <c r="E785" s="69"/>
      <c r="F785" s="70"/>
      <c r="G785" s="67"/>
      <c r="H785" s="71"/>
      <c r="I785" s="72"/>
      <c r="J785" s="72"/>
      <c r="K785" s="36"/>
      <c r="L785" s="79"/>
      <c r="M785" s="79"/>
      <c r="N785" s="74"/>
      <c r="O785" s="81" t="s">
        <v>1386</v>
      </c>
      <c r="P785" s="83">
        <v>44435.380914351852</v>
      </c>
      <c r="Q785" s="81" t="s">
        <v>1710</v>
      </c>
      <c r="R785" s="81"/>
      <c r="S785" s="81"/>
      <c r="T785" s="81" t="s">
        <v>3678</v>
      </c>
      <c r="U785" s="83">
        <v>44435.380914351852</v>
      </c>
      <c r="V785" s="84" t="s">
        <v>4559</v>
      </c>
      <c r="W785" s="81"/>
      <c r="X785" s="81"/>
      <c r="Y785" s="87" t="s">
        <v>6559</v>
      </c>
      <c r="Z785" s="81"/>
    </row>
    <row r="786" spans="1:26" x14ac:dyDescent="0.35">
      <c r="A786" s="66" t="s">
        <v>656</v>
      </c>
      <c r="B786" s="66" t="s">
        <v>802</v>
      </c>
      <c r="C786" s="67"/>
      <c r="D786" s="68"/>
      <c r="E786" s="69"/>
      <c r="F786" s="70"/>
      <c r="G786" s="67"/>
      <c r="H786" s="71"/>
      <c r="I786" s="72"/>
      <c r="J786" s="72"/>
      <c r="K786" s="36"/>
      <c r="L786" s="79"/>
      <c r="M786" s="79"/>
      <c r="N786" s="74"/>
      <c r="O786" s="81" t="s">
        <v>1386</v>
      </c>
      <c r="P786" s="83">
        <v>44435.380914351852</v>
      </c>
      <c r="Q786" s="81" t="s">
        <v>1710</v>
      </c>
      <c r="R786" s="81"/>
      <c r="S786" s="81"/>
      <c r="T786" s="81" t="s">
        <v>3678</v>
      </c>
      <c r="U786" s="83">
        <v>44435.380914351852</v>
      </c>
      <c r="V786" s="84" t="s">
        <v>4559</v>
      </c>
      <c r="W786" s="81"/>
      <c r="X786" s="81"/>
      <c r="Y786" s="87" t="s">
        <v>6559</v>
      </c>
      <c r="Z786" s="81"/>
    </row>
    <row r="787" spans="1:26" x14ac:dyDescent="0.35">
      <c r="A787" s="66" t="s">
        <v>656</v>
      </c>
      <c r="B787" s="66" t="s">
        <v>1278</v>
      </c>
      <c r="C787" s="67"/>
      <c r="D787" s="68"/>
      <c r="E787" s="69"/>
      <c r="F787" s="70"/>
      <c r="G787" s="67"/>
      <c r="H787" s="71"/>
      <c r="I787" s="72"/>
      <c r="J787" s="72"/>
      <c r="K787" s="36"/>
      <c r="L787" s="79"/>
      <c r="M787" s="79"/>
      <c r="N787" s="74"/>
      <c r="O787" s="81" t="s">
        <v>1386</v>
      </c>
      <c r="P787" s="83">
        <v>44435.382569444446</v>
      </c>
      <c r="Q787" s="81" t="s">
        <v>1690</v>
      </c>
      <c r="R787" s="81"/>
      <c r="S787" s="81"/>
      <c r="T787" s="81" t="s">
        <v>3670</v>
      </c>
      <c r="U787" s="83">
        <v>44435.382569444446</v>
      </c>
      <c r="V787" s="84" t="s">
        <v>4560</v>
      </c>
      <c r="W787" s="81"/>
      <c r="X787" s="81"/>
      <c r="Y787" s="87" t="s">
        <v>6560</v>
      </c>
      <c r="Z787" s="81"/>
    </row>
    <row r="788" spans="1:26" x14ac:dyDescent="0.35">
      <c r="A788" s="66" t="s">
        <v>656</v>
      </c>
      <c r="B788" s="66" t="s">
        <v>919</v>
      </c>
      <c r="C788" s="67"/>
      <c r="D788" s="68"/>
      <c r="E788" s="69"/>
      <c r="F788" s="70"/>
      <c r="G788" s="67"/>
      <c r="H788" s="71"/>
      <c r="I788" s="72"/>
      <c r="J788" s="72"/>
      <c r="K788" s="36"/>
      <c r="L788" s="79"/>
      <c r="M788" s="79"/>
      <c r="N788" s="74"/>
      <c r="O788" s="81" t="s">
        <v>1386</v>
      </c>
      <c r="P788" s="83">
        <v>44435.382569444446</v>
      </c>
      <c r="Q788" s="81" t="s">
        <v>1690</v>
      </c>
      <c r="R788" s="81"/>
      <c r="S788" s="81"/>
      <c r="T788" s="81" t="s">
        <v>3670</v>
      </c>
      <c r="U788" s="83">
        <v>44435.382569444446</v>
      </c>
      <c r="V788" s="84" t="s">
        <v>4560</v>
      </c>
      <c r="W788" s="81"/>
      <c r="X788" s="81"/>
      <c r="Y788" s="87" t="s">
        <v>6560</v>
      </c>
      <c r="Z788" s="81"/>
    </row>
    <row r="789" spans="1:26" x14ac:dyDescent="0.35">
      <c r="A789" s="66" t="s">
        <v>656</v>
      </c>
      <c r="B789" s="66" t="s">
        <v>920</v>
      </c>
      <c r="C789" s="67"/>
      <c r="D789" s="68"/>
      <c r="E789" s="69"/>
      <c r="F789" s="70"/>
      <c r="G789" s="67"/>
      <c r="H789" s="71"/>
      <c r="I789" s="72"/>
      <c r="J789" s="72"/>
      <c r="K789" s="36"/>
      <c r="L789" s="79"/>
      <c r="M789" s="79"/>
      <c r="N789" s="74"/>
      <c r="O789" s="81" t="s">
        <v>1386</v>
      </c>
      <c r="P789" s="83">
        <v>44435.382569444446</v>
      </c>
      <c r="Q789" s="81" t="s">
        <v>1690</v>
      </c>
      <c r="R789" s="81"/>
      <c r="S789" s="81"/>
      <c r="T789" s="81" t="s">
        <v>3670</v>
      </c>
      <c r="U789" s="83">
        <v>44435.382569444446</v>
      </c>
      <c r="V789" s="84" t="s">
        <v>4560</v>
      </c>
      <c r="W789" s="81"/>
      <c r="X789" s="81"/>
      <c r="Y789" s="87" t="s">
        <v>6560</v>
      </c>
      <c r="Z789" s="81"/>
    </row>
    <row r="790" spans="1:26" x14ac:dyDescent="0.35">
      <c r="A790" s="66" t="s">
        <v>657</v>
      </c>
      <c r="B790" s="66" t="s">
        <v>1178</v>
      </c>
      <c r="C790" s="67"/>
      <c r="D790" s="68"/>
      <c r="E790" s="69"/>
      <c r="F790" s="70"/>
      <c r="G790" s="67"/>
      <c r="H790" s="71"/>
      <c r="I790" s="72"/>
      <c r="J790" s="72"/>
      <c r="K790" s="36"/>
      <c r="L790" s="79"/>
      <c r="M790" s="79"/>
      <c r="N790" s="74"/>
      <c r="O790" s="81" t="s">
        <v>1386</v>
      </c>
      <c r="P790" s="83">
        <v>44434.282407407409</v>
      </c>
      <c r="Q790" s="81" t="s">
        <v>1570</v>
      </c>
      <c r="R790" s="81"/>
      <c r="S790" s="81"/>
      <c r="T790" s="81" t="s">
        <v>3530</v>
      </c>
      <c r="U790" s="83">
        <v>44434.282407407409</v>
      </c>
      <c r="V790" s="84" t="s">
        <v>4561</v>
      </c>
      <c r="W790" s="81"/>
      <c r="X790" s="81"/>
      <c r="Y790" s="87" t="s">
        <v>6561</v>
      </c>
      <c r="Z790" s="81"/>
    </row>
    <row r="791" spans="1:26" x14ac:dyDescent="0.35">
      <c r="A791" s="66" t="s">
        <v>657</v>
      </c>
      <c r="B791" s="66" t="s">
        <v>682</v>
      </c>
      <c r="C791" s="67"/>
      <c r="D791" s="68"/>
      <c r="E791" s="69"/>
      <c r="F791" s="70"/>
      <c r="G791" s="67"/>
      <c r="H791" s="71"/>
      <c r="I791" s="72"/>
      <c r="J791" s="72"/>
      <c r="K791" s="36"/>
      <c r="L791" s="79"/>
      <c r="M791" s="79"/>
      <c r="N791" s="74"/>
      <c r="O791" s="81" t="s">
        <v>1386</v>
      </c>
      <c r="P791" s="83">
        <v>44435.386736111112</v>
      </c>
      <c r="Q791" s="81" t="s">
        <v>1602</v>
      </c>
      <c r="R791" s="81"/>
      <c r="S791" s="81"/>
      <c r="T791" s="81" t="s">
        <v>3535</v>
      </c>
      <c r="U791" s="83">
        <v>44435.386736111112</v>
      </c>
      <c r="V791" s="84" t="s">
        <v>4562</v>
      </c>
      <c r="W791" s="81"/>
      <c r="X791" s="81"/>
      <c r="Y791" s="87" t="s">
        <v>6562</v>
      </c>
      <c r="Z791" s="81"/>
    </row>
    <row r="792" spans="1:26" x14ac:dyDescent="0.35">
      <c r="A792" s="66" t="s">
        <v>658</v>
      </c>
      <c r="B792" s="66" t="s">
        <v>658</v>
      </c>
      <c r="C792" s="67"/>
      <c r="D792" s="68"/>
      <c r="E792" s="69"/>
      <c r="F792" s="70"/>
      <c r="G792" s="67"/>
      <c r="H792" s="71"/>
      <c r="I792" s="72"/>
      <c r="J792" s="72"/>
      <c r="K792" s="36"/>
      <c r="L792" s="79"/>
      <c r="M792" s="79"/>
      <c r="N792" s="74"/>
      <c r="O792" s="81" t="s">
        <v>179</v>
      </c>
      <c r="P792" s="83">
        <v>44432.763703703706</v>
      </c>
      <c r="Q792" s="81" t="s">
        <v>1711</v>
      </c>
      <c r="R792" s="84" t="s">
        <v>2797</v>
      </c>
      <c r="S792" s="81" t="s">
        <v>3393</v>
      </c>
      <c r="T792" s="81"/>
      <c r="U792" s="83">
        <v>44432.763703703706</v>
      </c>
      <c r="V792" s="84" t="s">
        <v>4563</v>
      </c>
      <c r="W792" s="81"/>
      <c r="X792" s="81"/>
      <c r="Y792" s="87" t="s">
        <v>6563</v>
      </c>
      <c r="Z792" s="81"/>
    </row>
    <row r="793" spans="1:26" x14ac:dyDescent="0.35">
      <c r="A793" s="66" t="s">
        <v>658</v>
      </c>
      <c r="B793" s="66" t="s">
        <v>801</v>
      </c>
      <c r="C793" s="67"/>
      <c r="D793" s="68"/>
      <c r="E793" s="69"/>
      <c r="F793" s="70"/>
      <c r="G793" s="67"/>
      <c r="H793" s="71"/>
      <c r="I793" s="72"/>
      <c r="J793" s="72"/>
      <c r="K793" s="36"/>
      <c r="L793" s="79"/>
      <c r="M793" s="79"/>
      <c r="N793" s="74"/>
      <c r="O793" s="81" t="s">
        <v>1386</v>
      </c>
      <c r="P793" s="83">
        <v>44435.38921296296</v>
      </c>
      <c r="Q793" s="81" t="s">
        <v>1686</v>
      </c>
      <c r="R793" s="81"/>
      <c r="S793" s="81"/>
      <c r="T793" s="81"/>
      <c r="U793" s="83">
        <v>44435.38921296296</v>
      </c>
      <c r="V793" s="84" t="s">
        <v>4564</v>
      </c>
      <c r="W793" s="81"/>
      <c r="X793" s="81"/>
      <c r="Y793" s="87" t="s">
        <v>6564</v>
      </c>
      <c r="Z793" s="81"/>
    </row>
    <row r="794" spans="1:26" x14ac:dyDescent="0.35">
      <c r="A794" s="66" t="s">
        <v>659</v>
      </c>
      <c r="B794" s="66" t="s">
        <v>1163</v>
      </c>
      <c r="C794" s="67"/>
      <c r="D794" s="68"/>
      <c r="E794" s="69"/>
      <c r="F794" s="70"/>
      <c r="G794" s="67"/>
      <c r="H794" s="71"/>
      <c r="I794" s="72"/>
      <c r="J794" s="72"/>
      <c r="K794" s="36"/>
      <c r="L794" s="79"/>
      <c r="M794" s="79"/>
      <c r="N794" s="74"/>
      <c r="O794" s="81" t="s">
        <v>1386</v>
      </c>
      <c r="P794" s="83">
        <v>44433.513923611114</v>
      </c>
      <c r="Q794" s="81" t="s">
        <v>1497</v>
      </c>
      <c r="R794" s="81"/>
      <c r="S794" s="81"/>
      <c r="T794" s="81" t="s">
        <v>3584</v>
      </c>
      <c r="U794" s="83">
        <v>44433.513923611114</v>
      </c>
      <c r="V794" s="84" t="s">
        <v>4565</v>
      </c>
      <c r="W794" s="81"/>
      <c r="X794" s="81"/>
      <c r="Y794" s="87" t="s">
        <v>6565</v>
      </c>
      <c r="Z794" s="81"/>
    </row>
    <row r="795" spans="1:26" x14ac:dyDescent="0.35">
      <c r="A795" s="66" t="s">
        <v>659</v>
      </c>
      <c r="B795" s="66" t="s">
        <v>801</v>
      </c>
      <c r="C795" s="67"/>
      <c r="D795" s="68"/>
      <c r="E795" s="69"/>
      <c r="F795" s="70"/>
      <c r="G795" s="67"/>
      <c r="H795" s="71"/>
      <c r="I795" s="72"/>
      <c r="J795" s="72"/>
      <c r="K795" s="36"/>
      <c r="L795" s="79"/>
      <c r="M795" s="79"/>
      <c r="N795" s="74"/>
      <c r="O795" s="81" t="s">
        <v>1386</v>
      </c>
      <c r="P795" s="83">
        <v>44435.390428240738</v>
      </c>
      <c r="Q795" s="81" t="s">
        <v>1686</v>
      </c>
      <c r="R795" s="81"/>
      <c r="S795" s="81"/>
      <c r="T795" s="81"/>
      <c r="U795" s="83">
        <v>44435.390428240738</v>
      </c>
      <c r="V795" s="84" t="s">
        <v>4566</v>
      </c>
      <c r="W795" s="81"/>
      <c r="X795" s="81"/>
      <c r="Y795" s="87" t="s">
        <v>6566</v>
      </c>
      <c r="Z795" s="81"/>
    </row>
    <row r="796" spans="1:26" x14ac:dyDescent="0.35">
      <c r="A796" s="66" t="s">
        <v>660</v>
      </c>
      <c r="B796" s="66" t="s">
        <v>1111</v>
      </c>
      <c r="C796" s="67"/>
      <c r="D796" s="68"/>
      <c r="E796" s="69"/>
      <c r="F796" s="70"/>
      <c r="G796" s="67"/>
      <c r="H796" s="71"/>
      <c r="I796" s="72"/>
      <c r="J796" s="72"/>
      <c r="K796" s="36"/>
      <c r="L796" s="79"/>
      <c r="M796" s="79"/>
      <c r="N796" s="74"/>
      <c r="O796" s="81" t="s">
        <v>1386</v>
      </c>
      <c r="P796" s="83">
        <v>44435.392546296294</v>
      </c>
      <c r="Q796" s="81" t="s">
        <v>1712</v>
      </c>
      <c r="R796" s="81"/>
      <c r="S796" s="81"/>
      <c r="T796" s="81"/>
      <c r="U796" s="83">
        <v>44435.392546296294</v>
      </c>
      <c r="V796" s="84" t="s">
        <v>4567</v>
      </c>
      <c r="W796" s="81"/>
      <c r="X796" s="81"/>
      <c r="Y796" s="87" t="s">
        <v>6567</v>
      </c>
      <c r="Z796" s="81"/>
    </row>
    <row r="797" spans="1:26" x14ac:dyDescent="0.35">
      <c r="A797" s="66" t="s">
        <v>661</v>
      </c>
      <c r="B797" s="66" t="s">
        <v>661</v>
      </c>
      <c r="C797" s="67"/>
      <c r="D797" s="68"/>
      <c r="E797" s="69"/>
      <c r="F797" s="70"/>
      <c r="G797" s="67"/>
      <c r="H797" s="71"/>
      <c r="I797" s="72"/>
      <c r="J797" s="72"/>
      <c r="K797" s="36"/>
      <c r="L797" s="79"/>
      <c r="M797" s="79"/>
      <c r="N797" s="74"/>
      <c r="O797" s="81" t="s">
        <v>179</v>
      </c>
      <c r="P797" s="83">
        <v>44435.289722222224</v>
      </c>
      <c r="Q797" s="81" t="s">
        <v>1713</v>
      </c>
      <c r="R797" s="84" t="s">
        <v>2798</v>
      </c>
      <c r="S797" s="81" t="s">
        <v>3393</v>
      </c>
      <c r="T797" s="81"/>
      <c r="U797" s="83">
        <v>44435.289722222224</v>
      </c>
      <c r="V797" s="84" t="s">
        <v>4568</v>
      </c>
      <c r="W797" s="81"/>
      <c r="X797" s="81"/>
      <c r="Y797" s="87" t="s">
        <v>6568</v>
      </c>
      <c r="Z797" s="81"/>
    </row>
    <row r="798" spans="1:26" x14ac:dyDescent="0.35">
      <c r="A798" s="66" t="s">
        <v>662</v>
      </c>
      <c r="B798" s="66" t="s">
        <v>661</v>
      </c>
      <c r="C798" s="67"/>
      <c r="D798" s="68"/>
      <c r="E798" s="69"/>
      <c r="F798" s="70"/>
      <c r="G798" s="67"/>
      <c r="H798" s="71"/>
      <c r="I798" s="72"/>
      <c r="J798" s="72"/>
      <c r="K798" s="36"/>
      <c r="L798" s="79"/>
      <c r="M798" s="79"/>
      <c r="N798" s="74"/>
      <c r="O798" s="81" t="s">
        <v>1386</v>
      </c>
      <c r="P798" s="83">
        <v>44435.394930555558</v>
      </c>
      <c r="Q798" s="81" t="s">
        <v>1685</v>
      </c>
      <c r="R798" s="84" t="s">
        <v>2785</v>
      </c>
      <c r="S798" s="81" t="s">
        <v>3435</v>
      </c>
      <c r="T798" s="81"/>
      <c r="U798" s="83">
        <v>44435.394930555558</v>
      </c>
      <c r="V798" s="84" t="s">
        <v>4569</v>
      </c>
      <c r="W798" s="81"/>
      <c r="X798" s="81"/>
      <c r="Y798" s="87" t="s">
        <v>6569</v>
      </c>
      <c r="Z798" s="81"/>
    </row>
    <row r="799" spans="1:26" x14ac:dyDescent="0.35">
      <c r="A799" s="66" t="s">
        <v>663</v>
      </c>
      <c r="B799" s="66" t="s">
        <v>682</v>
      </c>
      <c r="C799" s="67"/>
      <c r="D799" s="68"/>
      <c r="E799" s="69"/>
      <c r="F799" s="70"/>
      <c r="G799" s="67"/>
      <c r="H799" s="71"/>
      <c r="I799" s="72"/>
      <c r="J799" s="72"/>
      <c r="K799" s="36"/>
      <c r="L799" s="79"/>
      <c r="M799" s="79"/>
      <c r="N799" s="74"/>
      <c r="O799" s="81" t="s">
        <v>1386</v>
      </c>
      <c r="P799" s="83">
        <v>44435.396458333336</v>
      </c>
      <c r="Q799" s="81" t="s">
        <v>1602</v>
      </c>
      <c r="R799" s="81"/>
      <c r="S799" s="81"/>
      <c r="T799" s="81" t="s">
        <v>3535</v>
      </c>
      <c r="U799" s="83">
        <v>44435.396458333336</v>
      </c>
      <c r="V799" s="84" t="s">
        <v>4570</v>
      </c>
      <c r="W799" s="81"/>
      <c r="X799" s="81"/>
      <c r="Y799" s="87" t="s">
        <v>6570</v>
      </c>
      <c r="Z799" s="81"/>
    </row>
    <row r="800" spans="1:26" x14ac:dyDescent="0.35">
      <c r="A800" s="66" t="s">
        <v>664</v>
      </c>
      <c r="B800" s="66" t="s">
        <v>728</v>
      </c>
      <c r="C800" s="67"/>
      <c r="D800" s="68"/>
      <c r="E800" s="69"/>
      <c r="F800" s="70"/>
      <c r="G800" s="67"/>
      <c r="H800" s="71"/>
      <c r="I800" s="72"/>
      <c r="J800" s="72"/>
      <c r="K800" s="36"/>
      <c r="L800" s="79"/>
      <c r="M800" s="79"/>
      <c r="N800" s="74"/>
      <c r="O800" s="81" t="s">
        <v>1386</v>
      </c>
      <c r="P800" s="83">
        <v>44433.286446759259</v>
      </c>
      <c r="Q800" s="81" t="s">
        <v>1484</v>
      </c>
      <c r="R800" s="81"/>
      <c r="S800" s="81"/>
      <c r="T800" s="81" t="s">
        <v>3578</v>
      </c>
      <c r="U800" s="83">
        <v>44433.286446759259</v>
      </c>
      <c r="V800" s="84" t="s">
        <v>4571</v>
      </c>
      <c r="W800" s="81"/>
      <c r="X800" s="81"/>
      <c r="Y800" s="87" t="s">
        <v>6571</v>
      </c>
      <c r="Z800" s="81"/>
    </row>
    <row r="801" spans="1:26" x14ac:dyDescent="0.35">
      <c r="A801" s="66" t="s">
        <v>664</v>
      </c>
      <c r="B801" s="66" t="s">
        <v>728</v>
      </c>
      <c r="C801" s="67"/>
      <c r="D801" s="68"/>
      <c r="E801" s="69"/>
      <c r="F801" s="70"/>
      <c r="G801" s="67"/>
      <c r="H801" s="71"/>
      <c r="I801" s="72"/>
      <c r="J801" s="72"/>
      <c r="K801" s="36"/>
      <c r="L801" s="79"/>
      <c r="M801" s="79"/>
      <c r="N801" s="74"/>
      <c r="O801" s="81" t="s">
        <v>1386</v>
      </c>
      <c r="P801" s="83">
        <v>44435.400312500002</v>
      </c>
      <c r="Q801" s="81" t="s">
        <v>1675</v>
      </c>
      <c r="R801" s="81"/>
      <c r="S801" s="81"/>
      <c r="T801" s="81" t="s">
        <v>3663</v>
      </c>
      <c r="U801" s="83">
        <v>44435.400312500002</v>
      </c>
      <c r="V801" s="84" t="s">
        <v>4572</v>
      </c>
      <c r="W801" s="81"/>
      <c r="X801" s="81"/>
      <c r="Y801" s="87" t="s">
        <v>6572</v>
      </c>
      <c r="Z801" s="81"/>
    </row>
    <row r="802" spans="1:26" x14ac:dyDescent="0.35">
      <c r="A802" s="66" t="s">
        <v>665</v>
      </c>
      <c r="B802" s="66" t="s">
        <v>665</v>
      </c>
      <c r="C802" s="67"/>
      <c r="D802" s="68"/>
      <c r="E802" s="69"/>
      <c r="F802" s="70"/>
      <c r="G802" s="67"/>
      <c r="H802" s="71"/>
      <c r="I802" s="72"/>
      <c r="J802" s="72"/>
      <c r="K802" s="36"/>
      <c r="L802" s="79"/>
      <c r="M802" s="79"/>
      <c r="N802" s="74"/>
      <c r="O802" s="81" t="s">
        <v>179</v>
      </c>
      <c r="P802" s="83">
        <v>44435.402453703704</v>
      </c>
      <c r="Q802" s="81" t="s">
        <v>1714</v>
      </c>
      <c r="R802" s="84" t="s">
        <v>2799</v>
      </c>
      <c r="S802" s="81" t="s">
        <v>3393</v>
      </c>
      <c r="T802" s="81" t="s">
        <v>3679</v>
      </c>
      <c r="U802" s="83">
        <v>44435.402453703704</v>
      </c>
      <c r="V802" s="84" t="s">
        <v>4573</v>
      </c>
      <c r="W802" s="81"/>
      <c r="X802" s="81"/>
      <c r="Y802" s="87" t="s">
        <v>6573</v>
      </c>
      <c r="Z802" s="81"/>
    </row>
    <row r="803" spans="1:26" x14ac:dyDescent="0.35">
      <c r="A803" s="66" t="s">
        <v>666</v>
      </c>
      <c r="B803" s="66" t="s">
        <v>1006</v>
      </c>
      <c r="C803" s="67"/>
      <c r="D803" s="68"/>
      <c r="E803" s="69"/>
      <c r="F803" s="70"/>
      <c r="G803" s="67"/>
      <c r="H803" s="71"/>
      <c r="I803" s="72"/>
      <c r="J803" s="72"/>
      <c r="K803" s="36"/>
      <c r="L803" s="79"/>
      <c r="M803" s="79"/>
      <c r="N803" s="74"/>
      <c r="O803" s="81" t="s">
        <v>1386</v>
      </c>
      <c r="P803" s="83">
        <v>44435.40525462963</v>
      </c>
      <c r="Q803" s="81" t="s">
        <v>1715</v>
      </c>
      <c r="R803" s="81"/>
      <c r="S803" s="81"/>
      <c r="T803" s="81" t="s">
        <v>3680</v>
      </c>
      <c r="U803" s="83">
        <v>44435.40525462963</v>
      </c>
      <c r="V803" s="84" t="s">
        <v>4574</v>
      </c>
      <c r="W803" s="81"/>
      <c r="X803" s="81"/>
      <c r="Y803" s="87" t="s">
        <v>6574</v>
      </c>
      <c r="Z803" s="81"/>
    </row>
    <row r="804" spans="1:26" x14ac:dyDescent="0.35">
      <c r="A804" s="66" t="s">
        <v>667</v>
      </c>
      <c r="B804" s="66" t="s">
        <v>1131</v>
      </c>
      <c r="C804" s="67"/>
      <c r="D804" s="68"/>
      <c r="E804" s="69"/>
      <c r="F804" s="70"/>
      <c r="G804" s="67"/>
      <c r="H804" s="71"/>
      <c r="I804" s="72"/>
      <c r="J804" s="72"/>
      <c r="K804" s="36"/>
      <c r="L804" s="79"/>
      <c r="M804" s="79"/>
      <c r="N804" s="74"/>
      <c r="O804" s="81" t="s">
        <v>1386</v>
      </c>
      <c r="P804" s="83">
        <v>44435.408020833333</v>
      </c>
      <c r="Q804" s="81" t="s">
        <v>1716</v>
      </c>
      <c r="R804" s="84" t="s">
        <v>2800</v>
      </c>
      <c r="S804" s="81" t="s">
        <v>3440</v>
      </c>
      <c r="T804" s="81" t="s">
        <v>3681</v>
      </c>
      <c r="U804" s="83">
        <v>44435.408020833333</v>
      </c>
      <c r="V804" s="84" t="s">
        <v>4575</v>
      </c>
      <c r="W804" s="81"/>
      <c r="X804" s="81"/>
      <c r="Y804" s="87" t="s">
        <v>6575</v>
      </c>
      <c r="Z804" s="81"/>
    </row>
    <row r="805" spans="1:26" x14ac:dyDescent="0.35">
      <c r="A805" s="66" t="s">
        <v>668</v>
      </c>
      <c r="B805" s="66" t="s">
        <v>1283</v>
      </c>
      <c r="C805" s="67"/>
      <c r="D805" s="68"/>
      <c r="E805" s="69"/>
      <c r="F805" s="70"/>
      <c r="G805" s="67"/>
      <c r="H805" s="71"/>
      <c r="I805" s="72"/>
      <c r="J805" s="72"/>
      <c r="K805" s="36"/>
      <c r="L805" s="79"/>
      <c r="M805" s="79"/>
      <c r="N805" s="74"/>
      <c r="O805" s="81" t="s">
        <v>1386</v>
      </c>
      <c r="P805" s="83">
        <v>44435.40902777778</v>
      </c>
      <c r="Q805" s="81" t="s">
        <v>1717</v>
      </c>
      <c r="R805" s="84" t="s">
        <v>2801</v>
      </c>
      <c r="S805" s="81" t="s">
        <v>3393</v>
      </c>
      <c r="T805" s="81"/>
      <c r="U805" s="83">
        <v>44435.40902777778</v>
      </c>
      <c r="V805" s="84" t="s">
        <v>4576</v>
      </c>
      <c r="W805" s="81"/>
      <c r="X805" s="81"/>
      <c r="Y805" s="87" t="s">
        <v>6576</v>
      </c>
      <c r="Z805" s="81"/>
    </row>
    <row r="806" spans="1:26" x14ac:dyDescent="0.35">
      <c r="A806" s="66" t="s">
        <v>669</v>
      </c>
      <c r="B806" s="66" t="s">
        <v>669</v>
      </c>
      <c r="C806" s="67"/>
      <c r="D806" s="68"/>
      <c r="E806" s="69"/>
      <c r="F806" s="70"/>
      <c r="G806" s="67"/>
      <c r="H806" s="71"/>
      <c r="I806" s="72"/>
      <c r="J806" s="72"/>
      <c r="K806" s="36"/>
      <c r="L806" s="79"/>
      <c r="M806" s="79"/>
      <c r="N806" s="74"/>
      <c r="O806" s="81" t="s">
        <v>179</v>
      </c>
      <c r="P806" s="83">
        <v>44435.409386574072</v>
      </c>
      <c r="Q806" s="81" t="s">
        <v>1718</v>
      </c>
      <c r="R806" s="81"/>
      <c r="S806" s="81"/>
      <c r="T806" s="81" t="s">
        <v>3682</v>
      </c>
      <c r="U806" s="83">
        <v>44435.409386574072</v>
      </c>
      <c r="V806" s="84" t="s">
        <v>4577</v>
      </c>
      <c r="W806" s="81"/>
      <c r="X806" s="81"/>
      <c r="Y806" s="87" t="s">
        <v>6577</v>
      </c>
      <c r="Z806" s="87" t="s">
        <v>7988</v>
      </c>
    </row>
    <row r="807" spans="1:26" x14ac:dyDescent="0.35">
      <c r="A807" s="66" t="s">
        <v>670</v>
      </c>
      <c r="B807" s="66" t="s">
        <v>1105</v>
      </c>
      <c r="C807" s="67"/>
      <c r="D807" s="68"/>
      <c r="E807" s="69"/>
      <c r="F807" s="70"/>
      <c r="G807" s="67"/>
      <c r="H807" s="71"/>
      <c r="I807" s="72"/>
      <c r="J807" s="72"/>
      <c r="K807" s="36"/>
      <c r="L807" s="79"/>
      <c r="M807" s="79"/>
      <c r="N807" s="74"/>
      <c r="O807" s="81" t="s">
        <v>1386</v>
      </c>
      <c r="P807" s="83">
        <v>44435.409421296295</v>
      </c>
      <c r="Q807" s="81" t="s">
        <v>1647</v>
      </c>
      <c r="R807" s="81"/>
      <c r="S807" s="81"/>
      <c r="T807" s="81" t="s">
        <v>3653</v>
      </c>
      <c r="U807" s="83">
        <v>44435.409421296295</v>
      </c>
      <c r="V807" s="84" t="s">
        <v>4578</v>
      </c>
      <c r="W807" s="81"/>
      <c r="X807" s="81"/>
      <c r="Y807" s="87" t="s">
        <v>6578</v>
      </c>
      <c r="Z807" s="81"/>
    </row>
    <row r="808" spans="1:26" x14ac:dyDescent="0.35">
      <c r="A808" s="66" t="s">
        <v>670</v>
      </c>
      <c r="B808" s="66" t="s">
        <v>957</v>
      </c>
      <c r="C808" s="67"/>
      <c r="D808" s="68"/>
      <c r="E808" s="69"/>
      <c r="F808" s="70"/>
      <c r="G808" s="67"/>
      <c r="H808" s="71"/>
      <c r="I808" s="72"/>
      <c r="J808" s="72"/>
      <c r="K808" s="36"/>
      <c r="L808" s="79"/>
      <c r="M808" s="79"/>
      <c r="N808" s="74"/>
      <c r="O808" s="81" t="s">
        <v>1386</v>
      </c>
      <c r="P808" s="83">
        <v>44435.409421296295</v>
      </c>
      <c r="Q808" s="81" t="s">
        <v>1647</v>
      </c>
      <c r="R808" s="81"/>
      <c r="S808" s="81"/>
      <c r="T808" s="81" t="s">
        <v>3653</v>
      </c>
      <c r="U808" s="83">
        <v>44435.409421296295</v>
      </c>
      <c r="V808" s="84" t="s">
        <v>4578</v>
      </c>
      <c r="W808" s="81"/>
      <c r="X808" s="81"/>
      <c r="Y808" s="87" t="s">
        <v>6578</v>
      </c>
      <c r="Z808" s="81"/>
    </row>
    <row r="809" spans="1:26" x14ac:dyDescent="0.35">
      <c r="A809" s="66" t="s">
        <v>671</v>
      </c>
      <c r="B809" s="66" t="s">
        <v>671</v>
      </c>
      <c r="C809" s="67"/>
      <c r="D809" s="68"/>
      <c r="E809" s="69"/>
      <c r="F809" s="70"/>
      <c r="G809" s="67"/>
      <c r="H809" s="71"/>
      <c r="I809" s="72"/>
      <c r="J809" s="72"/>
      <c r="K809" s="36"/>
      <c r="L809" s="79"/>
      <c r="M809" s="79"/>
      <c r="N809" s="74"/>
      <c r="O809" s="81" t="s">
        <v>179</v>
      </c>
      <c r="P809" s="83">
        <v>44435.409745370373</v>
      </c>
      <c r="Q809" s="81" t="s">
        <v>1719</v>
      </c>
      <c r="R809" s="84" t="s">
        <v>2802</v>
      </c>
      <c r="S809" s="81" t="s">
        <v>3393</v>
      </c>
      <c r="T809" s="81" t="s">
        <v>3530</v>
      </c>
      <c r="U809" s="83">
        <v>44435.409745370373</v>
      </c>
      <c r="V809" s="84" t="s">
        <v>4579</v>
      </c>
      <c r="W809" s="81"/>
      <c r="X809" s="81"/>
      <c r="Y809" s="87" t="s">
        <v>6579</v>
      </c>
      <c r="Z809" s="81"/>
    </row>
    <row r="810" spans="1:26" x14ac:dyDescent="0.35">
      <c r="A810" s="66" t="s">
        <v>672</v>
      </c>
      <c r="B810" s="66" t="s">
        <v>1178</v>
      </c>
      <c r="C810" s="67"/>
      <c r="D810" s="68"/>
      <c r="E810" s="69"/>
      <c r="F810" s="70"/>
      <c r="G810" s="67"/>
      <c r="H810" s="71"/>
      <c r="I810" s="72"/>
      <c r="J810" s="72"/>
      <c r="K810" s="36"/>
      <c r="L810" s="79"/>
      <c r="M810" s="79"/>
      <c r="N810" s="74"/>
      <c r="O810" s="81" t="s">
        <v>1386</v>
      </c>
      <c r="P810" s="83">
        <v>44435.413831018515</v>
      </c>
      <c r="Q810" s="81" t="s">
        <v>1674</v>
      </c>
      <c r="R810" s="84" t="s">
        <v>2775</v>
      </c>
      <c r="S810" s="81" t="s">
        <v>3429</v>
      </c>
      <c r="T810" s="81" t="s">
        <v>3662</v>
      </c>
      <c r="U810" s="83">
        <v>44435.413831018515</v>
      </c>
      <c r="V810" s="84" t="s">
        <v>4580</v>
      </c>
      <c r="W810" s="81"/>
      <c r="X810" s="81"/>
      <c r="Y810" s="87" t="s">
        <v>6580</v>
      </c>
      <c r="Z810" s="81"/>
    </row>
    <row r="811" spans="1:26" x14ac:dyDescent="0.35">
      <c r="A811" s="66" t="s">
        <v>673</v>
      </c>
      <c r="B811" s="66" t="s">
        <v>673</v>
      </c>
      <c r="C811" s="67"/>
      <c r="D811" s="68"/>
      <c r="E811" s="69"/>
      <c r="F811" s="70"/>
      <c r="G811" s="67"/>
      <c r="H811" s="71"/>
      <c r="I811" s="72"/>
      <c r="J811" s="72"/>
      <c r="K811" s="36"/>
      <c r="L811" s="79"/>
      <c r="M811" s="79"/>
      <c r="N811" s="74"/>
      <c r="O811" s="81" t="s">
        <v>179</v>
      </c>
      <c r="P811" s="83">
        <v>44435.415277777778</v>
      </c>
      <c r="Q811" s="81" t="s">
        <v>1720</v>
      </c>
      <c r="R811" s="84" t="s">
        <v>2803</v>
      </c>
      <c r="S811" s="81" t="s">
        <v>3436</v>
      </c>
      <c r="T811" s="81" t="s">
        <v>3683</v>
      </c>
      <c r="U811" s="83">
        <v>44435.415277777778</v>
      </c>
      <c r="V811" s="84" t="s">
        <v>4581</v>
      </c>
      <c r="W811" s="81"/>
      <c r="X811" s="81"/>
      <c r="Y811" s="87" t="s">
        <v>6581</v>
      </c>
      <c r="Z811" s="81"/>
    </row>
    <row r="812" spans="1:26" x14ac:dyDescent="0.35">
      <c r="A812" s="66" t="s">
        <v>674</v>
      </c>
      <c r="B812" s="66" t="s">
        <v>674</v>
      </c>
      <c r="C812" s="67"/>
      <c r="D812" s="68"/>
      <c r="E812" s="69"/>
      <c r="F812" s="70"/>
      <c r="G812" s="67"/>
      <c r="H812" s="71"/>
      <c r="I812" s="72"/>
      <c r="J812" s="72"/>
      <c r="K812" s="36"/>
      <c r="L812" s="79"/>
      <c r="M812" s="79"/>
      <c r="N812" s="74"/>
      <c r="O812" s="81" t="s">
        <v>179</v>
      </c>
      <c r="P812" s="83">
        <v>44434.293263888889</v>
      </c>
      <c r="Q812" s="81" t="s">
        <v>1721</v>
      </c>
      <c r="R812" s="84" t="s">
        <v>2804</v>
      </c>
      <c r="S812" s="81" t="s">
        <v>3393</v>
      </c>
      <c r="T812" s="81" t="s">
        <v>3684</v>
      </c>
      <c r="U812" s="83">
        <v>44434.293263888889</v>
      </c>
      <c r="V812" s="84" t="s">
        <v>4582</v>
      </c>
      <c r="W812" s="81"/>
      <c r="X812" s="81"/>
      <c r="Y812" s="87" t="s">
        <v>6582</v>
      </c>
      <c r="Z812" s="81"/>
    </row>
    <row r="813" spans="1:26" x14ac:dyDescent="0.35">
      <c r="A813" s="66" t="s">
        <v>675</v>
      </c>
      <c r="B813" s="66" t="s">
        <v>674</v>
      </c>
      <c r="C813" s="67"/>
      <c r="D813" s="68"/>
      <c r="E813" s="69"/>
      <c r="F813" s="70"/>
      <c r="G813" s="67"/>
      <c r="H813" s="71"/>
      <c r="I813" s="72"/>
      <c r="J813" s="72"/>
      <c r="K813" s="36"/>
      <c r="L813" s="79"/>
      <c r="M813" s="79"/>
      <c r="N813" s="74"/>
      <c r="O813" s="81" t="s">
        <v>1386</v>
      </c>
      <c r="P813" s="83">
        <v>44434.751192129632</v>
      </c>
      <c r="Q813" s="81" t="s">
        <v>1722</v>
      </c>
      <c r="R813" s="81"/>
      <c r="S813" s="81"/>
      <c r="T813" s="81" t="s">
        <v>3684</v>
      </c>
      <c r="U813" s="83">
        <v>44434.751192129632</v>
      </c>
      <c r="V813" s="84" t="s">
        <v>4583</v>
      </c>
      <c r="W813" s="81"/>
      <c r="X813" s="81"/>
      <c r="Y813" s="87" t="s">
        <v>6583</v>
      </c>
      <c r="Z813" s="81"/>
    </row>
    <row r="814" spans="1:26" x14ac:dyDescent="0.35">
      <c r="A814" s="66" t="s">
        <v>676</v>
      </c>
      <c r="B814" s="66" t="s">
        <v>1139</v>
      </c>
      <c r="C814" s="67"/>
      <c r="D814" s="68"/>
      <c r="E814" s="69"/>
      <c r="F814" s="70"/>
      <c r="G814" s="67"/>
      <c r="H814" s="71"/>
      <c r="I814" s="72"/>
      <c r="J814" s="72"/>
      <c r="K814" s="36"/>
      <c r="L814" s="79"/>
      <c r="M814" s="79"/>
      <c r="N814" s="74"/>
      <c r="O814" s="81" t="s">
        <v>1386</v>
      </c>
      <c r="P814" s="83">
        <v>44435.419224537036</v>
      </c>
      <c r="Q814" s="81" t="s">
        <v>1723</v>
      </c>
      <c r="R814" s="81"/>
      <c r="S814" s="81"/>
      <c r="T814" s="81" t="s">
        <v>3685</v>
      </c>
      <c r="U814" s="83">
        <v>44435.419224537036</v>
      </c>
      <c r="V814" s="84" t="s">
        <v>4584</v>
      </c>
      <c r="W814" s="81"/>
      <c r="X814" s="81"/>
      <c r="Y814" s="87" t="s">
        <v>6584</v>
      </c>
      <c r="Z814" s="81"/>
    </row>
    <row r="815" spans="1:26" x14ac:dyDescent="0.35">
      <c r="A815" s="66" t="s">
        <v>676</v>
      </c>
      <c r="B815" s="66" t="s">
        <v>1112</v>
      </c>
      <c r="C815" s="67"/>
      <c r="D815" s="68"/>
      <c r="E815" s="69"/>
      <c r="F815" s="70"/>
      <c r="G815" s="67"/>
      <c r="H815" s="71"/>
      <c r="I815" s="72"/>
      <c r="J815" s="72"/>
      <c r="K815" s="36"/>
      <c r="L815" s="79"/>
      <c r="M815" s="79"/>
      <c r="N815" s="74"/>
      <c r="O815" s="81" t="s">
        <v>1386</v>
      </c>
      <c r="P815" s="83">
        <v>44435.419224537036</v>
      </c>
      <c r="Q815" s="81" t="s">
        <v>1723</v>
      </c>
      <c r="R815" s="81"/>
      <c r="S815" s="81"/>
      <c r="T815" s="81" t="s">
        <v>3685</v>
      </c>
      <c r="U815" s="83">
        <v>44435.419224537036</v>
      </c>
      <c r="V815" s="84" t="s">
        <v>4584</v>
      </c>
      <c r="W815" s="81"/>
      <c r="X815" s="81"/>
      <c r="Y815" s="87" t="s">
        <v>6584</v>
      </c>
      <c r="Z815" s="81"/>
    </row>
    <row r="816" spans="1:26" x14ac:dyDescent="0.35">
      <c r="A816" s="66" t="s">
        <v>677</v>
      </c>
      <c r="B816" s="66" t="s">
        <v>678</v>
      </c>
      <c r="C816" s="67"/>
      <c r="D816" s="68"/>
      <c r="E816" s="69"/>
      <c r="F816" s="70"/>
      <c r="G816" s="67"/>
      <c r="H816" s="71"/>
      <c r="I816" s="72"/>
      <c r="J816" s="72"/>
      <c r="K816" s="36"/>
      <c r="L816" s="79"/>
      <c r="M816" s="79"/>
      <c r="N816" s="74"/>
      <c r="O816" s="81" t="s">
        <v>1386</v>
      </c>
      <c r="P816" s="83">
        <v>44435.316006944442</v>
      </c>
      <c r="Q816" s="81" t="s">
        <v>1724</v>
      </c>
      <c r="R816" s="84" t="s">
        <v>2805</v>
      </c>
      <c r="S816" s="81" t="s">
        <v>3393</v>
      </c>
      <c r="T816" s="81"/>
      <c r="U816" s="83">
        <v>44435.316006944442</v>
      </c>
      <c r="V816" s="84" t="s">
        <v>4585</v>
      </c>
      <c r="W816" s="81"/>
      <c r="X816" s="81"/>
      <c r="Y816" s="87" t="s">
        <v>6585</v>
      </c>
      <c r="Z816" s="81"/>
    </row>
    <row r="817" spans="1:26" x14ac:dyDescent="0.35">
      <c r="A817" s="66" t="s">
        <v>678</v>
      </c>
      <c r="B817" s="66" t="s">
        <v>677</v>
      </c>
      <c r="C817" s="67"/>
      <c r="D817" s="68"/>
      <c r="E817" s="69"/>
      <c r="F817" s="70"/>
      <c r="G817" s="67"/>
      <c r="H817" s="71"/>
      <c r="I817" s="72"/>
      <c r="J817" s="72"/>
      <c r="K817" s="36"/>
      <c r="L817" s="79"/>
      <c r="M817" s="79"/>
      <c r="N817" s="74"/>
      <c r="O817" s="81" t="s">
        <v>1386</v>
      </c>
      <c r="P817" s="83">
        <v>44435.353483796294</v>
      </c>
      <c r="Q817" s="81" t="s">
        <v>1725</v>
      </c>
      <c r="R817" s="81"/>
      <c r="S817" s="81"/>
      <c r="T817" s="81"/>
      <c r="U817" s="83">
        <v>44435.353483796294</v>
      </c>
      <c r="V817" s="84" t="s">
        <v>4586</v>
      </c>
      <c r="W817" s="81"/>
      <c r="X817" s="81"/>
      <c r="Y817" s="87" t="s">
        <v>6586</v>
      </c>
      <c r="Z817" s="81"/>
    </row>
    <row r="818" spans="1:26" x14ac:dyDescent="0.35">
      <c r="A818" s="66" t="s">
        <v>679</v>
      </c>
      <c r="B818" s="66" t="s">
        <v>677</v>
      </c>
      <c r="C818" s="67"/>
      <c r="D818" s="68"/>
      <c r="E818" s="69"/>
      <c r="F818" s="70"/>
      <c r="G818" s="67"/>
      <c r="H818" s="71"/>
      <c r="I818" s="72"/>
      <c r="J818" s="72"/>
      <c r="K818" s="36"/>
      <c r="L818" s="79"/>
      <c r="M818" s="79"/>
      <c r="N818" s="74"/>
      <c r="O818" s="81" t="s">
        <v>1386</v>
      </c>
      <c r="P818" s="83">
        <v>44435.422430555554</v>
      </c>
      <c r="Q818" s="81" t="s">
        <v>1725</v>
      </c>
      <c r="R818" s="81"/>
      <c r="S818" s="81"/>
      <c r="T818" s="81"/>
      <c r="U818" s="83">
        <v>44435.422430555554</v>
      </c>
      <c r="V818" s="84" t="s">
        <v>4587</v>
      </c>
      <c r="W818" s="81"/>
      <c r="X818" s="81"/>
      <c r="Y818" s="87" t="s">
        <v>6587</v>
      </c>
      <c r="Z818" s="81"/>
    </row>
    <row r="819" spans="1:26" x14ac:dyDescent="0.35">
      <c r="A819" s="66" t="s">
        <v>679</v>
      </c>
      <c r="B819" s="66" t="s">
        <v>678</v>
      </c>
      <c r="C819" s="67"/>
      <c r="D819" s="68"/>
      <c r="E819" s="69"/>
      <c r="F819" s="70"/>
      <c r="G819" s="67"/>
      <c r="H819" s="71"/>
      <c r="I819" s="72"/>
      <c r="J819" s="72"/>
      <c r="K819" s="36"/>
      <c r="L819" s="79"/>
      <c r="M819" s="79"/>
      <c r="N819" s="74"/>
      <c r="O819" s="81" t="s">
        <v>1386</v>
      </c>
      <c r="P819" s="83">
        <v>44435.422430555554</v>
      </c>
      <c r="Q819" s="81" t="s">
        <v>1725</v>
      </c>
      <c r="R819" s="81"/>
      <c r="S819" s="81"/>
      <c r="T819" s="81"/>
      <c r="U819" s="83">
        <v>44435.422430555554</v>
      </c>
      <c r="V819" s="84" t="s">
        <v>4587</v>
      </c>
      <c r="W819" s="81"/>
      <c r="X819" s="81"/>
      <c r="Y819" s="87" t="s">
        <v>6587</v>
      </c>
      <c r="Z819" s="81"/>
    </row>
    <row r="820" spans="1:26" x14ac:dyDescent="0.35">
      <c r="A820" s="66" t="s">
        <v>680</v>
      </c>
      <c r="B820" s="66" t="s">
        <v>680</v>
      </c>
      <c r="C820" s="67"/>
      <c r="D820" s="68"/>
      <c r="E820" s="69"/>
      <c r="F820" s="70"/>
      <c r="G820" s="67"/>
      <c r="H820" s="71"/>
      <c r="I820" s="72"/>
      <c r="J820" s="72"/>
      <c r="K820" s="36"/>
      <c r="L820" s="79"/>
      <c r="M820" s="79"/>
      <c r="N820" s="74"/>
      <c r="O820" s="81" t="s">
        <v>179</v>
      </c>
      <c r="P820" s="83">
        <v>44433.65519675926</v>
      </c>
      <c r="Q820" s="81" t="s">
        <v>1726</v>
      </c>
      <c r="R820" s="84" t="s">
        <v>2806</v>
      </c>
      <c r="S820" s="81" t="s">
        <v>3393</v>
      </c>
      <c r="T820" s="81" t="s">
        <v>3686</v>
      </c>
      <c r="U820" s="83">
        <v>44433.65519675926</v>
      </c>
      <c r="V820" s="84" t="s">
        <v>4588</v>
      </c>
      <c r="W820" s="81"/>
      <c r="X820" s="81"/>
      <c r="Y820" s="87" t="s">
        <v>6588</v>
      </c>
      <c r="Z820" s="81"/>
    </row>
    <row r="821" spans="1:26" x14ac:dyDescent="0.35">
      <c r="A821" s="66" t="s">
        <v>681</v>
      </c>
      <c r="B821" s="66" t="s">
        <v>680</v>
      </c>
      <c r="C821" s="67"/>
      <c r="D821" s="68"/>
      <c r="E821" s="69"/>
      <c r="F821" s="70"/>
      <c r="G821" s="67"/>
      <c r="H821" s="71"/>
      <c r="I821" s="72"/>
      <c r="J821" s="72"/>
      <c r="K821" s="36"/>
      <c r="L821" s="79"/>
      <c r="M821" s="79"/>
      <c r="N821" s="74"/>
      <c r="O821" s="81" t="s">
        <v>1386</v>
      </c>
      <c r="P821" s="83">
        <v>44434.465081018519</v>
      </c>
      <c r="Q821" s="81" t="s">
        <v>1520</v>
      </c>
      <c r="R821" s="81"/>
      <c r="S821" s="81"/>
      <c r="T821" s="81" t="s">
        <v>3594</v>
      </c>
      <c r="U821" s="83">
        <v>44434.465081018519</v>
      </c>
      <c r="V821" s="84" t="s">
        <v>4589</v>
      </c>
      <c r="W821" s="81"/>
      <c r="X821" s="81"/>
      <c r="Y821" s="87" t="s">
        <v>6589</v>
      </c>
      <c r="Z821" s="81"/>
    </row>
    <row r="822" spans="1:26" x14ac:dyDescent="0.35">
      <c r="A822" s="66" t="s">
        <v>682</v>
      </c>
      <c r="B822" s="66" t="s">
        <v>682</v>
      </c>
      <c r="C822" s="67"/>
      <c r="D822" s="68"/>
      <c r="E822" s="69"/>
      <c r="F822" s="70"/>
      <c r="G822" s="67"/>
      <c r="H822" s="71"/>
      <c r="I822" s="72"/>
      <c r="J822" s="72"/>
      <c r="K822" s="36"/>
      <c r="L822" s="79"/>
      <c r="M822" s="79"/>
      <c r="N822" s="74"/>
      <c r="O822" s="81" t="s">
        <v>179</v>
      </c>
      <c r="P822" s="83">
        <v>44434.448993055557</v>
      </c>
      <c r="Q822" s="81" t="s">
        <v>1727</v>
      </c>
      <c r="R822" s="84" t="s">
        <v>2807</v>
      </c>
      <c r="S822" s="81" t="s">
        <v>3393</v>
      </c>
      <c r="T822" s="81" t="s">
        <v>3535</v>
      </c>
      <c r="U822" s="83">
        <v>44434.448993055557</v>
      </c>
      <c r="V822" s="84" t="s">
        <v>4590</v>
      </c>
      <c r="W822" s="81"/>
      <c r="X822" s="81"/>
      <c r="Y822" s="87" t="s">
        <v>6590</v>
      </c>
      <c r="Z822" s="81"/>
    </row>
    <row r="823" spans="1:26" x14ac:dyDescent="0.35">
      <c r="A823" s="66" t="s">
        <v>681</v>
      </c>
      <c r="B823" s="66" t="s">
        <v>682</v>
      </c>
      <c r="C823" s="67"/>
      <c r="D823" s="68"/>
      <c r="E823" s="69"/>
      <c r="F823" s="70"/>
      <c r="G823" s="67"/>
      <c r="H823" s="71"/>
      <c r="I823" s="72"/>
      <c r="J823" s="72"/>
      <c r="K823" s="36"/>
      <c r="L823" s="79"/>
      <c r="M823" s="79"/>
      <c r="N823" s="74"/>
      <c r="O823" s="81" t="s">
        <v>1386</v>
      </c>
      <c r="P823" s="83">
        <v>44435.423414351855</v>
      </c>
      <c r="Q823" s="81" t="s">
        <v>1602</v>
      </c>
      <c r="R823" s="81"/>
      <c r="S823" s="81"/>
      <c r="T823" s="81" t="s">
        <v>3535</v>
      </c>
      <c r="U823" s="83">
        <v>44435.423414351855</v>
      </c>
      <c r="V823" s="84" t="s">
        <v>4591</v>
      </c>
      <c r="W823" s="81"/>
      <c r="X823" s="81"/>
      <c r="Y823" s="87" t="s">
        <v>6591</v>
      </c>
      <c r="Z823" s="81"/>
    </row>
    <row r="824" spans="1:26" x14ac:dyDescent="0.35">
      <c r="A824" s="66" t="s">
        <v>681</v>
      </c>
      <c r="B824" s="66" t="s">
        <v>1163</v>
      </c>
      <c r="C824" s="67"/>
      <c r="D824" s="68"/>
      <c r="E824" s="69"/>
      <c r="F824" s="70"/>
      <c r="G824" s="67"/>
      <c r="H824" s="71"/>
      <c r="I824" s="72"/>
      <c r="J824" s="72"/>
      <c r="K824" s="36"/>
      <c r="L824" s="79"/>
      <c r="M824" s="79"/>
      <c r="N824" s="74"/>
      <c r="O824" s="81" t="s">
        <v>1386</v>
      </c>
      <c r="P824" s="83">
        <v>44432.423414351855</v>
      </c>
      <c r="Q824" s="81" t="s">
        <v>1424</v>
      </c>
      <c r="R824" s="81"/>
      <c r="S824" s="81"/>
      <c r="T824" s="81" t="s">
        <v>3545</v>
      </c>
      <c r="U824" s="83">
        <v>44432.423414351855</v>
      </c>
      <c r="V824" s="84" t="s">
        <v>4592</v>
      </c>
      <c r="W824" s="81"/>
      <c r="X824" s="81"/>
      <c r="Y824" s="87" t="s">
        <v>6592</v>
      </c>
      <c r="Z824" s="81"/>
    </row>
    <row r="825" spans="1:26" x14ac:dyDescent="0.35">
      <c r="A825" s="66" t="s">
        <v>681</v>
      </c>
      <c r="B825" s="66" t="s">
        <v>1007</v>
      </c>
      <c r="C825" s="67"/>
      <c r="D825" s="68"/>
      <c r="E825" s="69"/>
      <c r="F825" s="70"/>
      <c r="G825" s="67"/>
      <c r="H825" s="71"/>
      <c r="I825" s="72"/>
      <c r="J825" s="72"/>
      <c r="K825" s="36"/>
      <c r="L825" s="79"/>
      <c r="M825" s="79"/>
      <c r="N825" s="74"/>
      <c r="O825" s="81" t="s">
        <v>1386</v>
      </c>
      <c r="P825" s="83">
        <v>44433.673414351855</v>
      </c>
      <c r="Q825" s="81" t="s">
        <v>1511</v>
      </c>
      <c r="R825" s="81"/>
      <c r="S825" s="81"/>
      <c r="T825" s="81"/>
      <c r="U825" s="83">
        <v>44433.673414351855</v>
      </c>
      <c r="V825" s="84" t="s">
        <v>4593</v>
      </c>
      <c r="W825" s="81"/>
      <c r="X825" s="81"/>
      <c r="Y825" s="87" t="s">
        <v>6593</v>
      </c>
      <c r="Z825" s="81"/>
    </row>
    <row r="826" spans="1:26" x14ac:dyDescent="0.35">
      <c r="A826" s="66" t="s">
        <v>681</v>
      </c>
      <c r="B826" s="66" t="s">
        <v>1178</v>
      </c>
      <c r="C826" s="67"/>
      <c r="D826" s="68"/>
      <c r="E826" s="69"/>
      <c r="F826" s="70"/>
      <c r="G826" s="67"/>
      <c r="H826" s="71"/>
      <c r="I826" s="72"/>
      <c r="J826" s="72"/>
      <c r="K826" s="36"/>
      <c r="L826" s="79"/>
      <c r="M826" s="79"/>
      <c r="N826" s="74"/>
      <c r="O826" s="81" t="s">
        <v>1386</v>
      </c>
      <c r="P826" s="83">
        <v>44435.423518518517</v>
      </c>
      <c r="Q826" s="81" t="s">
        <v>1674</v>
      </c>
      <c r="R826" s="84" t="s">
        <v>2775</v>
      </c>
      <c r="S826" s="81" t="s">
        <v>3429</v>
      </c>
      <c r="T826" s="81" t="s">
        <v>3662</v>
      </c>
      <c r="U826" s="83">
        <v>44435.423518518517</v>
      </c>
      <c r="V826" s="84" t="s">
        <v>4594</v>
      </c>
      <c r="W826" s="81"/>
      <c r="X826" s="81"/>
      <c r="Y826" s="87" t="s">
        <v>6594</v>
      </c>
      <c r="Z826" s="81"/>
    </row>
    <row r="827" spans="1:26" x14ac:dyDescent="0.35">
      <c r="A827" s="66" t="s">
        <v>681</v>
      </c>
      <c r="B827" s="66" t="s">
        <v>801</v>
      </c>
      <c r="C827" s="67"/>
      <c r="D827" s="68"/>
      <c r="E827" s="69"/>
      <c r="F827" s="70"/>
      <c r="G827" s="67"/>
      <c r="H827" s="71"/>
      <c r="I827" s="72"/>
      <c r="J827" s="72"/>
      <c r="K827" s="36"/>
      <c r="L827" s="79"/>
      <c r="M827" s="79"/>
      <c r="N827" s="74"/>
      <c r="O827" s="81" t="s">
        <v>1386</v>
      </c>
      <c r="P827" s="83">
        <v>44435.423564814817</v>
      </c>
      <c r="Q827" s="81" t="s">
        <v>1686</v>
      </c>
      <c r="R827" s="81"/>
      <c r="S827" s="81"/>
      <c r="T827" s="81"/>
      <c r="U827" s="83">
        <v>44435.423564814817</v>
      </c>
      <c r="V827" s="84" t="s">
        <v>4595</v>
      </c>
      <c r="W827" s="81"/>
      <c r="X827" s="81"/>
      <c r="Y827" s="87" t="s">
        <v>6595</v>
      </c>
      <c r="Z827" s="81"/>
    </row>
    <row r="828" spans="1:26" x14ac:dyDescent="0.35">
      <c r="A828" s="66" t="s">
        <v>683</v>
      </c>
      <c r="B828" s="66" t="s">
        <v>911</v>
      </c>
      <c r="C828" s="67"/>
      <c r="D828" s="68"/>
      <c r="E828" s="69"/>
      <c r="F828" s="70"/>
      <c r="G828" s="67"/>
      <c r="H828" s="71"/>
      <c r="I828" s="72"/>
      <c r="J828" s="72"/>
      <c r="K828" s="36"/>
      <c r="L828" s="79"/>
      <c r="M828" s="79"/>
      <c r="N828" s="74"/>
      <c r="O828" s="81" t="s">
        <v>1386</v>
      </c>
      <c r="P828" s="83">
        <v>44433.67527777778</v>
      </c>
      <c r="Q828" s="81" t="s">
        <v>1406</v>
      </c>
      <c r="R828" s="81"/>
      <c r="S828" s="81"/>
      <c r="T828" s="81"/>
      <c r="U828" s="83">
        <v>44433.67527777778</v>
      </c>
      <c r="V828" s="84" t="s">
        <v>4596</v>
      </c>
      <c r="W828" s="81"/>
      <c r="X828" s="81"/>
      <c r="Y828" s="87" t="s">
        <v>6596</v>
      </c>
      <c r="Z828" s="81"/>
    </row>
    <row r="829" spans="1:26" x14ac:dyDescent="0.35">
      <c r="A829" s="66" t="s">
        <v>683</v>
      </c>
      <c r="B829" s="66" t="s">
        <v>1088</v>
      </c>
      <c r="C829" s="67"/>
      <c r="D829" s="68"/>
      <c r="E829" s="69"/>
      <c r="F829" s="70"/>
      <c r="G829" s="67"/>
      <c r="H829" s="71"/>
      <c r="I829" s="72"/>
      <c r="J829" s="72"/>
      <c r="K829" s="36"/>
      <c r="L829" s="79"/>
      <c r="M829" s="79"/>
      <c r="N829" s="74"/>
      <c r="O829" s="81" t="s">
        <v>1386</v>
      </c>
      <c r="P829" s="83">
        <v>44434.425486111111</v>
      </c>
      <c r="Q829" s="81" t="s">
        <v>1599</v>
      </c>
      <c r="R829" s="84" t="s">
        <v>2732</v>
      </c>
      <c r="S829" s="81" t="s">
        <v>3419</v>
      </c>
      <c r="T829" s="81" t="s">
        <v>3631</v>
      </c>
      <c r="U829" s="83">
        <v>44434.425486111111</v>
      </c>
      <c r="V829" s="84" t="s">
        <v>4597</v>
      </c>
      <c r="W829" s="81"/>
      <c r="X829" s="81"/>
      <c r="Y829" s="87" t="s">
        <v>6597</v>
      </c>
      <c r="Z829" s="81"/>
    </row>
    <row r="830" spans="1:26" x14ac:dyDescent="0.35">
      <c r="A830" s="66" t="s">
        <v>683</v>
      </c>
      <c r="B830" s="66" t="s">
        <v>1088</v>
      </c>
      <c r="C830" s="67"/>
      <c r="D830" s="68"/>
      <c r="E830" s="69"/>
      <c r="F830" s="70"/>
      <c r="G830" s="67"/>
      <c r="H830" s="71"/>
      <c r="I830" s="72"/>
      <c r="J830" s="72"/>
      <c r="K830" s="36"/>
      <c r="L830" s="79"/>
      <c r="M830" s="79"/>
      <c r="N830" s="74"/>
      <c r="O830" s="81" t="s">
        <v>1386</v>
      </c>
      <c r="P830" s="83">
        <v>44435.425347222219</v>
      </c>
      <c r="Q830" s="81" t="s">
        <v>1728</v>
      </c>
      <c r="R830" s="84" t="s">
        <v>2808</v>
      </c>
      <c r="S830" s="81" t="s">
        <v>3419</v>
      </c>
      <c r="T830" s="81" t="s">
        <v>3687</v>
      </c>
      <c r="U830" s="83">
        <v>44435.425347222219</v>
      </c>
      <c r="V830" s="84" t="s">
        <v>4598</v>
      </c>
      <c r="W830" s="81"/>
      <c r="X830" s="81"/>
      <c r="Y830" s="87" t="s">
        <v>6598</v>
      </c>
      <c r="Z830" s="81"/>
    </row>
    <row r="831" spans="1:26" x14ac:dyDescent="0.35">
      <c r="A831" s="66" t="s">
        <v>684</v>
      </c>
      <c r="B831" s="66" t="s">
        <v>1088</v>
      </c>
      <c r="C831" s="67"/>
      <c r="D831" s="68"/>
      <c r="E831" s="69"/>
      <c r="F831" s="70"/>
      <c r="G831" s="67"/>
      <c r="H831" s="71"/>
      <c r="I831" s="72"/>
      <c r="J831" s="72"/>
      <c r="K831" s="36"/>
      <c r="L831" s="79"/>
      <c r="M831" s="79"/>
      <c r="N831" s="74"/>
      <c r="O831" s="81" t="s">
        <v>1386</v>
      </c>
      <c r="P831" s="83">
        <v>44435.43109953704</v>
      </c>
      <c r="Q831" s="81" t="s">
        <v>1728</v>
      </c>
      <c r="R831" s="84" t="s">
        <v>2808</v>
      </c>
      <c r="S831" s="81" t="s">
        <v>3419</v>
      </c>
      <c r="T831" s="81" t="s">
        <v>3687</v>
      </c>
      <c r="U831" s="83">
        <v>44435.43109953704</v>
      </c>
      <c r="V831" s="84" t="s">
        <v>4599</v>
      </c>
      <c r="W831" s="81"/>
      <c r="X831" s="81"/>
      <c r="Y831" s="87" t="s">
        <v>6599</v>
      </c>
      <c r="Z831" s="81"/>
    </row>
    <row r="832" spans="1:26" x14ac:dyDescent="0.35">
      <c r="A832" s="66" t="s">
        <v>685</v>
      </c>
      <c r="B832" s="66" t="s">
        <v>685</v>
      </c>
      <c r="C832" s="67"/>
      <c r="D832" s="68"/>
      <c r="E832" s="69"/>
      <c r="F832" s="70"/>
      <c r="G832" s="67"/>
      <c r="H832" s="71"/>
      <c r="I832" s="72"/>
      <c r="J832" s="72"/>
      <c r="K832" s="36"/>
      <c r="L832" s="79"/>
      <c r="M832" s="79"/>
      <c r="N832" s="74"/>
      <c r="O832" s="81" t="s">
        <v>179</v>
      </c>
      <c r="P832" s="83">
        <v>44434.437615740739</v>
      </c>
      <c r="Q832" s="81" t="s">
        <v>1729</v>
      </c>
      <c r="R832" s="84" t="s">
        <v>2809</v>
      </c>
      <c r="S832" s="81" t="s">
        <v>3393</v>
      </c>
      <c r="T832" s="81" t="s">
        <v>3688</v>
      </c>
      <c r="U832" s="83">
        <v>44434.437615740739</v>
      </c>
      <c r="V832" s="84" t="s">
        <v>4600</v>
      </c>
      <c r="W832" s="81"/>
      <c r="X832" s="81"/>
      <c r="Y832" s="87" t="s">
        <v>6600</v>
      </c>
      <c r="Z832" s="81"/>
    </row>
    <row r="833" spans="1:26" x14ac:dyDescent="0.35">
      <c r="A833" s="66" t="s">
        <v>685</v>
      </c>
      <c r="B833" s="66" t="s">
        <v>685</v>
      </c>
      <c r="C833" s="67"/>
      <c r="D833" s="68"/>
      <c r="E833" s="69"/>
      <c r="F833" s="70"/>
      <c r="G833" s="67"/>
      <c r="H833" s="71"/>
      <c r="I833" s="72"/>
      <c r="J833" s="72"/>
      <c r="K833" s="36"/>
      <c r="L833" s="79"/>
      <c r="M833" s="79"/>
      <c r="N833" s="74"/>
      <c r="O833" s="81" t="s">
        <v>179</v>
      </c>
      <c r="P833" s="83">
        <v>44435.437708333331</v>
      </c>
      <c r="Q833" s="81" t="s">
        <v>1730</v>
      </c>
      <c r="R833" s="84" t="s">
        <v>2810</v>
      </c>
      <c r="S833" s="81" t="s">
        <v>3393</v>
      </c>
      <c r="T833" s="81" t="s">
        <v>3689</v>
      </c>
      <c r="U833" s="83">
        <v>44435.437708333331</v>
      </c>
      <c r="V833" s="84" t="s">
        <v>4601</v>
      </c>
      <c r="W833" s="81"/>
      <c r="X833" s="81"/>
      <c r="Y833" s="87" t="s">
        <v>6601</v>
      </c>
      <c r="Z833" s="81"/>
    </row>
    <row r="834" spans="1:26" x14ac:dyDescent="0.35">
      <c r="A834" s="66" t="s">
        <v>686</v>
      </c>
      <c r="B834" s="66" t="s">
        <v>1284</v>
      </c>
      <c r="C834" s="67"/>
      <c r="D834" s="68"/>
      <c r="E834" s="69"/>
      <c r="F834" s="70"/>
      <c r="G834" s="67"/>
      <c r="H834" s="71"/>
      <c r="I834" s="72"/>
      <c r="J834" s="72"/>
      <c r="K834" s="36"/>
      <c r="L834" s="79"/>
      <c r="M834" s="79"/>
      <c r="N834" s="74"/>
      <c r="O834" s="81" t="s">
        <v>1387</v>
      </c>
      <c r="P834" s="83">
        <v>44435.43787037037</v>
      </c>
      <c r="Q834" s="81" t="s">
        <v>1731</v>
      </c>
      <c r="R834" s="84" t="s">
        <v>2811</v>
      </c>
      <c r="S834" s="81" t="s">
        <v>3393</v>
      </c>
      <c r="T834" s="81"/>
      <c r="U834" s="83">
        <v>44435.43787037037</v>
      </c>
      <c r="V834" s="84" t="s">
        <v>4602</v>
      </c>
      <c r="W834" s="81"/>
      <c r="X834" s="81"/>
      <c r="Y834" s="87" t="s">
        <v>6602</v>
      </c>
      <c r="Z834" s="81"/>
    </row>
    <row r="835" spans="1:26" x14ac:dyDescent="0.35">
      <c r="A835" s="66" t="s">
        <v>687</v>
      </c>
      <c r="B835" s="66" t="s">
        <v>687</v>
      </c>
      <c r="C835" s="67"/>
      <c r="D835" s="68"/>
      <c r="E835" s="69"/>
      <c r="F835" s="70"/>
      <c r="G835" s="67"/>
      <c r="H835" s="71"/>
      <c r="I835" s="72"/>
      <c r="J835" s="72"/>
      <c r="K835" s="36"/>
      <c r="L835" s="79"/>
      <c r="M835" s="79"/>
      <c r="N835" s="74"/>
      <c r="O835" s="81" t="s">
        <v>179</v>
      </c>
      <c r="P835" s="83">
        <v>44435.438958333332</v>
      </c>
      <c r="Q835" s="81" t="s">
        <v>1732</v>
      </c>
      <c r="R835" s="84" t="s">
        <v>2812</v>
      </c>
      <c r="S835" s="81" t="s">
        <v>3393</v>
      </c>
      <c r="T835" s="81" t="s">
        <v>3524</v>
      </c>
      <c r="U835" s="83">
        <v>44435.438958333332</v>
      </c>
      <c r="V835" s="84" t="s">
        <v>4603</v>
      </c>
      <c r="W835" s="81"/>
      <c r="X835" s="81"/>
      <c r="Y835" s="87" t="s">
        <v>6603</v>
      </c>
      <c r="Z835" s="81"/>
    </row>
    <row r="836" spans="1:26" x14ac:dyDescent="0.35">
      <c r="A836" s="66" t="s">
        <v>688</v>
      </c>
      <c r="B836" s="66" t="s">
        <v>688</v>
      </c>
      <c r="C836" s="67"/>
      <c r="D836" s="68"/>
      <c r="E836" s="69"/>
      <c r="F836" s="70"/>
      <c r="G836" s="67"/>
      <c r="H836" s="71"/>
      <c r="I836" s="72"/>
      <c r="J836" s="72"/>
      <c r="K836" s="36"/>
      <c r="L836" s="79"/>
      <c r="M836" s="79"/>
      <c r="N836" s="74"/>
      <c r="O836" s="81" t="s">
        <v>179</v>
      </c>
      <c r="P836" s="83">
        <v>44435.440636574072</v>
      </c>
      <c r="Q836" s="81" t="s">
        <v>1733</v>
      </c>
      <c r="R836" s="84" t="s">
        <v>2813</v>
      </c>
      <c r="S836" s="81" t="s">
        <v>3393</v>
      </c>
      <c r="T836" s="81"/>
      <c r="U836" s="83">
        <v>44435.440636574072</v>
      </c>
      <c r="V836" s="84" t="s">
        <v>4604</v>
      </c>
      <c r="W836" s="81"/>
      <c r="X836" s="81"/>
      <c r="Y836" s="87" t="s">
        <v>6604</v>
      </c>
      <c r="Z836" s="81"/>
    </row>
    <row r="837" spans="1:26" x14ac:dyDescent="0.35">
      <c r="A837" s="66" t="s">
        <v>689</v>
      </c>
      <c r="B837" s="66" t="s">
        <v>836</v>
      </c>
      <c r="C837" s="67"/>
      <c r="D837" s="68"/>
      <c r="E837" s="69"/>
      <c r="F837" s="70"/>
      <c r="G837" s="67"/>
      <c r="H837" s="71"/>
      <c r="I837" s="72"/>
      <c r="J837" s="72"/>
      <c r="K837" s="36"/>
      <c r="L837" s="79"/>
      <c r="M837" s="79"/>
      <c r="N837" s="74"/>
      <c r="O837" s="81" t="s">
        <v>1386</v>
      </c>
      <c r="P837" s="83">
        <v>44435.441782407404</v>
      </c>
      <c r="Q837" s="81" t="s">
        <v>1734</v>
      </c>
      <c r="R837" s="81"/>
      <c r="S837" s="81"/>
      <c r="T837" s="81" t="s">
        <v>3680</v>
      </c>
      <c r="U837" s="83">
        <v>44435.441782407404</v>
      </c>
      <c r="V837" s="84" t="s">
        <v>4605</v>
      </c>
      <c r="W837" s="81"/>
      <c r="X837" s="81"/>
      <c r="Y837" s="87" t="s">
        <v>6605</v>
      </c>
      <c r="Z837" s="81"/>
    </row>
    <row r="838" spans="1:26" x14ac:dyDescent="0.35">
      <c r="A838" s="66" t="s">
        <v>690</v>
      </c>
      <c r="B838" s="66" t="s">
        <v>1139</v>
      </c>
      <c r="C838" s="67"/>
      <c r="D838" s="68"/>
      <c r="E838" s="69"/>
      <c r="F838" s="70"/>
      <c r="G838" s="67"/>
      <c r="H838" s="71"/>
      <c r="I838" s="72"/>
      <c r="J838" s="72"/>
      <c r="K838" s="36"/>
      <c r="L838" s="79"/>
      <c r="M838" s="79"/>
      <c r="N838" s="74"/>
      <c r="O838" s="81" t="s">
        <v>1386</v>
      </c>
      <c r="P838" s="83">
        <v>44435.445706018516</v>
      </c>
      <c r="Q838" s="81" t="s">
        <v>1723</v>
      </c>
      <c r="R838" s="81"/>
      <c r="S838" s="81"/>
      <c r="T838" s="81" t="s">
        <v>3685</v>
      </c>
      <c r="U838" s="83">
        <v>44435.445706018516</v>
      </c>
      <c r="V838" s="84" t="s">
        <v>4606</v>
      </c>
      <c r="W838" s="81"/>
      <c r="X838" s="81"/>
      <c r="Y838" s="87" t="s">
        <v>6606</v>
      </c>
      <c r="Z838" s="81"/>
    </row>
    <row r="839" spans="1:26" x14ac:dyDescent="0.35">
      <c r="A839" s="66" t="s">
        <v>690</v>
      </c>
      <c r="B839" s="66" t="s">
        <v>1112</v>
      </c>
      <c r="C839" s="67"/>
      <c r="D839" s="68"/>
      <c r="E839" s="69"/>
      <c r="F839" s="70"/>
      <c r="G839" s="67"/>
      <c r="H839" s="71"/>
      <c r="I839" s="72"/>
      <c r="J839" s="72"/>
      <c r="K839" s="36"/>
      <c r="L839" s="79"/>
      <c r="M839" s="79"/>
      <c r="N839" s="74"/>
      <c r="O839" s="81" t="s">
        <v>1386</v>
      </c>
      <c r="P839" s="83">
        <v>44435.445706018516</v>
      </c>
      <c r="Q839" s="81" t="s">
        <v>1723</v>
      </c>
      <c r="R839" s="81"/>
      <c r="S839" s="81"/>
      <c r="T839" s="81" t="s">
        <v>3685</v>
      </c>
      <c r="U839" s="83">
        <v>44435.445706018516</v>
      </c>
      <c r="V839" s="84" t="s">
        <v>4606</v>
      </c>
      <c r="W839" s="81"/>
      <c r="X839" s="81"/>
      <c r="Y839" s="87" t="s">
        <v>6606</v>
      </c>
      <c r="Z839" s="81"/>
    </row>
    <row r="840" spans="1:26" x14ac:dyDescent="0.35">
      <c r="A840" s="66" t="s">
        <v>691</v>
      </c>
      <c r="B840" s="66" t="s">
        <v>1139</v>
      </c>
      <c r="C840" s="67"/>
      <c r="D840" s="68"/>
      <c r="E840" s="69"/>
      <c r="F840" s="70"/>
      <c r="G840" s="67"/>
      <c r="H840" s="71"/>
      <c r="I840" s="72"/>
      <c r="J840" s="72"/>
      <c r="K840" s="36"/>
      <c r="L840" s="79"/>
      <c r="M840" s="79"/>
      <c r="N840" s="74"/>
      <c r="O840" s="81" t="s">
        <v>1386</v>
      </c>
      <c r="P840" s="83">
        <v>44435.454629629632</v>
      </c>
      <c r="Q840" s="81" t="s">
        <v>1723</v>
      </c>
      <c r="R840" s="81"/>
      <c r="S840" s="81"/>
      <c r="T840" s="81" t="s">
        <v>3685</v>
      </c>
      <c r="U840" s="83">
        <v>44435.454629629632</v>
      </c>
      <c r="V840" s="84" t="s">
        <v>4607</v>
      </c>
      <c r="W840" s="81"/>
      <c r="X840" s="81"/>
      <c r="Y840" s="87" t="s">
        <v>6607</v>
      </c>
      <c r="Z840" s="81"/>
    </row>
    <row r="841" spans="1:26" x14ac:dyDescent="0.35">
      <c r="A841" s="66" t="s">
        <v>691</v>
      </c>
      <c r="B841" s="66" t="s">
        <v>1112</v>
      </c>
      <c r="C841" s="67"/>
      <c r="D841" s="68"/>
      <c r="E841" s="69"/>
      <c r="F841" s="70"/>
      <c r="G841" s="67"/>
      <c r="H841" s="71"/>
      <c r="I841" s="72"/>
      <c r="J841" s="72"/>
      <c r="K841" s="36"/>
      <c r="L841" s="79"/>
      <c r="M841" s="79"/>
      <c r="N841" s="74"/>
      <c r="O841" s="81" t="s">
        <v>1386</v>
      </c>
      <c r="P841" s="83">
        <v>44435.454629629632</v>
      </c>
      <c r="Q841" s="81" t="s">
        <v>1723</v>
      </c>
      <c r="R841" s="81"/>
      <c r="S841" s="81"/>
      <c r="T841" s="81" t="s">
        <v>3685</v>
      </c>
      <c r="U841" s="83">
        <v>44435.454629629632</v>
      </c>
      <c r="V841" s="84" t="s">
        <v>4607</v>
      </c>
      <c r="W841" s="81"/>
      <c r="X841" s="81"/>
      <c r="Y841" s="87" t="s">
        <v>6607</v>
      </c>
      <c r="Z841" s="81"/>
    </row>
    <row r="842" spans="1:26" x14ac:dyDescent="0.35">
      <c r="A842" s="66" t="s">
        <v>692</v>
      </c>
      <c r="B842" s="66" t="s">
        <v>728</v>
      </c>
      <c r="C842" s="67"/>
      <c r="D842" s="68"/>
      <c r="E842" s="69"/>
      <c r="F842" s="70"/>
      <c r="G842" s="67"/>
      <c r="H842" s="71"/>
      <c r="I842" s="72"/>
      <c r="J842" s="72"/>
      <c r="K842" s="36"/>
      <c r="L842" s="79"/>
      <c r="M842" s="79"/>
      <c r="N842" s="74"/>
      <c r="O842" s="81" t="s">
        <v>1386</v>
      </c>
      <c r="P842" s="83">
        <v>44435.458773148152</v>
      </c>
      <c r="Q842" s="81" t="s">
        <v>1675</v>
      </c>
      <c r="R842" s="81"/>
      <c r="S842" s="81"/>
      <c r="T842" s="81" t="s">
        <v>3663</v>
      </c>
      <c r="U842" s="83">
        <v>44435.458773148152</v>
      </c>
      <c r="V842" s="84" t="s">
        <v>4608</v>
      </c>
      <c r="W842" s="81"/>
      <c r="X842" s="81"/>
      <c r="Y842" s="87" t="s">
        <v>6608</v>
      </c>
      <c r="Z842" s="81"/>
    </row>
    <row r="843" spans="1:26" x14ac:dyDescent="0.35">
      <c r="A843" s="66" t="s">
        <v>692</v>
      </c>
      <c r="B843" s="66" t="s">
        <v>1239</v>
      </c>
      <c r="C843" s="67"/>
      <c r="D843" s="68"/>
      <c r="E843" s="69"/>
      <c r="F843" s="70"/>
      <c r="G843" s="67"/>
      <c r="H843" s="71"/>
      <c r="I843" s="72"/>
      <c r="J843" s="72"/>
      <c r="K843" s="36"/>
      <c r="L843" s="79"/>
      <c r="M843" s="79"/>
      <c r="N843" s="74"/>
      <c r="O843" s="81" t="s">
        <v>1386</v>
      </c>
      <c r="P843" s="83">
        <v>44435.45957175926</v>
      </c>
      <c r="Q843" s="81" t="s">
        <v>1735</v>
      </c>
      <c r="R843" s="81"/>
      <c r="S843" s="81"/>
      <c r="T843" s="81" t="s">
        <v>3690</v>
      </c>
      <c r="U843" s="83">
        <v>44435.45957175926</v>
      </c>
      <c r="V843" s="84" t="s">
        <v>4609</v>
      </c>
      <c r="W843" s="81"/>
      <c r="X843" s="81"/>
      <c r="Y843" s="87" t="s">
        <v>6609</v>
      </c>
      <c r="Z843" s="81"/>
    </row>
    <row r="844" spans="1:26" x14ac:dyDescent="0.35">
      <c r="A844" s="66" t="s">
        <v>692</v>
      </c>
      <c r="B844" s="66" t="s">
        <v>1114</v>
      </c>
      <c r="C844" s="67"/>
      <c r="D844" s="68"/>
      <c r="E844" s="69"/>
      <c r="F844" s="70"/>
      <c r="G844" s="67"/>
      <c r="H844" s="71"/>
      <c r="I844" s="72"/>
      <c r="J844" s="72"/>
      <c r="K844" s="36"/>
      <c r="L844" s="79"/>
      <c r="M844" s="79"/>
      <c r="N844" s="74"/>
      <c r="O844" s="81" t="s">
        <v>1386</v>
      </c>
      <c r="P844" s="83">
        <v>44435.45957175926</v>
      </c>
      <c r="Q844" s="81" t="s">
        <v>1735</v>
      </c>
      <c r="R844" s="81"/>
      <c r="S844" s="81"/>
      <c r="T844" s="81" t="s">
        <v>3690</v>
      </c>
      <c r="U844" s="83">
        <v>44435.45957175926</v>
      </c>
      <c r="V844" s="84" t="s">
        <v>4609</v>
      </c>
      <c r="W844" s="81"/>
      <c r="X844" s="81"/>
      <c r="Y844" s="87" t="s">
        <v>6609</v>
      </c>
      <c r="Z844" s="81"/>
    </row>
    <row r="845" spans="1:26" x14ac:dyDescent="0.35">
      <c r="A845" s="66" t="s">
        <v>693</v>
      </c>
      <c r="B845" s="66" t="s">
        <v>694</v>
      </c>
      <c r="C845" s="67"/>
      <c r="D845" s="68"/>
      <c r="E845" s="69"/>
      <c r="F845" s="70"/>
      <c r="G845" s="67"/>
      <c r="H845" s="71"/>
      <c r="I845" s="72"/>
      <c r="J845" s="72"/>
      <c r="K845" s="36"/>
      <c r="L845" s="79"/>
      <c r="M845" s="79"/>
      <c r="N845" s="74"/>
      <c r="O845" s="81" t="s">
        <v>1386</v>
      </c>
      <c r="P845" s="83">
        <v>44435.463761574072</v>
      </c>
      <c r="Q845" s="81" t="s">
        <v>1736</v>
      </c>
      <c r="R845" s="81"/>
      <c r="S845" s="81"/>
      <c r="T845" s="81" t="s">
        <v>3691</v>
      </c>
      <c r="U845" s="83">
        <v>44435.463761574072</v>
      </c>
      <c r="V845" s="84" t="s">
        <v>4610</v>
      </c>
      <c r="W845" s="81"/>
      <c r="X845" s="81"/>
      <c r="Y845" s="87" t="s">
        <v>6610</v>
      </c>
      <c r="Z845" s="81"/>
    </row>
    <row r="846" spans="1:26" x14ac:dyDescent="0.35">
      <c r="A846" s="66" t="s">
        <v>694</v>
      </c>
      <c r="B846" s="66" t="s">
        <v>694</v>
      </c>
      <c r="C846" s="67"/>
      <c r="D846" s="68"/>
      <c r="E846" s="69"/>
      <c r="F846" s="70"/>
      <c r="G846" s="67"/>
      <c r="H846" s="71"/>
      <c r="I846" s="72"/>
      <c r="J846" s="72"/>
      <c r="K846" s="36"/>
      <c r="L846" s="79"/>
      <c r="M846" s="79"/>
      <c r="N846" s="74"/>
      <c r="O846" s="81" t="s">
        <v>179</v>
      </c>
      <c r="P846" s="83">
        <v>44435.311516203707</v>
      </c>
      <c r="Q846" s="81" t="s">
        <v>1737</v>
      </c>
      <c r="R846" s="84" t="s">
        <v>2814</v>
      </c>
      <c r="S846" s="81" t="s">
        <v>3393</v>
      </c>
      <c r="T846" s="81" t="s">
        <v>3691</v>
      </c>
      <c r="U846" s="83">
        <v>44435.311516203707</v>
      </c>
      <c r="V846" s="84" t="s">
        <v>4611</v>
      </c>
      <c r="W846" s="81"/>
      <c r="X846" s="81"/>
      <c r="Y846" s="87" t="s">
        <v>6611</v>
      </c>
      <c r="Z846" s="81"/>
    </row>
    <row r="847" spans="1:26" x14ac:dyDescent="0.35">
      <c r="A847" s="66" t="s">
        <v>695</v>
      </c>
      <c r="B847" s="66" t="s">
        <v>694</v>
      </c>
      <c r="C847" s="67"/>
      <c r="D847" s="68"/>
      <c r="E847" s="69"/>
      <c r="F847" s="70"/>
      <c r="G847" s="67"/>
      <c r="H847" s="71"/>
      <c r="I847" s="72"/>
      <c r="J847" s="72"/>
      <c r="K847" s="36"/>
      <c r="L847" s="79"/>
      <c r="M847" s="79"/>
      <c r="N847" s="74"/>
      <c r="O847" s="81" t="s">
        <v>1386</v>
      </c>
      <c r="P847" s="83">
        <v>44435.464247685188</v>
      </c>
      <c r="Q847" s="81" t="s">
        <v>1736</v>
      </c>
      <c r="R847" s="81"/>
      <c r="S847" s="81"/>
      <c r="T847" s="81" t="s">
        <v>3691</v>
      </c>
      <c r="U847" s="83">
        <v>44435.464247685188</v>
      </c>
      <c r="V847" s="84" t="s">
        <v>4612</v>
      </c>
      <c r="W847" s="81"/>
      <c r="X847" s="81"/>
      <c r="Y847" s="87" t="s">
        <v>6612</v>
      </c>
      <c r="Z847" s="81"/>
    </row>
    <row r="848" spans="1:26" x14ac:dyDescent="0.35">
      <c r="A848" s="66" t="s">
        <v>696</v>
      </c>
      <c r="B848" s="66" t="s">
        <v>1116</v>
      </c>
      <c r="C848" s="67"/>
      <c r="D848" s="68"/>
      <c r="E848" s="69"/>
      <c r="F848" s="70"/>
      <c r="G848" s="67"/>
      <c r="H848" s="71"/>
      <c r="I848" s="72"/>
      <c r="J848" s="72"/>
      <c r="K848" s="36"/>
      <c r="L848" s="79"/>
      <c r="M848" s="79"/>
      <c r="N848" s="74"/>
      <c r="O848" s="81" t="s">
        <v>1386</v>
      </c>
      <c r="P848" s="83">
        <v>44435.472060185188</v>
      </c>
      <c r="Q848" s="81" t="s">
        <v>1738</v>
      </c>
      <c r="R848" s="81"/>
      <c r="S848" s="81"/>
      <c r="T848" s="81" t="s">
        <v>3692</v>
      </c>
      <c r="U848" s="83">
        <v>44435.472060185188</v>
      </c>
      <c r="V848" s="84" t="s">
        <v>4613</v>
      </c>
      <c r="W848" s="81"/>
      <c r="X848" s="81"/>
      <c r="Y848" s="87" t="s">
        <v>6613</v>
      </c>
      <c r="Z848" s="81"/>
    </row>
    <row r="849" spans="1:26" x14ac:dyDescent="0.35">
      <c r="A849" s="66" t="s">
        <v>697</v>
      </c>
      <c r="B849" s="66" t="s">
        <v>1033</v>
      </c>
      <c r="C849" s="67"/>
      <c r="D849" s="68"/>
      <c r="E849" s="69"/>
      <c r="F849" s="70"/>
      <c r="G849" s="67"/>
      <c r="H849" s="71"/>
      <c r="I849" s="72"/>
      <c r="J849" s="72"/>
      <c r="K849" s="36"/>
      <c r="L849" s="79"/>
      <c r="M849" s="79"/>
      <c r="N849" s="74"/>
      <c r="O849" s="81" t="s">
        <v>1386</v>
      </c>
      <c r="P849" s="83">
        <v>44435.484513888892</v>
      </c>
      <c r="Q849" s="81" t="s">
        <v>1707</v>
      </c>
      <c r="R849" s="81"/>
      <c r="S849" s="81"/>
      <c r="T849" s="81" t="s">
        <v>3677</v>
      </c>
      <c r="U849" s="83">
        <v>44435.484513888892</v>
      </c>
      <c r="V849" s="84" t="s">
        <v>4614</v>
      </c>
      <c r="W849" s="81"/>
      <c r="X849" s="81"/>
      <c r="Y849" s="87" t="s">
        <v>6614</v>
      </c>
      <c r="Z849" s="81"/>
    </row>
    <row r="850" spans="1:26" x14ac:dyDescent="0.35">
      <c r="A850" s="66" t="s">
        <v>698</v>
      </c>
      <c r="B850" s="66" t="s">
        <v>698</v>
      </c>
      <c r="C850" s="67"/>
      <c r="D850" s="68"/>
      <c r="E850" s="69"/>
      <c r="F850" s="70"/>
      <c r="G850" s="67"/>
      <c r="H850" s="71"/>
      <c r="I850" s="72"/>
      <c r="J850" s="72"/>
      <c r="K850" s="36"/>
      <c r="L850" s="79"/>
      <c r="M850" s="79"/>
      <c r="N850" s="74"/>
      <c r="O850" s="81" t="s">
        <v>179</v>
      </c>
      <c r="P850" s="83">
        <v>44435.487569444442</v>
      </c>
      <c r="Q850" s="81" t="s">
        <v>1739</v>
      </c>
      <c r="R850" s="84" t="s">
        <v>2815</v>
      </c>
      <c r="S850" s="81" t="s">
        <v>3393</v>
      </c>
      <c r="T850" s="81"/>
      <c r="U850" s="83">
        <v>44435.487569444442</v>
      </c>
      <c r="V850" s="84" t="s">
        <v>4615</v>
      </c>
      <c r="W850" s="81"/>
      <c r="X850" s="81"/>
      <c r="Y850" s="87" t="s">
        <v>6615</v>
      </c>
      <c r="Z850" s="81"/>
    </row>
    <row r="851" spans="1:26" x14ac:dyDescent="0.35">
      <c r="A851" s="66" t="s">
        <v>699</v>
      </c>
      <c r="B851" s="66" t="s">
        <v>914</v>
      </c>
      <c r="C851" s="67"/>
      <c r="D851" s="68"/>
      <c r="E851" s="69"/>
      <c r="F851" s="70"/>
      <c r="G851" s="67"/>
      <c r="H851" s="71"/>
      <c r="I851" s="72"/>
      <c r="J851" s="72"/>
      <c r="K851" s="36"/>
      <c r="L851" s="79"/>
      <c r="M851" s="79"/>
      <c r="N851" s="74"/>
      <c r="O851" s="81" t="s">
        <v>1386</v>
      </c>
      <c r="P851" s="83">
        <v>44435.497789351852</v>
      </c>
      <c r="Q851" s="81" t="s">
        <v>1740</v>
      </c>
      <c r="R851" s="81"/>
      <c r="S851" s="81"/>
      <c r="T851" s="81" t="s">
        <v>3693</v>
      </c>
      <c r="U851" s="83">
        <v>44435.497789351852</v>
      </c>
      <c r="V851" s="84" t="s">
        <v>4616</v>
      </c>
      <c r="W851" s="81"/>
      <c r="X851" s="81"/>
      <c r="Y851" s="87" t="s">
        <v>6616</v>
      </c>
      <c r="Z851" s="81"/>
    </row>
    <row r="852" spans="1:26" x14ac:dyDescent="0.35">
      <c r="A852" s="66" t="s">
        <v>700</v>
      </c>
      <c r="B852" s="66" t="s">
        <v>1117</v>
      </c>
      <c r="C852" s="67"/>
      <c r="D852" s="68"/>
      <c r="E852" s="69"/>
      <c r="F852" s="70"/>
      <c r="G852" s="67"/>
      <c r="H852" s="71"/>
      <c r="I852" s="72"/>
      <c r="J852" s="72"/>
      <c r="K852" s="36"/>
      <c r="L852" s="79"/>
      <c r="M852" s="79"/>
      <c r="N852" s="74"/>
      <c r="O852" s="81" t="s">
        <v>1386</v>
      </c>
      <c r="P852" s="83">
        <v>44435.498263888891</v>
      </c>
      <c r="Q852" s="81" t="s">
        <v>1741</v>
      </c>
      <c r="R852" s="81"/>
      <c r="S852" s="81"/>
      <c r="T852" s="81" t="s">
        <v>3694</v>
      </c>
      <c r="U852" s="83">
        <v>44435.498263888891</v>
      </c>
      <c r="V852" s="84" t="s">
        <v>4617</v>
      </c>
      <c r="W852" s="81"/>
      <c r="X852" s="81"/>
      <c r="Y852" s="87" t="s">
        <v>6617</v>
      </c>
      <c r="Z852" s="81"/>
    </row>
    <row r="853" spans="1:26" x14ac:dyDescent="0.35">
      <c r="A853" s="66" t="s">
        <v>701</v>
      </c>
      <c r="B853" s="66" t="s">
        <v>895</v>
      </c>
      <c r="C853" s="67"/>
      <c r="D853" s="68"/>
      <c r="E853" s="69"/>
      <c r="F853" s="70"/>
      <c r="G853" s="67"/>
      <c r="H853" s="71"/>
      <c r="I853" s="72"/>
      <c r="J853" s="72"/>
      <c r="K853" s="36"/>
      <c r="L853" s="79"/>
      <c r="M853" s="79"/>
      <c r="N853" s="74"/>
      <c r="O853" s="81" t="s">
        <v>1386</v>
      </c>
      <c r="P853" s="83">
        <v>44433.769409722219</v>
      </c>
      <c r="Q853" s="81" t="s">
        <v>1742</v>
      </c>
      <c r="R853" s="84" t="s">
        <v>2690</v>
      </c>
      <c r="S853" s="81" t="s">
        <v>3410</v>
      </c>
      <c r="T853" s="81" t="s">
        <v>3695</v>
      </c>
      <c r="U853" s="83">
        <v>44433.769409722219</v>
      </c>
      <c r="V853" s="84" t="s">
        <v>4618</v>
      </c>
      <c r="W853" s="81"/>
      <c r="X853" s="81"/>
      <c r="Y853" s="87" t="s">
        <v>6618</v>
      </c>
      <c r="Z853" s="81"/>
    </row>
    <row r="854" spans="1:26" x14ac:dyDescent="0.35">
      <c r="A854" s="66" t="s">
        <v>701</v>
      </c>
      <c r="B854" s="66" t="s">
        <v>1211</v>
      </c>
      <c r="C854" s="67"/>
      <c r="D854" s="68"/>
      <c r="E854" s="69"/>
      <c r="F854" s="70"/>
      <c r="G854" s="67"/>
      <c r="H854" s="71"/>
      <c r="I854" s="72"/>
      <c r="J854" s="72"/>
      <c r="K854" s="36"/>
      <c r="L854" s="79"/>
      <c r="M854" s="79"/>
      <c r="N854" s="74"/>
      <c r="O854" s="81" t="s">
        <v>1386</v>
      </c>
      <c r="P854" s="83">
        <v>44433.80300925926</v>
      </c>
      <c r="Q854" s="81" t="s">
        <v>1441</v>
      </c>
      <c r="R854" s="81"/>
      <c r="S854" s="81"/>
      <c r="T854" s="81"/>
      <c r="U854" s="83">
        <v>44433.80300925926</v>
      </c>
      <c r="V854" s="84" t="s">
        <v>4619</v>
      </c>
      <c r="W854" s="81"/>
      <c r="X854" s="81"/>
      <c r="Y854" s="87" t="s">
        <v>6619</v>
      </c>
      <c r="Z854" s="81"/>
    </row>
    <row r="855" spans="1:26" x14ac:dyDescent="0.35">
      <c r="A855" s="66" t="s">
        <v>701</v>
      </c>
      <c r="B855" s="66" t="s">
        <v>1139</v>
      </c>
      <c r="C855" s="67"/>
      <c r="D855" s="68"/>
      <c r="E855" s="69"/>
      <c r="F855" s="70"/>
      <c r="G855" s="67"/>
      <c r="H855" s="71"/>
      <c r="I855" s="72"/>
      <c r="J855" s="72"/>
      <c r="K855" s="36"/>
      <c r="L855" s="79"/>
      <c r="M855" s="79"/>
      <c r="N855" s="74"/>
      <c r="O855" s="81" t="s">
        <v>1386</v>
      </c>
      <c r="P855" s="83">
        <v>44433.80300925926</v>
      </c>
      <c r="Q855" s="81" t="s">
        <v>1441</v>
      </c>
      <c r="R855" s="81"/>
      <c r="S855" s="81"/>
      <c r="T855" s="81"/>
      <c r="U855" s="83">
        <v>44433.80300925926</v>
      </c>
      <c r="V855" s="84" t="s">
        <v>4619</v>
      </c>
      <c r="W855" s="81"/>
      <c r="X855" s="81"/>
      <c r="Y855" s="87" t="s">
        <v>6619</v>
      </c>
      <c r="Z855" s="81"/>
    </row>
    <row r="856" spans="1:26" x14ac:dyDescent="0.35">
      <c r="A856" s="66" t="s">
        <v>701</v>
      </c>
      <c r="B856" s="66" t="s">
        <v>1108</v>
      </c>
      <c r="C856" s="67"/>
      <c r="D856" s="68"/>
      <c r="E856" s="69"/>
      <c r="F856" s="70"/>
      <c r="G856" s="67"/>
      <c r="H856" s="71"/>
      <c r="I856" s="72"/>
      <c r="J856" s="72"/>
      <c r="K856" s="36"/>
      <c r="L856" s="79"/>
      <c r="M856" s="79"/>
      <c r="N856" s="74"/>
      <c r="O856" s="81" t="s">
        <v>1386</v>
      </c>
      <c r="P856" s="83">
        <v>44433.80300925926</v>
      </c>
      <c r="Q856" s="81" t="s">
        <v>1441</v>
      </c>
      <c r="R856" s="81"/>
      <c r="S856" s="81"/>
      <c r="T856" s="81"/>
      <c r="U856" s="83">
        <v>44433.80300925926</v>
      </c>
      <c r="V856" s="84" t="s">
        <v>4619</v>
      </c>
      <c r="W856" s="81"/>
      <c r="X856" s="81"/>
      <c r="Y856" s="87" t="s">
        <v>6619</v>
      </c>
      <c r="Z856" s="81"/>
    </row>
    <row r="857" spans="1:26" x14ac:dyDescent="0.35">
      <c r="A857" s="66" t="s">
        <v>701</v>
      </c>
      <c r="B857" s="66" t="s">
        <v>895</v>
      </c>
      <c r="C857" s="67"/>
      <c r="D857" s="68"/>
      <c r="E857" s="69"/>
      <c r="F857" s="70"/>
      <c r="G857" s="67"/>
      <c r="H857" s="71"/>
      <c r="I857" s="72"/>
      <c r="J857" s="72"/>
      <c r="K857" s="36"/>
      <c r="L857" s="79"/>
      <c r="M857" s="79"/>
      <c r="N857" s="74"/>
      <c r="O857" s="81" t="s">
        <v>1386</v>
      </c>
      <c r="P857" s="83">
        <v>44434.682025462964</v>
      </c>
      <c r="Q857" s="81" t="s">
        <v>1662</v>
      </c>
      <c r="R857" s="81"/>
      <c r="S857" s="81"/>
      <c r="T857" s="81" t="s">
        <v>3658</v>
      </c>
      <c r="U857" s="83">
        <v>44434.682025462964</v>
      </c>
      <c r="V857" s="84" t="s">
        <v>4620</v>
      </c>
      <c r="W857" s="81"/>
      <c r="X857" s="81"/>
      <c r="Y857" s="87" t="s">
        <v>6620</v>
      </c>
      <c r="Z857" s="81"/>
    </row>
    <row r="858" spans="1:26" x14ac:dyDescent="0.35">
      <c r="A858" s="66" t="s">
        <v>701</v>
      </c>
      <c r="B858" s="66" t="s">
        <v>1163</v>
      </c>
      <c r="C858" s="67"/>
      <c r="D858" s="68"/>
      <c r="E858" s="69"/>
      <c r="F858" s="70"/>
      <c r="G858" s="67"/>
      <c r="H858" s="71"/>
      <c r="I858" s="72"/>
      <c r="J858" s="72"/>
      <c r="K858" s="36"/>
      <c r="L858" s="79"/>
      <c r="M858" s="79"/>
      <c r="N858" s="74"/>
      <c r="O858" s="81" t="s">
        <v>1386</v>
      </c>
      <c r="P858" s="83">
        <v>44435.346909722219</v>
      </c>
      <c r="Q858" s="81" t="s">
        <v>1694</v>
      </c>
      <c r="R858" s="81"/>
      <c r="S858" s="81"/>
      <c r="T858" s="81"/>
      <c r="U858" s="83">
        <v>44435.346909722219</v>
      </c>
      <c r="V858" s="84" t="s">
        <v>4621</v>
      </c>
      <c r="W858" s="81"/>
      <c r="X858" s="81"/>
      <c r="Y858" s="87" t="s">
        <v>6621</v>
      </c>
      <c r="Z858" s="81"/>
    </row>
    <row r="859" spans="1:26" x14ac:dyDescent="0.35">
      <c r="A859" s="66" t="s">
        <v>701</v>
      </c>
      <c r="B859" s="66" t="s">
        <v>802</v>
      </c>
      <c r="C859" s="67"/>
      <c r="D859" s="68"/>
      <c r="E859" s="69"/>
      <c r="F859" s="70"/>
      <c r="G859" s="67"/>
      <c r="H859" s="71"/>
      <c r="I859" s="72"/>
      <c r="J859" s="72"/>
      <c r="K859" s="36"/>
      <c r="L859" s="79"/>
      <c r="M859" s="79"/>
      <c r="N859" s="74"/>
      <c r="O859" s="81" t="s">
        <v>1386</v>
      </c>
      <c r="P859" s="83">
        <v>44435.346909722219</v>
      </c>
      <c r="Q859" s="81" t="s">
        <v>1694</v>
      </c>
      <c r="R859" s="81"/>
      <c r="S859" s="81"/>
      <c r="T859" s="81"/>
      <c r="U859" s="83">
        <v>44435.346909722219</v>
      </c>
      <c r="V859" s="84" t="s">
        <v>4621</v>
      </c>
      <c r="W859" s="81"/>
      <c r="X859" s="81"/>
      <c r="Y859" s="87" t="s">
        <v>6621</v>
      </c>
      <c r="Z859" s="81"/>
    </row>
    <row r="860" spans="1:26" x14ac:dyDescent="0.35">
      <c r="A860" s="66" t="s">
        <v>701</v>
      </c>
      <c r="B860" s="66" t="s">
        <v>675</v>
      </c>
      <c r="C860" s="67"/>
      <c r="D860" s="68"/>
      <c r="E860" s="69"/>
      <c r="F860" s="70"/>
      <c r="G860" s="67"/>
      <c r="H860" s="71"/>
      <c r="I860" s="72"/>
      <c r="J860" s="72"/>
      <c r="K860" s="36"/>
      <c r="L860" s="79"/>
      <c r="M860" s="79"/>
      <c r="N860" s="74"/>
      <c r="O860" s="81" t="s">
        <v>1386</v>
      </c>
      <c r="P860" s="83">
        <v>44435.504687499997</v>
      </c>
      <c r="Q860" s="81" t="s">
        <v>1743</v>
      </c>
      <c r="R860" s="81"/>
      <c r="S860" s="81"/>
      <c r="T860" s="81" t="s">
        <v>3696</v>
      </c>
      <c r="U860" s="83">
        <v>44435.504687499997</v>
      </c>
      <c r="V860" s="84" t="s">
        <v>4622</v>
      </c>
      <c r="W860" s="81"/>
      <c r="X860" s="81"/>
      <c r="Y860" s="87" t="s">
        <v>6622</v>
      </c>
      <c r="Z860" s="81"/>
    </row>
    <row r="861" spans="1:26" x14ac:dyDescent="0.35">
      <c r="A861" s="66" t="s">
        <v>702</v>
      </c>
      <c r="B861" s="66" t="s">
        <v>702</v>
      </c>
      <c r="C861" s="67"/>
      <c r="D861" s="68"/>
      <c r="E861" s="69"/>
      <c r="F861" s="70"/>
      <c r="G861" s="67"/>
      <c r="H861" s="71"/>
      <c r="I861" s="72"/>
      <c r="J861" s="72"/>
      <c r="K861" s="36"/>
      <c r="L861" s="79"/>
      <c r="M861" s="79"/>
      <c r="N861" s="74"/>
      <c r="O861" s="81" t="s">
        <v>179</v>
      </c>
      <c r="P861" s="83">
        <v>44431.621793981481</v>
      </c>
      <c r="Q861" s="81" t="s">
        <v>1744</v>
      </c>
      <c r="R861" s="84" t="s">
        <v>2816</v>
      </c>
      <c r="S861" s="81" t="s">
        <v>3393</v>
      </c>
      <c r="T861" s="81" t="s">
        <v>3697</v>
      </c>
      <c r="U861" s="83">
        <v>44431.621793981481</v>
      </c>
      <c r="V861" s="84" t="s">
        <v>4623</v>
      </c>
      <c r="W861" s="81"/>
      <c r="X861" s="81"/>
      <c r="Y861" s="87" t="s">
        <v>6623</v>
      </c>
      <c r="Z861" s="81"/>
    </row>
    <row r="862" spans="1:26" x14ac:dyDescent="0.35">
      <c r="A862" s="66" t="s">
        <v>702</v>
      </c>
      <c r="B862" s="66" t="s">
        <v>702</v>
      </c>
      <c r="C862" s="67"/>
      <c r="D862" s="68"/>
      <c r="E862" s="69"/>
      <c r="F862" s="70"/>
      <c r="G862" s="67"/>
      <c r="H862" s="71"/>
      <c r="I862" s="72"/>
      <c r="J862" s="72"/>
      <c r="K862" s="36"/>
      <c r="L862" s="79"/>
      <c r="M862" s="79"/>
      <c r="N862" s="74"/>
      <c r="O862" s="81" t="s">
        <v>179</v>
      </c>
      <c r="P862" s="83">
        <v>44432.356099537035</v>
      </c>
      <c r="Q862" s="81" t="s">
        <v>1745</v>
      </c>
      <c r="R862" s="84" t="s">
        <v>2817</v>
      </c>
      <c r="S862" s="81" t="s">
        <v>3393</v>
      </c>
      <c r="T862" s="81" t="s">
        <v>3698</v>
      </c>
      <c r="U862" s="83">
        <v>44432.356099537035</v>
      </c>
      <c r="V862" s="84" t="s">
        <v>4624</v>
      </c>
      <c r="W862" s="81"/>
      <c r="X862" s="81"/>
      <c r="Y862" s="87" t="s">
        <v>6624</v>
      </c>
      <c r="Z862" s="81"/>
    </row>
    <row r="863" spans="1:26" x14ac:dyDescent="0.35">
      <c r="A863" s="66" t="s">
        <v>702</v>
      </c>
      <c r="B863" s="66" t="s">
        <v>702</v>
      </c>
      <c r="C863" s="67"/>
      <c r="D863" s="68"/>
      <c r="E863" s="69"/>
      <c r="F863" s="70"/>
      <c r="G863" s="67"/>
      <c r="H863" s="71"/>
      <c r="I863" s="72"/>
      <c r="J863" s="72"/>
      <c r="K863" s="36"/>
      <c r="L863" s="79"/>
      <c r="M863" s="79"/>
      <c r="N863" s="74"/>
      <c r="O863" s="81" t="s">
        <v>179</v>
      </c>
      <c r="P863" s="83">
        <v>44435.513287037036</v>
      </c>
      <c r="Q863" s="81" t="s">
        <v>1746</v>
      </c>
      <c r="R863" s="84" t="s">
        <v>2818</v>
      </c>
      <c r="S863" s="81" t="s">
        <v>3393</v>
      </c>
      <c r="T863" s="81" t="s">
        <v>3699</v>
      </c>
      <c r="U863" s="83">
        <v>44435.513287037036</v>
      </c>
      <c r="V863" s="84" t="s">
        <v>4625</v>
      </c>
      <c r="W863" s="81"/>
      <c r="X863" s="81"/>
      <c r="Y863" s="87" t="s">
        <v>6625</v>
      </c>
      <c r="Z863" s="81"/>
    </row>
    <row r="864" spans="1:26" x14ac:dyDescent="0.35">
      <c r="A864" s="66" t="s">
        <v>703</v>
      </c>
      <c r="B864" s="66" t="s">
        <v>1285</v>
      </c>
      <c r="C864" s="67"/>
      <c r="D864" s="68"/>
      <c r="E864" s="69"/>
      <c r="F864" s="70"/>
      <c r="G864" s="67"/>
      <c r="H864" s="71"/>
      <c r="I864" s="72"/>
      <c r="J864" s="72"/>
      <c r="K864" s="36"/>
      <c r="L864" s="79"/>
      <c r="M864" s="79"/>
      <c r="N864" s="74"/>
      <c r="O864" s="81" t="s">
        <v>1386</v>
      </c>
      <c r="P864" s="83">
        <v>44434.569525462961</v>
      </c>
      <c r="Q864" s="81" t="s">
        <v>1747</v>
      </c>
      <c r="R864" s="81"/>
      <c r="S864" s="81"/>
      <c r="T864" s="81" t="s">
        <v>3530</v>
      </c>
      <c r="U864" s="83">
        <v>44434.569525462961</v>
      </c>
      <c r="V864" s="84" t="s">
        <v>4626</v>
      </c>
      <c r="W864" s="81"/>
      <c r="X864" s="81"/>
      <c r="Y864" s="87" t="s">
        <v>6626</v>
      </c>
      <c r="Z864" s="81"/>
    </row>
    <row r="865" spans="1:26" x14ac:dyDescent="0.35">
      <c r="A865" s="66" t="s">
        <v>703</v>
      </c>
      <c r="B865" s="66" t="s">
        <v>1033</v>
      </c>
      <c r="C865" s="67"/>
      <c r="D865" s="68"/>
      <c r="E865" s="69"/>
      <c r="F865" s="70"/>
      <c r="G865" s="67"/>
      <c r="H865" s="71"/>
      <c r="I865" s="72"/>
      <c r="J865" s="72"/>
      <c r="K865" s="36"/>
      <c r="L865" s="79"/>
      <c r="M865" s="79"/>
      <c r="N865" s="74"/>
      <c r="O865" s="81" t="s">
        <v>1386</v>
      </c>
      <c r="P865" s="83">
        <v>44432.820324074077</v>
      </c>
      <c r="Q865" s="81" t="s">
        <v>1748</v>
      </c>
      <c r="R865" s="81"/>
      <c r="S865" s="81"/>
      <c r="T865" s="81" t="s">
        <v>3700</v>
      </c>
      <c r="U865" s="83">
        <v>44432.820324074077</v>
      </c>
      <c r="V865" s="84" t="s">
        <v>4627</v>
      </c>
      <c r="W865" s="81"/>
      <c r="X865" s="81"/>
      <c r="Y865" s="87" t="s">
        <v>6627</v>
      </c>
      <c r="Z865" s="81"/>
    </row>
    <row r="866" spans="1:26" x14ac:dyDescent="0.35">
      <c r="A866" s="66" t="s">
        <v>703</v>
      </c>
      <c r="B866" s="66" t="s">
        <v>1033</v>
      </c>
      <c r="C866" s="67"/>
      <c r="D866" s="68"/>
      <c r="E866" s="69"/>
      <c r="F866" s="70"/>
      <c r="G866" s="67"/>
      <c r="H866" s="71"/>
      <c r="I866" s="72"/>
      <c r="J866" s="72"/>
      <c r="K866" s="36"/>
      <c r="L866" s="79"/>
      <c r="M866" s="79"/>
      <c r="N866" s="74"/>
      <c r="O866" s="81" t="s">
        <v>1386</v>
      </c>
      <c r="P866" s="83">
        <v>44434.569525462961</v>
      </c>
      <c r="Q866" s="81" t="s">
        <v>1747</v>
      </c>
      <c r="R866" s="81"/>
      <c r="S866" s="81"/>
      <c r="T866" s="81" t="s">
        <v>3530</v>
      </c>
      <c r="U866" s="83">
        <v>44434.569525462961</v>
      </c>
      <c r="V866" s="84" t="s">
        <v>4626</v>
      </c>
      <c r="W866" s="81"/>
      <c r="X866" s="81"/>
      <c r="Y866" s="87" t="s">
        <v>6626</v>
      </c>
      <c r="Z866" s="81"/>
    </row>
    <row r="867" spans="1:26" x14ac:dyDescent="0.35">
      <c r="A867" s="66" t="s">
        <v>703</v>
      </c>
      <c r="B867" s="66" t="s">
        <v>1033</v>
      </c>
      <c r="C867" s="67"/>
      <c r="D867" s="68"/>
      <c r="E867" s="69"/>
      <c r="F867" s="70"/>
      <c r="G867" s="67"/>
      <c r="H867" s="71"/>
      <c r="I867" s="72"/>
      <c r="J867" s="72"/>
      <c r="K867" s="36"/>
      <c r="L867" s="79"/>
      <c r="M867" s="79"/>
      <c r="N867" s="74"/>
      <c r="O867" s="81" t="s">
        <v>1386</v>
      </c>
      <c r="P867" s="83">
        <v>44435.516006944446</v>
      </c>
      <c r="Q867" s="81" t="s">
        <v>1707</v>
      </c>
      <c r="R867" s="81"/>
      <c r="S867" s="81"/>
      <c r="T867" s="81" t="s">
        <v>3677</v>
      </c>
      <c r="U867" s="83">
        <v>44435.516006944446</v>
      </c>
      <c r="V867" s="84" t="s">
        <v>4628</v>
      </c>
      <c r="W867" s="81"/>
      <c r="X867" s="81"/>
      <c r="Y867" s="87" t="s">
        <v>6628</v>
      </c>
      <c r="Z867" s="81"/>
    </row>
    <row r="868" spans="1:26" x14ac:dyDescent="0.35">
      <c r="A868" s="66" t="s">
        <v>704</v>
      </c>
      <c r="B868" s="66" t="s">
        <v>1118</v>
      </c>
      <c r="C868" s="67"/>
      <c r="D868" s="68"/>
      <c r="E868" s="69"/>
      <c r="F868" s="70"/>
      <c r="G868" s="67"/>
      <c r="H868" s="71"/>
      <c r="I868" s="72"/>
      <c r="J868" s="72"/>
      <c r="K868" s="36"/>
      <c r="L868" s="79"/>
      <c r="M868" s="79"/>
      <c r="N868" s="74"/>
      <c r="O868" s="81" t="s">
        <v>1386</v>
      </c>
      <c r="P868" s="83">
        <v>44435.516273148147</v>
      </c>
      <c r="Q868" s="81" t="s">
        <v>1749</v>
      </c>
      <c r="R868" s="84" t="s">
        <v>2819</v>
      </c>
      <c r="S868" s="81" t="s">
        <v>3412</v>
      </c>
      <c r="T868" s="81" t="s">
        <v>3530</v>
      </c>
      <c r="U868" s="83">
        <v>44435.516273148147</v>
      </c>
      <c r="V868" s="84" t="s">
        <v>4629</v>
      </c>
      <c r="W868" s="81"/>
      <c r="X868" s="81"/>
      <c r="Y868" s="87" t="s">
        <v>6629</v>
      </c>
      <c r="Z868" s="81"/>
    </row>
    <row r="869" spans="1:26" x14ac:dyDescent="0.35">
      <c r="A869" s="66" t="s">
        <v>705</v>
      </c>
      <c r="B869" s="66" t="s">
        <v>1117</v>
      </c>
      <c r="C869" s="67"/>
      <c r="D869" s="68"/>
      <c r="E869" s="69"/>
      <c r="F869" s="70"/>
      <c r="G869" s="67"/>
      <c r="H869" s="71"/>
      <c r="I869" s="72"/>
      <c r="J869" s="72"/>
      <c r="K869" s="36"/>
      <c r="L869" s="79"/>
      <c r="M869" s="79"/>
      <c r="N869" s="74"/>
      <c r="O869" s="81" t="s">
        <v>1386</v>
      </c>
      <c r="P869" s="83">
        <v>44435.520590277774</v>
      </c>
      <c r="Q869" s="81" t="s">
        <v>1741</v>
      </c>
      <c r="R869" s="81"/>
      <c r="S869" s="81"/>
      <c r="T869" s="81" t="s">
        <v>3694</v>
      </c>
      <c r="U869" s="83">
        <v>44435.520590277774</v>
      </c>
      <c r="V869" s="84" t="s">
        <v>4630</v>
      </c>
      <c r="W869" s="81"/>
      <c r="X869" s="81"/>
      <c r="Y869" s="87" t="s">
        <v>6630</v>
      </c>
      <c r="Z869" s="81"/>
    </row>
    <row r="870" spans="1:26" x14ac:dyDescent="0.35">
      <c r="A870" s="66" t="s">
        <v>706</v>
      </c>
      <c r="B870" s="66" t="s">
        <v>706</v>
      </c>
      <c r="C870" s="67"/>
      <c r="D870" s="68"/>
      <c r="E870" s="69"/>
      <c r="F870" s="70"/>
      <c r="G870" s="67"/>
      <c r="H870" s="71"/>
      <c r="I870" s="72"/>
      <c r="J870" s="72"/>
      <c r="K870" s="36"/>
      <c r="L870" s="79"/>
      <c r="M870" s="79"/>
      <c r="N870" s="74"/>
      <c r="O870" s="81" t="s">
        <v>179</v>
      </c>
      <c r="P870" s="83">
        <v>44434.338310185187</v>
      </c>
      <c r="Q870" s="81" t="s">
        <v>1750</v>
      </c>
      <c r="R870" s="84" t="s">
        <v>2820</v>
      </c>
      <c r="S870" s="81" t="s">
        <v>3393</v>
      </c>
      <c r="T870" s="81" t="s">
        <v>3616</v>
      </c>
      <c r="U870" s="83">
        <v>44434.338310185187</v>
      </c>
      <c r="V870" s="84" t="s">
        <v>4631</v>
      </c>
      <c r="W870" s="81"/>
      <c r="X870" s="81"/>
      <c r="Y870" s="87" t="s">
        <v>6631</v>
      </c>
      <c r="Z870" s="81"/>
    </row>
    <row r="871" spans="1:26" x14ac:dyDescent="0.35">
      <c r="A871" s="66" t="s">
        <v>707</v>
      </c>
      <c r="B871" s="66" t="s">
        <v>706</v>
      </c>
      <c r="C871" s="67"/>
      <c r="D871" s="68"/>
      <c r="E871" s="69"/>
      <c r="F871" s="70"/>
      <c r="G871" s="67"/>
      <c r="H871" s="71"/>
      <c r="I871" s="72"/>
      <c r="J871" s="72"/>
      <c r="K871" s="36"/>
      <c r="L871" s="79"/>
      <c r="M871" s="79"/>
      <c r="N871" s="74"/>
      <c r="O871" s="81" t="s">
        <v>1386</v>
      </c>
      <c r="P871" s="83">
        <v>44435.528900462959</v>
      </c>
      <c r="Q871" s="81" t="s">
        <v>1595</v>
      </c>
      <c r="R871" s="81"/>
      <c r="S871" s="81"/>
      <c r="T871" s="81" t="s">
        <v>3616</v>
      </c>
      <c r="U871" s="83">
        <v>44435.528900462959</v>
      </c>
      <c r="V871" s="84" t="s">
        <v>4632</v>
      </c>
      <c r="W871" s="81"/>
      <c r="X871" s="81"/>
      <c r="Y871" s="87" t="s">
        <v>6632</v>
      </c>
      <c r="Z871" s="81"/>
    </row>
    <row r="872" spans="1:26" x14ac:dyDescent="0.35">
      <c r="A872" s="66" t="s">
        <v>675</v>
      </c>
      <c r="B872" s="66" t="s">
        <v>675</v>
      </c>
      <c r="C872" s="67"/>
      <c r="D872" s="68"/>
      <c r="E872" s="69"/>
      <c r="F872" s="70"/>
      <c r="G872" s="67"/>
      <c r="H872" s="71"/>
      <c r="I872" s="72"/>
      <c r="J872" s="72"/>
      <c r="K872" s="36"/>
      <c r="L872" s="79"/>
      <c r="M872" s="79"/>
      <c r="N872" s="74"/>
      <c r="O872" s="81" t="s">
        <v>179</v>
      </c>
      <c r="P872" s="83">
        <v>44435.416666666664</v>
      </c>
      <c r="Q872" s="81" t="s">
        <v>1751</v>
      </c>
      <c r="R872" s="84" t="s">
        <v>2821</v>
      </c>
      <c r="S872" s="81" t="s">
        <v>3393</v>
      </c>
      <c r="T872" s="81" t="s">
        <v>3696</v>
      </c>
      <c r="U872" s="83">
        <v>44435.416666666664</v>
      </c>
      <c r="V872" s="84" t="s">
        <v>4633</v>
      </c>
      <c r="W872" s="81"/>
      <c r="X872" s="81"/>
      <c r="Y872" s="87" t="s">
        <v>6633</v>
      </c>
      <c r="Z872" s="81"/>
    </row>
    <row r="873" spans="1:26" x14ac:dyDescent="0.35">
      <c r="A873" s="66" t="s">
        <v>708</v>
      </c>
      <c r="B873" s="66" t="s">
        <v>675</v>
      </c>
      <c r="C873" s="67"/>
      <c r="D873" s="68"/>
      <c r="E873" s="69"/>
      <c r="F873" s="70"/>
      <c r="G873" s="67"/>
      <c r="H873" s="71"/>
      <c r="I873" s="72"/>
      <c r="J873" s="72"/>
      <c r="K873" s="36"/>
      <c r="L873" s="79"/>
      <c r="M873" s="79"/>
      <c r="N873" s="74"/>
      <c r="O873" s="81" t="s">
        <v>1386</v>
      </c>
      <c r="P873" s="83">
        <v>44435.531064814815</v>
      </c>
      <c r="Q873" s="81" t="s">
        <v>1743</v>
      </c>
      <c r="R873" s="81"/>
      <c r="S873" s="81"/>
      <c r="T873" s="81" t="s">
        <v>3696</v>
      </c>
      <c r="U873" s="83">
        <v>44435.531064814815</v>
      </c>
      <c r="V873" s="84" t="s">
        <v>4634</v>
      </c>
      <c r="W873" s="81"/>
      <c r="X873" s="81"/>
      <c r="Y873" s="87" t="s">
        <v>6634</v>
      </c>
      <c r="Z873" s="81"/>
    </row>
    <row r="874" spans="1:26" x14ac:dyDescent="0.35">
      <c r="A874" s="66" t="s">
        <v>709</v>
      </c>
      <c r="B874" s="66" t="s">
        <v>709</v>
      </c>
      <c r="C874" s="67"/>
      <c r="D874" s="68"/>
      <c r="E874" s="69"/>
      <c r="F874" s="70"/>
      <c r="G874" s="67"/>
      <c r="H874" s="71"/>
      <c r="I874" s="72"/>
      <c r="J874" s="72"/>
      <c r="K874" s="36"/>
      <c r="L874" s="79"/>
      <c r="M874" s="79"/>
      <c r="N874" s="74"/>
      <c r="O874" s="81" t="s">
        <v>179</v>
      </c>
      <c r="P874" s="83">
        <v>44435.526817129627</v>
      </c>
      <c r="Q874" s="81" t="s">
        <v>1752</v>
      </c>
      <c r="R874" s="84" t="s">
        <v>2822</v>
      </c>
      <c r="S874" s="81" t="s">
        <v>3393</v>
      </c>
      <c r="T874" s="81" t="s">
        <v>3701</v>
      </c>
      <c r="U874" s="83">
        <v>44435.526817129627</v>
      </c>
      <c r="V874" s="84" t="s">
        <v>4635</v>
      </c>
      <c r="W874" s="81"/>
      <c r="X874" s="81"/>
      <c r="Y874" s="87" t="s">
        <v>6635</v>
      </c>
      <c r="Z874" s="87" t="s">
        <v>7989</v>
      </c>
    </row>
    <row r="875" spans="1:26" x14ac:dyDescent="0.35">
      <c r="A875" s="66" t="s">
        <v>709</v>
      </c>
      <c r="B875" s="66" t="s">
        <v>709</v>
      </c>
      <c r="C875" s="67"/>
      <c r="D875" s="68"/>
      <c r="E875" s="69"/>
      <c r="F875" s="70"/>
      <c r="G875" s="67"/>
      <c r="H875" s="71"/>
      <c r="I875" s="72"/>
      <c r="J875" s="72"/>
      <c r="K875" s="36"/>
      <c r="L875" s="79"/>
      <c r="M875" s="79"/>
      <c r="N875" s="74"/>
      <c r="O875" s="81" t="s">
        <v>179</v>
      </c>
      <c r="P875" s="83">
        <v>44435.534861111111</v>
      </c>
      <c r="Q875" s="81" t="s">
        <v>1753</v>
      </c>
      <c r="R875" s="81" t="s">
        <v>2823</v>
      </c>
      <c r="S875" s="81" t="s">
        <v>3441</v>
      </c>
      <c r="T875" s="81"/>
      <c r="U875" s="83">
        <v>44435.534861111111</v>
      </c>
      <c r="V875" s="84" t="s">
        <v>4636</v>
      </c>
      <c r="W875" s="81"/>
      <c r="X875" s="81"/>
      <c r="Y875" s="87" t="s">
        <v>6636</v>
      </c>
      <c r="Z875" s="87" t="s">
        <v>7990</v>
      </c>
    </row>
    <row r="876" spans="1:26" x14ac:dyDescent="0.35">
      <c r="A876" s="66" t="s">
        <v>710</v>
      </c>
      <c r="B876" s="66" t="s">
        <v>1007</v>
      </c>
      <c r="C876" s="67"/>
      <c r="D876" s="68"/>
      <c r="E876" s="69"/>
      <c r="F876" s="70"/>
      <c r="G876" s="67"/>
      <c r="H876" s="71"/>
      <c r="I876" s="72"/>
      <c r="J876" s="72"/>
      <c r="K876" s="36"/>
      <c r="L876" s="79"/>
      <c r="M876" s="79"/>
      <c r="N876" s="74"/>
      <c r="O876" s="81" t="s">
        <v>1386</v>
      </c>
      <c r="P876" s="83">
        <v>44435.538761574076</v>
      </c>
      <c r="Q876" s="81" t="s">
        <v>1511</v>
      </c>
      <c r="R876" s="81"/>
      <c r="S876" s="81"/>
      <c r="T876" s="81"/>
      <c r="U876" s="83">
        <v>44435.538761574076</v>
      </c>
      <c r="V876" s="84" t="s">
        <v>4637</v>
      </c>
      <c r="W876" s="81"/>
      <c r="X876" s="81"/>
      <c r="Y876" s="87" t="s">
        <v>6637</v>
      </c>
      <c r="Z876" s="81"/>
    </row>
    <row r="877" spans="1:26" x14ac:dyDescent="0.35">
      <c r="A877" s="66" t="s">
        <v>711</v>
      </c>
      <c r="B877" s="66" t="s">
        <v>1233</v>
      </c>
      <c r="C877" s="67"/>
      <c r="D877" s="68"/>
      <c r="E877" s="69"/>
      <c r="F877" s="70"/>
      <c r="G877" s="67"/>
      <c r="H877" s="71"/>
      <c r="I877" s="72"/>
      <c r="J877" s="72"/>
      <c r="K877" s="36"/>
      <c r="L877" s="79"/>
      <c r="M877" s="79"/>
      <c r="N877" s="74"/>
      <c r="O877" s="81" t="s">
        <v>1386</v>
      </c>
      <c r="P877" s="83">
        <v>44435.540231481478</v>
      </c>
      <c r="Q877" s="81" t="s">
        <v>1754</v>
      </c>
      <c r="R877" s="81"/>
      <c r="S877" s="81"/>
      <c r="T877" s="81" t="s">
        <v>3530</v>
      </c>
      <c r="U877" s="83">
        <v>44435.540231481478</v>
      </c>
      <c r="V877" s="84" t="s">
        <v>4638</v>
      </c>
      <c r="W877" s="81"/>
      <c r="X877" s="81"/>
      <c r="Y877" s="87" t="s">
        <v>6638</v>
      </c>
      <c r="Z877" s="81"/>
    </row>
    <row r="878" spans="1:26" x14ac:dyDescent="0.35">
      <c r="A878" s="66" t="s">
        <v>711</v>
      </c>
      <c r="B878" s="66" t="s">
        <v>1149</v>
      </c>
      <c r="C878" s="67"/>
      <c r="D878" s="68"/>
      <c r="E878" s="69"/>
      <c r="F878" s="70"/>
      <c r="G878" s="67"/>
      <c r="H878" s="71"/>
      <c r="I878" s="72"/>
      <c r="J878" s="72"/>
      <c r="K878" s="36"/>
      <c r="L878" s="79"/>
      <c r="M878" s="79"/>
      <c r="N878" s="74"/>
      <c r="O878" s="81" t="s">
        <v>1386</v>
      </c>
      <c r="P878" s="83">
        <v>44435.540231481478</v>
      </c>
      <c r="Q878" s="81" t="s">
        <v>1754</v>
      </c>
      <c r="R878" s="81"/>
      <c r="S878" s="81"/>
      <c r="T878" s="81" t="s">
        <v>3530</v>
      </c>
      <c r="U878" s="83">
        <v>44435.540231481478</v>
      </c>
      <c r="V878" s="84" t="s">
        <v>4638</v>
      </c>
      <c r="W878" s="81"/>
      <c r="X878" s="81"/>
      <c r="Y878" s="87" t="s">
        <v>6638</v>
      </c>
      <c r="Z878" s="81"/>
    </row>
    <row r="879" spans="1:26" x14ac:dyDescent="0.35">
      <c r="A879" s="66" t="s">
        <v>712</v>
      </c>
      <c r="B879" s="66" t="s">
        <v>1279</v>
      </c>
      <c r="C879" s="67"/>
      <c r="D879" s="68"/>
      <c r="E879" s="69"/>
      <c r="F879" s="70"/>
      <c r="G879" s="67"/>
      <c r="H879" s="71"/>
      <c r="I879" s="72"/>
      <c r="J879" s="72"/>
      <c r="K879" s="36"/>
      <c r="L879" s="79"/>
      <c r="M879" s="79"/>
      <c r="N879" s="74"/>
      <c r="O879" s="81" t="s">
        <v>1386</v>
      </c>
      <c r="P879" s="83">
        <v>44435.311412037037</v>
      </c>
      <c r="Q879" s="81" t="s">
        <v>1755</v>
      </c>
      <c r="R879" s="84" t="s">
        <v>2788</v>
      </c>
      <c r="S879" s="81" t="s">
        <v>3434</v>
      </c>
      <c r="T879" s="81" t="s">
        <v>3671</v>
      </c>
      <c r="U879" s="83">
        <v>44435.311412037037</v>
      </c>
      <c r="V879" s="84" t="s">
        <v>4639</v>
      </c>
      <c r="W879" s="81"/>
      <c r="X879" s="81"/>
      <c r="Y879" s="87" t="s">
        <v>6639</v>
      </c>
      <c r="Z879" s="81"/>
    </row>
    <row r="880" spans="1:26" x14ac:dyDescent="0.35">
      <c r="A880" s="66" t="s">
        <v>713</v>
      </c>
      <c r="B880" s="66" t="s">
        <v>1279</v>
      </c>
      <c r="C880" s="67"/>
      <c r="D880" s="68"/>
      <c r="E880" s="69"/>
      <c r="F880" s="70"/>
      <c r="G880" s="67"/>
      <c r="H880" s="71"/>
      <c r="I880" s="72"/>
      <c r="J880" s="72"/>
      <c r="K880" s="36"/>
      <c r="L880" s="79"/>
      <c r="M880" s="79"/>
      <c r="N880" s="74"/>
      <c r="O880" s="81" t="s">
        <v>1386</v>
      </c>
      <c r="P880" s="83">
        <v>44435.540312500001</v>
      </c>
      <c r="Q880" s="81" t="s">
        <v>1691</v>
      </c>
      <c r="R880" s="84" t="s">
        <v>2788</v>
      </c>
      <c r="S880" s="81" t="s">
        <v>3434</v>
      </c>
      <c r="T880" s="81" t="s">
        <v>3671</v>
      </c>
      <c r="U880" s="83">
        <v>44435.540312500001</v>
      </c>
      <c r="V880" s="84" t="s">
        <v>4640</v>
      </c>
      <c r="W880" s="81"/>
      <c r="X880" s="81"/>
      <c r="Y880" s="87" t="s">
        <v>6640</v>
      </c>
      <c r="Z880" s="81"/>
    </row>
    <row r="881" spans="1:26" x14ac:dyDescent="0.35">
      <c r="A881" s="66" t="s">
        <v>712</v>
      </c>
      <c r="B881" s="66" t="s">
        <v>712</v>
      </c>
      <c r="C881" s="67"/>
      <c r="D881" s="68"/>
      <c r="E881" s="69"/>
      <c r="F881" s="70"/>
      <c r="G881" s="67"/>
      <c r="H881" s="71"/>
      <c r="I881" s="72"/>
      <c r="J881" s="72"/>
      <c r="K881" s="36"/>
      <c r="L881" s="79"/>
      <c r="M881" s="79"/>
      <c r="N881" s="74"/>
      <c r="O881" s="81" t="s">
        <v>179</v>
      </c>
      <c r="P881" s="83">
        <v>44435.280671296299</v>
      </c>
      <c r="Q881" s="81" t="s">
        <v>1756</v>
      </c>
      <c r="R881" s="84" t="s">
        <v>2783</v>
      </c>
      <c r="S881" s="81" t="s">
        <v>3434</v>
      </c>
      <c r="T881" s="81" t="s">
        <v>3668</v>
      </c>
      <c r="U881" s="83">
        <v>44435.280671296299</v>
      </c>
      <c r="V881" s="84" t="s">
        <v>4641</v>
      </c>
      <c r="W881" s="81"/>
      <c r="X881" s="81"/>
      <c r="Y881" s="87" t="s">
        <v>6641</v>
      </c>
      <c r="Z881" s="81"/>
    </row>
    <row r="882" spans="1:26" x14ac:dyDescent="0.35">
      <c r="A882" s="66" t="s">
        <v>713</v>
      </c>
      <c r="B882" s="66" t="s">
        <v>712</v>
      </c>
      <c r="C882" s="67"/>
      <c r="D882" s="68"/>
      <c r="E882" s="69"/>
      <c r="F882" s="70"/>
      <c r="G882" s="67"/>
      <c r="H882" s="71"/>
      <c r="I882" s="72"/>
      <c r="J882" s="72"/>
      <c r="K882" s="36"/>
      <c r="L882" s="79"/>
      <c r="M882" s="79"/>
      <c r="N882" s="74"/>
      <c r="O882" s="81" t="s">
        <v>1386</v>
      </c>
      <c r="P882" s="83">
        <v>44435.540312500001</v>
      </c>
      <c r="Q882" s="81" t="s">
        <v>1691</v>
      </c>
      <c r="R882" s="84" t="s">
        <v>2788</v>
      </c>
      <c r="S882" s="81" t="s">
        <v>3434</v>
      </c>
      <c r="T882" s="81" t="s">
        <v>3671</v>
      </c>
      <c r="U882" s="83">
        <v>44435.540312500001</v>
      </c>
      <c r="V882" s="84" t="s">
        <v>4640</v>
      </c>
      <c r="W882" s="81"/>
      <c r="X882" s="81"/>
      <c r="Y882" s="87" t="s">
        <v>6640</v>
      </c>
      <c r="Z882" s="81"/>
    </row>
    <row r="883" spans="1:26" x14ac:dyDescent="0.35">
      <c r="A883" s="66" t="s">
        <v>714</v>
      </c>
      <c r="B883" s="66" t="s">
        <v>1286</v>
      </c>
      <c r="C883" s="67"/>
      <c r="D883" s="68"/>
      <c r="E883" s="69"/>
      <c r="F883" s="70"/>
      <c r="G883" s="67"/>
      <c r="H883" s="71"/>
      <c r="I883" s="72"/>
      <c r="J883" s="72"/>
      <c r="K883" s="36"/>
      <c r="L883" s="79"/>
      <c r="M883" s="79"/>
      <c r="N883" s="74"/>
      <c r="O883" s="81" t="s">
        <v>1386</v>
      </c>
      <c r="P883" s="83">
        <v>44431.625011574077</v>
      </c>
      <c r="Q883" s="81" t="s">
        <v>1757</v>
      </c>
      <c r="R883" s="84" t="s">
        <v>2824</v>
      </c>
      <c r="S883" s="81" t="s">
        <v>3442</v>
      </c>
      <c r="T883" s="81" t="s">
        <v>3530</v>
      </c>
      <c r="U883" s="83">
        <v>44431.625011574077</v>
      </c>
      <c r="V883" s="84" t="s">
        <v>4642</v>
      </c>
      <c r="W883" s="81"/>
      <c r="X883" s="81"/>
      <c r="Y883" s="87" t="s">
        <v>6642</v>
      </c>
      <c r="Z883" s="81"/>
    </row>
    <row r="884" spans="1:26" x14ac:dyDescent="0.35">
      <c r="A884" s="66" t="s">
        <v>715</v>
      </c>
      <c r="B884" s="66" t="s">
        <v>715</v>
      </c>
      <c r="C884" s="67"/>
      <c r="D884" s="68"/>
      <c r="E884" s="69"/>
      <c r="F884" s="70"/>
      <c r="G884" s="67"/>
      <c r="H884" s="71"/>
      <c r="I884" s="72"/>
      <c r="J884" s="72"/>
      <c r="K884" s="36"/>
      <c r="L884" s="79"/>
      <c r="M884" s="79"/>
      <c r="N884" s="74"/>
      <c r="O884" s="81" t="s">
        <v>179</v>
      </c>
      <c r="P884" s="83">
        <v>44435.542500000003</v>
      </c>
      <c r="Q884" s="81" t="s">
        <v>1758</v>
      </c>
      <c r="R884" s="81" t="s">
        <v>2825</v>
      </c>
      <c r="S884" s="81" t="s">
        <v>3443</v>
      </c>
      <c r="T884" s="81" t="s">
        <v>3530</v>
      </c>
      <c r="U884" s="83">
        <v>44435.542500000003</v>
      </c>
      <c r="V884" s="84" t="s">
        <v>4643</v>
      </c>
      <c r="W884" s="81"/>
      <c r="X884" s="81"/>
      <c r="Y884" s="87" t="s">
        <v>6643</v>
      </c>
      <c r="Z884" s="81"/>
    </row>
    <row r="885" spans="1:26" x14ac:dyDescent="0.35">
      <c r="A885" s="66" t="s">
        <v>716</v>
      </c>
      <c r="B885" s="66" t="s">
        <v>1172</v>
      </c>
      <c r="C885" s="67"/>
      <c r="D885" s="68"/>
      <c r="E885" s="69"/>
      <c r="F885" s="70"/>
      <c r="G885" s="67"/>
      <c r="H885" s="71"/>
      <c r="I885" s="72"/>
      <c r="J885" s="72"/>
      <c r="K885" s="36"/>
      <c r="L885" s="79"/>
      <c r="M885" s="79"/>
      <c r="N885" s="74"/>
      <c r="O885" s="81" t="s">
        <v>1386</v>
      </c>
      <c r="P885" s="83">
        <v>44432.318206018521</v>
      </c>
      <c r="Q885" s="81" t="s">
        <v>1411</v>
      </c>
      <c r="R885" s="81"/>
      <c r="S885" s="81"/>
      <c r="T885" s="81"/>
      <c r="U885" s="83">
        <v>44432.318206018521</v>
      </c>
      <c r="V885" s="84" t="s">
        <v>4644</v>
      </c>
      <c r="W885" s="81"/>
      <c r="X885" s="81"/>
      <c r="Y885" s="87" t="s">
        <v>6644</v>
      </c>
      <c r="Z885" s="81"/>
    </row>
    <row r="886" spans="1:26" x14ac:dyDescent="0.35">
      <c r="A886" s="66" t="s">
        <v>716</v>
      </c>
      <c r="B886" s="66" t="s">
        <v>911</v>
      </c>
      <c r="C886" s="67"/>
      <c r="D886" s="68"/>
      <c r="E886" s="69"/>
      <c r="F886" s="70"/>
      <c r="G886" s="67"/>
      <c r="H886" s="71"/>
      <c r="I886" s="72"/>
      <c r="J886" s="72"/>
      <c r="K886" s="36"/>
      <c r="L886" s="79"/>
      <c r="M886" s="79"/>
      <c r="N886" s="74"/>
      <c r="O886" s="81" t="s">
        <v>1386</v>
      </c>
      <c r="P886" s="83">
        <v>44432.31827546296</v>
      </c>
      <c r="Q886" s="81" t="s">
        <v>1406</v>
      </c>
      <c r="R886" s="81"/>
      <c r="S886" s="81"/>
      <c r="T886" s="81"/>
      <c r="U886" s="83">
        <v>44432.31827546296</v>
      </c>
      <c r="V886" s="84" t="s">
        <v>4645</v>
      </c>
      <c r="W886" s="81"/>
      <c r="X886" s="81"/>
      <c r="Y886" s="87" t="s">
        <v>6645</v>
      </c>
      <c r="Z886" s="81"/>
    </row>
    <row r="887" spans="1:26" x14ac:dyDescent="0.35">
      <c r="A887" s="66" t="s">
        <v>716</v>
      </c>
      <c r="B887" s="66" t="s">
        <v>1172</v>
      </c>
      <c r="C887" s="67"/>
      <c r="D887" s="68"/>
      <c r="E887" s="69"/>
      <c r="F887" s="70"/>
      <c r="G887" s="67"/>
      <c r="H887" s="71"/>
      <c r="I887" s="72"/>
      <c r="J887" s="72"/>
      <c r="K887" s="36"/>
      <c r="L887" s="79"/>
      <c r="M887" s="79"/>
      <c r="N887" s="74"/>
      <c r="O887" s="81" t="s">
        <v>1386</v>
      </c>
      <c r="P887" s="83">
        <v>44433.694641203707</v>
      </c>
      <c r="Q887" s="81" t="s">
        <v>1411</v>
      </c>
      <c r="R887" s="81"/>
      <c r="S887" s="81"/>
      <c r="T887" s="81"/>
      <c r="U887" s="83">
        <v>44433.694641203707</v>
      </c>
      <c r="V887" s="84" t="s">
        <v>4646</v>
      </c>
      <c r="W887" s="81"/>
      <c r="X887" s="81"/>
      <c r="Y887" s="87" t="s">
        <v>6646</v>
      </c>
      <c r="Z887" s="81"/>
    </row>
    <row r="888" spans="1:26" x14ac:dyDescent="0.35">
      <c r="A888" s="66" t="s">
        <v>716</v>
      </c>
      <c r="B888" s="66" t="s">
        <v>1088</v>
      </c>
      <c r="C888" s="67"/>
      <c r="D888" s="68"/>
      <c r="E888" s="69"/>
      <c r="F888" s="70"/>
      <c r="G888" s="67"/>
      <c r="H888" s="71"/>
      <c r="I888" s="72"/>
      <c r="J888" s="72"/>
      <c r="K888" s="36"/>
      <c r="L888" s="79"/>
      <c r="M888" s="79"/>
      <c r="N888" s="74"/>
      <c r="O888" s="81" t="s">
        <v>1386</v>
      </c>
      <c r="P888" s="83">
        <v>44435.543402777781</v>
      </c>
      <c r="Q888" s="81" t="s">
        <v>1728</v>
      </c>
      <c r="R888" s="84" t="s">
        <v>2808</v>
      </c>
      <c r="S888" s="81" t="s">
        <v>3419</v>
      </c>
      <c r="T888" s="81" t="s">
        <v>3687</v>
      </c>
      <c r="U888" s="83">
        <v>44435.543402777781</v>
      </c>
      <c r="V888" s="84" t="s">
        <v>4647</v>
      </c>
      <c r="W888" s="81"/>
      <c r="X888" s="81"/>
      <c r="Y888" s="87" t="s">
        <v>6647</v>
      </c>
      <c r="Z888" s="81"/>
    </row>
    <row r="889" spans="1:26" x14ac:dyDescent="0.35">
      <c r="A889" s="66" t="s">
        <v>717</v>
      </c>
      <c r="B889" s="66" t="s">
        <v>1178</v>
      </c>
      <c r="C889" s="67"/>
      <c r="D889" s="68"/>
      <c r="E889" s="69"/>
      <c r="F889" s="70"/>
      <c r="G889" s="67"/>
      <c r="H889" s="71"/>
      <c r="I889" s="72"/>
      <c r="J889" s="72"/>
      <c r="K889" s="36"/>
      <c r="L889" s="79"/>
      <c r="M889" s="79"/>
      <c r="N889" s="74"/>
      <c r="O889" s="81" t="s">
        <v>1386</v>
      </c>
      <c r="P889" s="83">
        <v>44435.560474537036</v>
      </c>
      <c r="Q889" s="81" t="s">
        <v>1674</v>
      </c>
      <c r="R889" s="84" t="s">
        <v>2775</v>
      </c>
      <c r="S889" s="81" t="s">
        <v>3429</v>
      </c>
      <c r="T889" s="81" t="s">
        <v>3662</v>
      </c>
      <c r="U889" s="83">
        <v>44435.560474537036</v>
      </c>
      <c r="V889" s="84" t="s">
        <v>4648</v>
      </c>
      <c r="W889" s="81"/>
      <c r="X889" s="81"/>
      <c r="Y889" s="87" t="s">
        <v>6648</v>
      </c>
      <c r="Z889" s="81"/>
    </row>
    <row r="890" spans="1:26" x14ac:dyDescent="0.35">
      <c r="A890" s="66" t="s">
        <v>718</v>
      </c>
      <c r="B890" s="66" t="s">
        <v>1287</v>
      </c>
      <c r="C890" s="67"/>
      <c r="D890" s="68"/>
      <c r="E890" s="69"/>
      <c r="F890" s="70"/>
      <c r="G890" s="67"/>
      <c r="H890" s="71"/>
      <c r="I890" s="72"/>
      <c r="J890" s="72"/>
      <c r="K890" s="36"/>
      <c r="L890" s="79"/>
      <c r="M890" s="79"/>
      <c r="N890" s="74"/>
      <c r="O890" s="81" t="s">
        <v>1386</v>
      </c>
      <c r="P890" s="83">
        <v>44431.823194444441</v>
      </c>
      <c r="Q890" s="81" t="s">
        <v>1759</v>
      </c>
      <c r="R890" s="81"/>
      <c r="S890" s="81"/>
      <c r="T890" s="81" t="s">
        <v>3702</v>
      </c>
      <c r="U890" s="83">
        <v>44431.823194444441</v>
      </c>
      <c r="V890" s="84" t="s">
        <v>4649</v>
      </c>
      <c r="W890" s="81"/>
      <c r="X890" s="81"/>
      <c r="Y890" s="87" t="s">
        <v>6649</v>
      </c>
      <c r="Z890" s="81"/>
    </row>
    <row r="891" spans="1:26" x14ac:dyDescent="0.35">
      <c r="A891" s="66" t="s">
        <v>718</v>
      </c>
      <c r="B891" s="66" t="s">
        <v>1095</v>
      </c>
      <c r="C891" s="67"/>
      <c r="D891" s="68"/>
      <c r="E891" s="69"/>
      <c r="F891" s="70"/>
      <c r="G891" s="67"/>
      <c r="H891" s="71"/>
      <c r="I891" s="72"/>
      <c r="J891" s="72"/>
      <c r="K891" s="36"/>
      <c r="L891" s="79"/>
      <c r="M891" s="79"/>
      <c r="N891" s="74"/>
      <c r="O891" s="81" t="s">
        <v>1386</v>
      </c>
      <c r="P891" s="83">
        <v>44431.823194444441</v>
      </c>
      <c r="Q891" s="81" t="s">
        <v>1759</v>
      </c>
      <c r="R891" s="81"/>
      <c r="S891" s="81"/>
      <c r="T891" s="81" t="s">
        <v>3702</v>
      </c>
      <c r="U891" s="83">
        <v>44431.823194444441</v>
      </c>
      <c r="V891" s="84" t="s">
        <v>4649</v>
      </c>
      <c r="W891" s="81"/>
      <c r="X891" s="81"/>
      <c r="Y891" s="87" t="s">
        <v>6649</v>
      </c>
      <c r="Z891" s="81"/>
    </row>
    <row r="892" spans="1:26" x14ac:dyDescent="0.35">
      <c r="A892" s="66" t="s">
        <v>718</v>
      </c>
      <c r="B892" s="66" t="s">
        <v>1095</v>
      </c>
      <c r="C892" s="67"/>
      <c r="D892" s="68"/>
      <c r="E892" s="69"/>
      <c r="F892" s="70"/>
      <c r="G892" s="67"/>
      <c r="H892" s="71"/>
      <c r="I892" s="72"/>
      <c r="J892" s="72"/>
      <c r="K892" s="36"/>
      <c r="L892" s="79"/>
      <c r="M892" s="79"/>
      <c r="N892" s="74"/>
      <c r="O892" s="81" t="s">
        <v>1386</v>
      </c>
      <c r="P892" s="83">
        <v>44435.565555555557</v>
      </c>
      <c r="Q892" s="81" t="s">
        <v>1760</v>
      </c>
      <c r="R892" s="81"/>
      <c r="S892" s="81"/>
      <c r="T892" s="81"/>
      <c r="U892" s="83">
        <v>44435.565555555557</v>
      </c>
      <c r="V892" s="84" t="s">
        <v>4650</v>
      </c>
      <c r="W892" s="81"/>
      <c r="X892" s="81"/>
      <c r="Y892" s="87" t="s">
        <v>6650</v>
      </c>
      <c r="Z892" s="81"/>
    </row>
    <row r="893" spans="1:26" x14ac:dyDescent="0.35">
      <c r="A893" s="66" t="s">
        <v>719</v>
      </c>
      <c r="B893" s="66" t="s">
        <v>1139</v>
      </c>
      <c r="C893" s="67"/>
      <c r="D893" s="68"/>
      <c r="E893" s="69"/>
      <c r="F893" s="70"/>
      <c r="G893" s="67"/>
      <c r="H893" s="71"/>
      <c r="I893" s="72"/>
      <c r="J893" s="72"/>
      <c r="K893" s="36"/>
      <c r="L893" s="79"/>
      <c r="M893" s="79"/>
      <c r="N893" s="74"/>
      <c r="O893" s="81" t="s">
        <v>1386</v>
      </c>
      <c r="P893" s="83">
        <v>44435.569004629629</v>
      </c>
      <c r="Q893" s="81" t="s">
        <v>1698</v>
      </c>
      <c r="R893" s="81"/>
      <c r="S893" s="81"/>
      <c r="T893" s="81" t="s">
        <v>3673</v>
      </c>
      <c r="U893" s="83">
        <v>44435.569004629629</v>
      </c>
      <c r="V893" s="84" t="s">
        <v>4651</v>
      </c>
      <c r="W893" s="81"/>
      <c r="X893" s="81"/>
      <c r="Y893" s="87" t="s">
        <v>6651</v>
      </c>
      <c r="Z893" s="81"/>
    </row>
    <row r="894" spans="1:26" x14ac:dyDescent="0.35">
      <c r="A894" s="66" t="s">
        <v>719</v>
      </c>
      <c r="B894" s="66" t="s">
        <v>1108</v>
      </c>
      <c r="C894" s="67"/>
      <c r="D894" s="68"/>
      <c r="E894" s="69"/>
      <c r="F894" s="70"/>
      <c r="G894" s="67"/>
      <c r="H894" s="71"/>
      <c r="I894" s="72"/>
      <c r="J894" s="72"/>
      <c r="K894" s="36"/>
      <c r="L894" s="79"/>
      <c r="M894" s="79"/>
      <c r="N894" s="74"/>
      <c r="O894" s="81" t="s">
        <v>1386</v>
      </c>
      <c r="P894" s="83">
        <v>44435.569004629629</v>
      </c>
      <c r="Q894" s="81" t="s">
        <v>1698</v>
      </c>
      <c r="R894" s="81"/>
      <c r="S894" s="81"/>
      <c r="T894" s="81" t="s">
        <v>3673</v>
      </c>
      <c r="U894" s="83">
        <v>44435.569004629629</v>
      </c>
      <c r="V894" s="84" t="s">
        <v>4651</v>
      </c>
      <c r="W894" s="81"/>
      <c r="X894" s="81"/>
      <c r="Y894" s="87" t="s">
        <v>6651</v>
      </c>
      <c r="Z894" s="81"/>
    </row>
    <row r="895" spans="1:26" x14ac:dyDescent="0.35">
      <c r="A895" s="66" t="s">
        <v>720</v>
      </c>
      <c r="B895" s="66" t="s">
        <v>1163</v>
      </c>
      <c r="C895" s="67"/>
      <c r="D895" s="68"/>
      <c r="E895" s="69"/>
      <c r="F895" s="70"/>
      <c r="G895" s="67"/>
      <c r="H895" s="71"/>
      <c r="I895" s="72"/>
      <c r="J895" s="72"/>
      <c r="K895" s="36"/>
      <c r="L895" s="79"/>
      <c r="M895" s="79"/>
      <c r="N895" s="74"/>
      <c r="O895" s="81" t="s">
        <v>1386</v>
      </c>
      <c r="P895" s="83">
        <v>44435.575428240743</v>
      </c>
      <c r="Q895" s="81" t="s">
        <v>1694</v>
      </c>
      <c r="R895" s="81"/>
      <c r="S895" s="81"/>
      <c r="T895" s="81"/>
      <c r="U895" s="83">
        <v>44435.575428240743</v>
      </c>
      <c r="V895" s="84" t="s">
        <v>4652</v>
      </c>
      <c r="W895" s="81"/>
      <c r="X895" s="81"/>
      <c r="Y895" s="87" t="s">
        <v>6652</v>
      </c>
      <c r="Z895" s="81"/>
    </row>
    <row r="896" spans="1:26" x14ac:dyDescent="0.35">
      <c r="A896" s="66" t="s">
        <v>720</v>
      </c>
      <c r="B896" s="66" t="s">
        <v>802</v>
      </c>
      <c r="C896" s="67"/>
      <c r="D896" s="68"/>
      <c r="E896" s="69"/>
      <c r="F896" s="70"/>
      <c r="G896" s="67"/>
      <c r="H896" s="71"/>
      <c r="I896" s="72"/>
      <c r="J896" s="72"/>
      <c r="K896" s="36"/>
      <c r="L896" s="79"/>
      <c r="M896" s="79"/>
      <c r="N896" s="74"/>
      <c r="O896" s="81" t="s">
        <v>1386</v>
      </c>
      <c r="P896" s="83">
        <v>44435.575428240743</v>
      </c>
      <c r="Q896" s="81" t="s">
        <v>1694</v>
      </c>
      <c r="R896" s="81"/>
      <c r="S896" s="81"/>
      <c r="T896" s="81"/>
      <c r="U896" s="83">
        <v>44435.575428240743</v>
      </c>
      <c r="V896" s="84" t="s">
        <v>4652</v>
      </c>
      <c r="W896" s="81"/>
      <c r="X896" s="81"/>
      <c r="Y896" s="87" t="s">
        <v>6652</v>
      </c>
      <c r="Z896" s="81"/>
    </row>
    <row r="897" spans="1:26" x14ac:dyDescent="0.35">
      <c r="A897" s="66" t="s">
        <v>721</v>
      </c>
      <c r="B897" s="66" t="s">
        <v>1288</v>
      </c>
      <c r="C897" s="67"/>
      <c r="D897" s="68"/>
      <c r="E897" s="69"/>
      <c r="F897" s="70"/>
      <c r="G897" s="67"/>
      <c r="H897" s="71"/>
      <c r="I897" s="72"/>
      <c r="J897" s="72"/>
      <c r="K897" s="36"/>
      <c r="L897" s="79"/>
      <c r="M897" s="79"/>
      <c r="N897" s="74"/>
      <c r="O897" s="81" t="s">
        <v>1386</v>
      </c>
      <c r="P897" s="83">
        <v>44435.576354166667</v>
      </c>
      <c r="Q897" s="81" t="s">
        <v>1761</v>
      </c>
      <c r="R897" s="81"/>
      <c r="S897" s="81"/>
      <c r="T897" s="81"/>
      <c r="U897" s="83">
        <v>44435.576354166667</v>
      </c>
      <c r="V897" s="84" t="s">
        <v>4653</v>
      </c>
      <c r="W897" s="81"/>
      <c r="X897" s="81"/>
      <c r="Y897" s="87" t="s">
        <v>6653</v>
      </c>
      <c r="Z897" s="81"/>
    </row>
    <row r="898" spans="1:26" x14ac:dyDescent="0.35">
      <c r="A898" s="66" t="s">
        <v>721</v>
      </c>
      <c r="B898" s="66" t="s">
        <v>1289</v>
      </c>
      <c r="C898" s="67"/>
      <c r="D898" s="68"/>
      <c r="E898" s="69"/>
      <c r="F898" s="70"/>
      <c r="G898" s="67"/>
      <c r="H898" s="71"/>
      <c r="I898" s="72"/>
      <c r="J898" s="72"/>
      <c r="K898" s="36"/>
      <c r="L898" s="79"/>
      <c r="M898" s="79"/>
      <c r="N898" s="74"/>
      <c r="O898" s="81" t="s">
        <v>1386</v>
      </c>
      <c r="P898" s="83">
        <v>44435.576354166667</v>
      </c>
      <c r="Q898" s="81" t="s">
        <v>1761</v>
      </c>
      <c r="R898" s="81"/>
      <c r="S898" s="81"/>
      <c r="T898" s="81"/>
      <c r="U898" s="83">
        <v>44435.576354166667</v>
      </c>
      <c r="V898" s="84" t="s">
        <v>4653</v>
      </c>
      <c r="W898" s="81"/>
      <c r="X898" s="81"/>
      <c r="Y898" s="87" t="s">
        <v>6653</v>
      </c>
      <c r="Z898" s="81"/>
    </row>
    <row r="899" spans="1:26" x14ac:dyDescent="0.35">
      <c r="A899" s="66" t="s">
        <v>721</v>
      </c>
      <c r="B899" s="66" t="s">
        <v>1290</v>
      </c>
      <c r="C899" s="67"/>
      <c r="D899" s="68"/>
      <c r="E899" s="69"/>
      <c r="F899" s="70"/>
      <c r="G899" s="67"/>
      <c r="H899" s="71"/>
      <c r="I899" s="72"/>
      <c r="J899" s="72"/>
      <c r="K899" s="36"/>
      <c r="L899" s="79"/>
      <c r="M899" s="79"/>
      <c r="N899" s="74"/>
      <c r="O899" s="81" t="s">
        <v>1386</v>
      </c>
      <c r="P899" s="83">
        <v>44435.576354166667</v>
      </c>
      <c r="Q899" s="81" t="s">
        <v>1761</v>
      </c>
      <c r="R899" s="81"/>
      <c r="S899" s="81"/>
      <c r="T899" s="81"/>
      <c r="U899" s="83">
        <v>44435.576354166667</v>
      </c>
      <c r="V899" s="84" t="s">
        <v>4653</v>
      </c>
      <c r="W899" s="81"/>
      <c r="X899" s="81"/>
      <c r="Y899" s="87" t="s">
        <v>6653</v>
      </c>
      <c r="Z899" s="81"/>
    </row>
    <row r="900" spans="1:26" x14ac:dyDescent="0.35">
      <c r="A900" s="66" t="s">
        <v>722</v>
      </c>
      <c r="B900" s="66" t="s">
        <v>801</v>
      </c>
      <c r="C900" s="67"/>
      <c r="D900" s="68"/>
      <c r="E900" s="69"/>
      <c r="F900" s="70"/>
      <c r="G900" s="67"/>
      <c r="H900" s="71"/>
      <c r="I900" s="72"/>
      <c r="J900" s="72"/>
      <c r="K900" s="36"/>
      <c r="L900" s="79"/>
      <c r="M900" s="79"/>
      <c r="N900" s="74"/>
      <c r="O900" s="81" t="s">
        <v>1386</v>
      </c>
      <c r="P900" s="83">
        <v>44435.576481481483</v>
      </c>
      <c r="Q900" s="81" t="s">
        <v>1686</v>
      </c>
      <c r="R900" s="81"/>
      <c r="S900" s="81"/>
      <c r="T900" s="81"/>
      <c r="U900" s="83">
        <v>44435.576481481483</v>
      </c>
      <c r="V900" s="84" t="s">
        <v>4654</v>
      </c>
      <c r="W900" s="81"/>
      <c r="X900" s="81"/>
      <c r="Y900" s="87" t="s">
        <v>6654</v>
      </c>
      <c r="Z900" s="81"/>
    </row>
    <row r="901" spans="1:26" x14ac:dyDescent="0.35">
      <c r="A901" s="66" t="s">
        <v>723</v>
      </c>
      <c r="B901" s="66" t="s">
        <v>917</v>
      </c>
      <c r="C901" s="67"/>
      <c r="D901" s="68"/>
      <c r="E901" s="69"/>
      <c r="F901" s="70"/>
      <c r="G901" s="67"/>
      <c r="H901" s="71"/>
      <c r="I901" s="72"/>
      <c r="J901" s="72"/>
      <c r="K901" s="36"/>
      <c r="L901" s="79"/>
      <c r="M901" s="79"/>
      <c r="N901" s="74"/>
      <c r="O901" s="81" t="s">
        <v>1386</v>
      </c>
      <c r="P901" s="83">
        <v>44435.582812499997</v>
      </c>
      <c r="Q901" s="81" t="s">
        <v>1762</v>
      </c>
      <c r="R901" s="81"/>
      <c r="S901" s="81"/>
      <c r="T901" s="81" t="s">
        <v>3524</v>
      </c>
      <c r="U901" s="83">
        <v>44435.582812499997</v>
      </c>
      <c r="V901" s="84" t="s">
        <v>4655</v>
      </c>
      <c r="W901" s="81"/>
      <c r="X901" s="81"/>
      <c r="Y901" s="87" t="s">
        <v>6655</v>
      </c>
      <c r="Z901" s="81"/>
    </row>
    <row r="902" spans="1:26" x14ac:dyDescent="0.35">
      <c r="A902" s="66" t="s">
        <v>724</v>
      </c>
      <c r="B902" s="66" t="s">
        <v>1291</v>
      </c>
      <c r="C902" s="67"/>
      <c r="D902" s="68"/>
      <c r="E902" s="69"/>
      <c r="F902" s="70"/>
      <c r="G902" s="67"/>
      <c r="H902" s="71"/>
      <c r="I902" s="72"/>
      <c r="J902" s="72"/>
      <c r="K902" s="36"/>
      <c r="L902" s="79"/>
      <c r="M902" s="79"/>
      <c r="N902" s="74"/>
      <c r="O902" s="81" t="s">
        <v>1386</v>
      </c>
      <c r="P902" s="83">
        <v>44435.583495370367</v>
      </c>
      <c r="Q902" s="81" t="s">
        <v>1763</v>
      </c>
      <c r="R902" s="84" t="s">
        <v>2826</v>
      </c>
      <c r="S902" s="81" t="s">
        <v>3444</v>
      </c>
      <c r="T902" s="81" t="s">
        <v>3703</v>
      </c>
      <c r="U902" s="83">
        <v>44435.583495370367</v>
      </c>
      <c r="V902" s="84" t="s">
        <v>4656</v>
      </c>
      <c r="W902" s="81"/>
      <c r="X902" s="81"/>
      <c r="Y902" s="87" t="s">
        <v>6656</v>
      </c>
      <c r="Z902" s="81"/>
    </row>
    <row r="903" spans="1:26" x14ac:dyDescent="0.35">
      <c r="A903" s="66" t="s">
        <v>724</v>
      </c>
      <c r="B903" s="66" t="s">
        <v>922</v>
      </c>
      <c r="C903" s="67"/>
      <c r="D903" s="68"/>
      <c r="E903" s="69"/>
      <c r="F903" s="70"/>
      <c r="G903" s="67"/>
      <c r="H903" s="71"/>
      <c r="I903" s="72"/>
      <c r="J903" s="72"/>
      <c r="K903" s="36"/>
      <c r="L903" s="79"/>
      <c r="M903" s="79"/>
      <c r="N903" s="74"/>
      <c r="O903" s="81" t="s">
        <v>1386</v>
      </c>
      <c r="P903" s="83">
        <v>44435.583495370367</v>
      </c>
      <c r="Q903" s="81" t="s">
        <v>1763</v>
      </c>
      <c r="R903" s="84" t="s">
        <v>2826</v>
      </c>
      <c r="S903" s="81" t="s">
        <v>3444</v>
      </c>
      <c r="T903" s="81" t="s">
        <v>3703</v>
      </c>
      <c r="U903" s="83">
        <v>44435.583495370367</v>
      </c>
      <c r="V903" s="84" t="s">
        <v>4656</v>
      </c>
      <c r="W903" s="81"/>
      <c r="X903" s="81"/>
      <c r="Y903" s="87" t="s">
        <v>6656</v>
      </c>
      <c r="Z903" s="81"/>
    </row>
    <row r="904" spans="1:26" x14ac:dyDescent="0.35">
      <c r="A904" s="66" t="s">
        <v>725</v>
      </c>
      <c r="B904" s="66" t="s">
        <v>725</v>
      </c>
      <c r="C904" s="67"/>
      <c r="D904" s="68"/>
      <c r="E904" s="69"/>
      <c r="F904" s="70"/>
      <c r="G904" s="67"/>
      <c r="H904" s="71"/>
      <c r="I904" s="72"/>
      <c r="J904" s="72"/>
      <c r="K904" s="36"/>
      <c r="L904" s="79"/>
      <c r="M904" s="79"/>
      <c r="N904" s="74"/>
      <c r="O904" s="81" t="s">
        <v>179</v>
      </c>
      <c r="P904" s="83">
        <v>44431.801782407405</v>
      </c>
      <c r="Q904" s="81" t="s">
        <v>1764</v>
      </c>
      <c r="R904" s="84" t="s">
        <v>2827</v>
      </c>
      <c r="S904" s="81" t="s">
        <v>3393</v>
      </c>
      <c r="T904" s="81" t="s">
        <v>3704</v>
      </c>
      <c r="U904" s="83">
        <v>44431.801782407405</v>
      </c>
      <c r="V904" s="84" t="s">
        <v>4657</v>
      </c>
      <c r="W904" s="81"/>
      <c r="X904" s="81"/>
      <c r="Y904" s="87" t="s">
        <v>6657</v>
      </c>
      <c r="Z904" s="81"/>
    </row>
    <row r="905" spans="1:26" x14ac:dyDescent="0.35">
      <c r="A905" s="66" t="s">
        <v>726</v>
      </c>
      <c r="B905" s="66" t="s">
        <v>725</v>
      </c>
      <c r="C905" s="67"/>
      <c r="D905" s="68"/>
      <c r="E905" s="69"/>
      <c r="F905" s="70"/>
      <c r="G905" s="67"/>
      <c r="H905" s="71"/>
      <c r="I905" s="72"/>
      <c r="J905" s="72"/>
      <c r="K905" s="36"/>
      <c r="L905" s="79"/>
      <c r="M905" s="79"/>
      <c r="N905" s="74"/>
      <c r="O905" s="81" t="s">
        <v>1386</v>
      </c>
      <c r="P905" s="83">
        <v>44434.52071759259</v>
      </c>
      <c r="Q905" s="81" t="s">
        <v>1765</v>
      </c>
      <c r="R905" s="81"/>
      <c r="S905" s="81"/>
      <c r="T905" s="81" t="s">
        <v>3705</v>
      </c>
      <c r="U905" s="83">
        <v>44434.52071759259</v>
      </c>
      <c r="V905" s="84" t="s">
        <v>4658</v>
      </c>
      <c r="W905" s="81"/>
      <c r="X905" s="81"/>
      <c r="Y905" s="87" t="s">
        <v>6658</v>
      </c>
      <c r="Z905" s="81"/>
    </row>
    <row r="906" spans="1:26" x14ac:dyDescent="0.35">
      <c r="A906" s="66" t="s">
        <v>727</v>
      </c>
      <c r="B906" s="66" t="s">
        <v>725</v>
      </c>
      <c r="C906" s="67"/>
      <c r="D906" s="68"/>
      <c r="E906" s="69"/>
      <c r="F906" s="70"/>
      <c r="G906" s="67"/>
      <c r="H906" s="71"/>
      <c r="I906" s="72"/>
      <c r="J906" s="72"/>
      <c r="K906" s="36"/>
      <c r="L906" s="79"/>
      <c r="M906" s="79"/>
      <c r="N906" s="74"/>
      <c r="O906" s="81" t="s">
        <v>1386</v>
      </c>
      <c r="P906" s="83">
        <v>44434.515590277777</v>
      </c>
      <c r="Q906" s="81" t="s">
        <v>1766</v>
      </c>
      <c r="R906" s="84" t="s">
        <v>2828</v>
      </c>
      <c r="S906" s="81" t="s">
        <v>3393</v>
      </c>
      <c r="T906" s="81" t="s">
        <v>3705</v>
      </c>
      <c r="U906" s="83">
        <v>44434.515590277777</v>
      </c>
      <c r="V906" s="84" t="s">
        <v>4659</v>
      </c>
      <c r="W906" s="81"/>
      <c r="X906" s="81"/>
      <c r="Y906" s="87" t="s">
        <v>6659</v>
      </c>
      <c r="Z906" s="81"/>
    </row>
    <row r="907" spans="1:26" x14ac:dyDescent="0.35">
      <c r="A907" s="66" t="s">
        <v>728</v>
      </c>
      <c r="B907" s="66" t="s">
        <v>728</v>
      </c>
      <c r="C907" s="67"/>
      <c r="D907" s="68"/>
      <c r="E907" s="69"/>
      <c r="F907" s="70"/>
      <c r="G907" s="67"/>
      <c r="H907" s="71"/>
      <c r="I907" s="72"/>
      <c r="J907" s="72"/>
      <c r="K907" s="36"/>
      <c r="L907" s="79"/>
      <c r="M907" s="79"/>
      <c r="N907" s="74"/>
      <c r="O907" s="81" t="s">
        <v>179</v>
      </c>
      <c r="P907" s="83">
        <v>44433.250011574077</v>
      </c>
      <c r="Q907" s="81" t="s">
        <v>1767</v>
      </c>
      <c r="R907" s="84" t="s">
        <v>2829</v>
      </c>
      <c r="S907" s="81" t="s">
        <v>3393</v>
      </c>
      <c r="T907" s="81" t="s">
        <v>3578</v>
      </c>
      <c r="U907" s="83">
        <v>44433.250011574077</v>
      </c>
      <c r="V907" s="84" t="s">
        <v>4660</v>
      </c>
      <c r="W907" s="81"/>
      <c r="X907" s="81"/>
      <c r="Y907" s="87" t="s">
        <v>6660</v>
      </c>
      <c r="Z907" s="81"/>
    </row>
    <row r="908" spans="1:26" x14ac:dyDescent="0.35">
      <c r="A908" s="66" t="s">
        <v>728</v>
      </c>
      <c r="B908" s="66" t="s">
        <v>728</v>
      </c>
      <c r="C908" s="67"/>
      <c r="D908" s="68"/>
      <c r="E908" s="69"/>
      <c r="F908" s="70"/>
      <c r="G908" s="67"/>
      <c r="H908" s="71"/>
      <c r="I908" s="72"/>
      <c r="J908" s="72"/>
      <c r="K908" s="36"/>
      <c r="L908" s="79"/>
      <c r="M908" s="79"/>
      <c r="N908" s="74"/>
      <c r="O908" s="81" t="s">
        <v>179</v>
      </c>
      <c r="P908" s="83">
        <v>44435.255729166667</v>
      </c>
      <c r="Q908" s="81" t="s">
        <v>1768</v>
      </c>
      <c r="R908" s="84" t="s">
        <v>2830</v>
      </c>
      <c r="S908" s="81" t="s">
        <v>3393</v>
      </c>
      <c r="T908" s="81" t="s">
        <v>3663</v>
      </c>
      <c r="U908" s="83">
        <v>44435.255729166667</v>
      </c>
      <c r="V908" s="84" t="s">
        <v>4661</v>
      </c>
      <c r="W908" s="81"/>
      <c r="X908" s="81"/>
      <c r="Y908" s="87" t="s">
        <v>6661</v>
      </c>
      <c r="Z908" s="81"/>
    </row>
    <row r="909" spans="1:26" x14ac:dyDescent="0.35">
      <c r="A909" s="66" t="s">
        <v>729</v>
      </c>
      <c r="B909" s="66" t="s">
        <v>728</v>
      </c>
      <c r="C909" s="67"/>
      <c r="D909" s="68"/>
      <c r="E909" s="69"/>
      <c r="F909" s="70"/>
      <c r="G909" s="67"/>
      <c r="H909" s="71"/>
      <c r="I909" s="72"/>
      <c r="J909" s="72"/>
      <c r="K909" s="36"/>
      <c r="L909" s="79"/>
      <c r="M909" s="79"/>
      <c r="N909" s="74"/>
      <c r="O909" s="81" t="s">
        <v>1386</v>
      </c>
      <c r="P909" s="83">
        <v>44433.265127314815</v>
      </c>
      <c r="Q909" s="81" t="s">
        <v>1484</v>
      </c>
      <c r="R909" s="81"/>
      <c r="S909" s="81"/>
      <c r="T909" s="81" t="s">
        <v>3578</v>
      </c>
      <c r="U909" s="83">
        <v>44433.265127314815</v>
      </c>
      <c r="V909" s="84" t="s">
        <v>4662</v>
      </c>
      <c r="W909" s="81"/>
      <c r="X909" s="81"/>
      <c r="Y909" s="87" t="s">
        <v>6662</v>
      </c>
      <c r="Z909" s="81"/>
    </row>
    <row r="910" spans="1:26" x14ac:dyDescent="0.35">
      <c r="A910" s="66" t="s">
        <v>730</v>
      </c>
      <c r="B910" s="66" t="s">
        <v>731</v>
      </c>
      <c r="C910" s="67"/>
      <c r="D910" s="68"/>
      <c r="E910" s="69"/>
      <c r="F910" s="70"/>
      <c r="G910" s="67"/>
      <c r="H910" s="71"/>
      <c r="I910" s="72"/>
      <c r="J910" s="72"/>
      <c r="K910" s="36"/>
      <c r="L910" s="79"/>
      <c r="M910" s="79"/>
      <c r="N910" s="74"/>
      <c r="O910" s="81" t="s">
        <v>1386</v>
      </c>
      <c r="P910" s="83">
        <v>44433.295081018521</v>
      </c>
      <c r="Q910" s="81" t="s">
        <v>1769</v>
      </c>
      <c r="R910" s="84" t="s">
        <v>2831</v>
      </c>
      <c r="S910" s="81" t="s">
        <v>3393</v>
      </c>
      <c r="T910" s="81" t="s">
        <v>3567</v>
      </c>
      <c r="U910" s="83">
        <v>44433.295081018521</v>
      </c>
      <c r="V910" s="84" t="s">
        <v>4663</v>
      </c>
      <c r="W910" s="81"/>
      <c r="X910" s="81"/>
      <c r="Y910" s="87" t="s">
        <v>6663</v>
      </c>
      <c r="Z910" s="81"/>
    </row>
    <row r="911" spans="1:26" x14ac:dyDescent="0.35">
      <c r="A911" s="66" t="s">
        <v>731</v>
      </c>
      <c r="B911" s="66" t="s">
        <v>1139</v>
      </c>
      <c r="C911" s="67"/>
      <c r="D911" s="68"/>
      <c r="E911" s="69"/>
      <c r="F911" s="70"/>
      <c r="G911" s="67"/>
      <c r="H911" s="71"/>
      <c r="I911" s="72"/>
      <c r="J911" s="72"/>
      <c r="K911" s="36"/>
      <c r="L911" s="79"/>
      <c r="M911" s="79"/>
      <c r="N911" s="74"/>
      <c r="O911" s="81" t="s">
        <v>1386</v>
      </c>
      <c r="P911" s="83">
        <v>44433.310532407406</v>
      </c>
      <c r="Q911" s="81" t="s">
        <v>1466</v>
      </c>
      <c r="R911" s="81"/>
      <c r="S911" s="81"/>
      <c r="T911" s="81" t="s">
        <v>3567</v>
      </c>
      <c r="U911" s="83">
        <v>44433.310532407406</v>
      </c>
      <c r="V911" s="84" t="s">
        <v>4664</v>
      </c>
      <c r="W911" s="81"/>
      <c r="X911" s="81"/>
      <c r="Y911" s="87" t="s">
        <v>6664</v>
      </c>
      <c r="Z911" s="81"/>
    </row>
    <row r="912" spans="1:26" x14ac:dyDescent="0.35">
      <c r="A912" s="66" t="s">
        <v>731</v>
      </c>
      <c r="B912" s="66" t="s">
        <v>732</v>
      </c>
      <c r="C912" s="67"/>
      <c r="D912" s="68"/>
      <c r="E912" s="69"/>
      <c r="F912" s="70"/>
      <c r="G912" s="67"/>
      <c r="H912" s="71"/>
      <c r="I912" s="72"/>
      <c r="J912" s="72"/>
      <c r="K912" s="36"/>
      <c r="L912" s="79"/>
      <c r="M912" s="79"/>
      <c r="N912" s="74"/>
      <c r="O912" s="81" t="s">
        <v>1386</v>
      </c>
      <c r="P912" s="83">
        <v>44433.310532407406</v>
      </c>
      <c r="Q912" s="81" t="s">
        <v>1466</v>
      </c>
      <c r="R912" s="81"/>
      <c r="S912" s="81"/>
      <c r="T912" s="81" t="s">
        <v>3567</v>
      </c>
      <c r="U912" s="83">
        <v>44433.310532407406</v>
      </c>
      <c r="V912" s="84" t="s">
        <v>4664</v>
      </c>
      <c r="W912" s="81"/>
      <c r="X912" s="81"/>
      <c r="Y912" s="87" t="s">
        <v>6664</v>
      </c>
      <c r="Z912" s="81"/>
    </row>
    <row r="913" spans="1:26" x14ac:dyDescent="0.35">
      <c r="A913" s="66" t="s">
        <v>731</v>
      </c>
      <c r="B913" s="66" t="s">
        <v>730</v>
      </c>
      <c r="C913" s="67"/>
      <c r="D913" s="68"/>
      <c r="E913" s="69"/>
      <c r="F913" s="70"/>
      <c r="G913" s="67"/>
      <c r="H913" s="71"/>
      <c r="I913" s="72"/>
      <c r="J913" s="72"/>
      <c r="K913" s="36"/>
      <c r="L913" s="79"/>
      <c r="M913" s="79"/>
      <c r="N913" s="74"/>
      <c r="O913" s="81" t="s">
        <v>1386</v>
      </c>
      <c r="P913" s="83">
        <v>44433.310532407406</v>
      </c>
      <c r="Q913" s="81" t="s">
        <v>1466</v>
      </c>
      <c r="R913" s="81"/>
      <c r="S913" s="81"/>
      <c r="T913" s="81" t="s">
        <v>3567</v>
      </c>
      <c r="U913" s="83">
        <v>44433.310532407406</v>
      </c>
      <c r="V913" s="84" t="s">
        <v>4664</v>
      </c>
      <c r="W913" s="81"/>
      <c r="X913" s="81"/>
      <c r="Y913" s="87" t="s">
        <v>6664</v>
      </c>
      <c r="Z913" s="81"/>
    </row>
    <row r="914" spans="1:26" x14ac:dyDescent="0.35">
      <c r="A914" s="66" t="s">
        <v>732</v>
      </c>
      <c r="B914" s="66" t="s">
        <v>731</v>
      </c>
      <c r="C914" s="67"/>
      <c r="D914" s="68"/>
      <c r="E914" s="69"/>
      <c r="F914" s="70"/>
      <c r="G914" s="67"/>
      <c r="H914" s="71"/>
      <c r="I914" s="72"/>
      <c r="J914" s="72"/>
      <c r="K914" s="36"/>
      <c r="L914" s="79"/>
      <c r="M914" s="79"/>
      <c r="N914" s="74"/>
      <c r="O914" s="81" t="s">
        <v>1386</v>
      </c>
      <c r="P914" s="83">
        <v>44433.333310185182</v>
      </c>
      <c r="Q914" s="81" t="s">
        <v>1466</v>
      </c>
      <c r="R914" s="81"/>
      <c r="S914" s="81"/>
      <c r="T914" s="81" t="s">
        <v>3567</v>
      </c>
      <c r="U914" s="83">
        <v>44433.333310185182</v>
      </c>
      <c r="V914" s="84" t="s">
        <v>4665</v>
      </c>
      <c r="W914" s="81"/>
      <c r="X914" s="81"/>
      <c r="Y914" s="87" t="s">
        <v>6665</v>
      </c>
      <c r="Z914" s="81"/>
    </row>
    <row r="915" spans="1:26" x14ac:dyDescent="0.35">
      <c r="A915" s="66" t="s">
        <v>729</v>
      </c>
      <c r="B915" s="66" t="s">
        <v>731</v>
      </c>
      <c r="C915" s="67"/>
      <c r="D915" s="68"/>
      <c r="E915" s="69"/>
      <c r="F915" s="70"/>
      <c r="G915" s="67"/>
      <c r="H915" s="71"/>
      <c r="I915" s="72"/>
      <c r="J915" s="72"/>
      <c r="K915" s="36"/>
      <c r="L915" s="79"/>
      <c r="M915" s="79"/>
      <c r="N915" s="74"/>
      <c r="O915" s="81" t="s">
        <v>1386</v>
      </c>
      <c r="P915" s="83">
        <v>44433.306793981479</v>
      </c>
      <c r="Q915" s="81" t="s">
        <v>1466</v>
      </c>
      <c r="R915" s="81"/>
      <c r="S915" s="81"/>
      <c r="T915" s="81" t="s">
        <v>3567</v>
      </c>
      <c r="U915" s="83">
        <v>44433.306793981479</v>
      </c>
      <c r="V915" s="84" t="s">
        <v>4666</v>
      </c>
      <c r="W915" s="81"/>
      <c r="X915" s="81"/>
      <c r="Y915" s="87" t="s">
        <v>6666</v>
      </c>
      <c r="Z915" s="81"/>
    </row>
    <row r="916" spans="1:26" x14ac:dyDescent="0.35">
      <c r="A916" s="66" t="s">
        <v>730</v>
      </c>
      <c r="B916" s="66" t="s">
        <v>732</v>
      </c>
      <c r="C916" s="67"/>
      <c r="D916" s="68"/>
      <c r="E916" s="69"/>
      <c r="F916" s="70"/>
      <c r="G916" s="67"/>
      <c r="H916" s="71"/>
      <c r="I916" s="72"/>
      <c r="J916" s="72"/>
      <c r="K916" s="36"/>
      <c r="L916" s="79"/>
      <c r="M916" s="79"/>
      <c r="N916" s="74"/>
      <c r="O916" s="81" t="s">
        <v>1386</v>
      </c>
      <c r="P916" s="83">
        <v>44433.295081018521</v>
      </c>
      <c r="Q916" s="81" t="s">
        <v>1769</v>
      </c>
      <c r="R916" s="84" t="s">
        <v>2831</v>
      </c>
      <c r="S916" s="81" t="s">
        <v>3393</v>
      </c>
      <c r="T916" s="81" t="s">
        <v>3567</v>
      </c>
      <c r="U916" s="83">
        <v>44433.295081018521</v>
      </c>
      <c r="V916" s="84" t="s">
        <v>4663</v>
      </c>
      <c r="W916" s="81"/>
      <c r="X916" s="81"/>
      <c r="Y916" s="87" t="s">
        <v>6663</v>
      </c>
      <c r="Z916" s="81"/>
    </row>
    <row r="917" spans="1:26" x14ac:dyDescent="0.35">
      <c r="A917" s="66" t="s">
        <v>732</v>
      </c>
      <c r="B917" s="66" t="s">
        <v>1139</v>
      </c>
      <c r="C917" s="67"/>
      <c r="D917" s="68"/>
      <c r="E917" s="69"/>
      <c r="F917" s="70"/>
      <c r="G917" s="67"/>
      <c r="H917" s="71"/>
      <c r="I917" s="72"/>
      <c r="J917" s="72"/>
      <c r="K917" s="36"/>
      <c r="L917" s="79"/>
      <c r="M917" s="79"/>
      <c r="N917" s="74"/>
      <c r="O917" s="81" t="s">
        <v>1386</v>
      </c>
      <c r="P917" s="83">
        <v>44433.333310185182</v>
      </c>
      <c r="Q917" s="81" t="s">
        <v>1466</v>
      </c>
      <c r="R917" s="81"/>
      <c r="S917" s="81"/>
      <c r="T917" s="81" t="s">
        <v>3567</v>
      </c>
      <c r="U917" s="83">
        <v>44433.333310185182</v>
      </c>
      <c r="V917" s="84" t="s">
        <v>4665</v>
      </c>
      <c r="W917" s="81"/>
      <c r="X917" s="81"/>
      <c r="Y917" s="87" t="s">
        <v>6665</v>
      </c>
      <c r="Z917" s="81"/>
    </row>
    <row r="918" spans="1:26" x14ac:dyDescent="0.35">
      <c r="A918" s="66" t="s">
        <v>732</v>
      </c>
      <c r="B918" s="66" t="s">
        <v>730</v>
      </c>
      <c r="C918" s="67"/>
      <c r="D918" s="68"/>
      <c r="E918" s="69"/>
      <c r="F918" s="70"/>
      <c r="G918" s="67"/>
      <c r="H918" s="71"/>
      <c r="I918" s="72"/>
      <c r="J918" s="72"/>
      <c r="K918" s="36"/>
      <c r="L918" s="79"/>
      <c r="M918" s="79"/>
      <c r="N918" s="74"/>
      <c r="O918" s="81" t="s">
        <v>1386</v>
      </c>
      <c r="P918" s="83">
        <v>44433.333310185182</v>
      </c>
      <c r="Q918" s="81" t="s">
        <v>1466</v>
      </c>
      <c r="R918" s="81"/>
      <c r="S918" s="81"/>
      <c r="T918" s="81" t="s">
        <v>3567</v>
      </c>
      <c r="U918" s="83">
        <v>44433.333310185182</v>
      </c>
      <c r="V918" s="84" t="s">
        <v>4665</v>
      </c>
      <c r="W918" s="81"/>
      <c r="X918" s="81"/>
      <c r="Y918" s="87" t="s">
        <v>6665</v>
      </c>
      <c r="Z918" s="81"/>
    </row>
    <row r="919" spans="1:26" x14ac:dyDescent="0.35">
      <c r="A919" s="66" t="s">
        <v>729</v>
      </c>
      <c r="B919" s="66" t="s">
        <v>732</v>
      </c>
      <c r="C919" s="67"/>
      <c r="D919" s="68"/>
      <c r="E919" s="69"/>
      <c r="F919" s="70"/>
      <c r="G919" s="67"/>
      <c r="H919" s="71"/>
      <c r="I919" s="72"/>
      <c r="J919" s="72"/>
      <c r="K919" s="36"/>
      <c r="L919" s="79"/>
      <c r="M919" s="79"/>
      <c r="N919" s="74"/>
      <c r="O919" s="81" t="s">
        <v>1386</v>
      </c>
      <c r="P919" s="83">
        <v>44433.306793981479</v>
      </c>
      <c r="Q919" s="81" t="s">
        <v>1466</v>
      </c>
      <c r="R919" s="81"/>
      <c r="S919" s="81"/>
      <c r="T919" s="81" t="s">
        <v>3567</v>
      </c>
      <c r="U919" s="83">
        <v>44433.306793981479</v>
      </c>
      <c r="V919" s="84" t="s">
        <v>4666</v>
      </c>
      <c r="W919" s="81"/>
      <c r="X919" s="81"/>
      <c r="Y919" s="87" t="s">
        <v>6666</v>
      </c>
      <c r="Z919" s="81"/>
    </row>
    <row r="920" spans="1:26" x14ac:dyDescent="0.35">
      <c r="A920" s="66" t="s">
        <v>733</v>
      </c>
      <c r="B920" s="66" t="s">
        <v>1292</v>
      </c>
      <c r="C920" s="67"/>
      <c r="D920" s="68"/>
      <c r="E920" s="69"/>
      <c r="F920" s="70"/>
      <c r="G920" s="67"/>
      <c r="H920" s="71"/>
      <c r="I920" s="72"/>
      <c r="J920" s="72"/>
      <c r="K920" s="36"/>
      <c r="L920" s="79"/>
      <c r="M920" s="79"/>
      <c r="N920" s="74"/>
      <c r="O920" s="81" t="s">
        <v>1386</v>
      </c>
      <c r="P920" s="83">
        <v>44435.571458333332</v>
      </c>
      <c r="Q920" s="81" t="s">
        <v>1770</v>
      </c>
      <c r="R920" s="84" t="s">
        <v>2832</v>
      </c>
      <c r="S920" s="81" t="s">
        <v>3393</v>
      </c>
      <c r="T920" s="81"/>
      <c r="U920" s="83">
        <v>44435.571458333332</v>
      </c>
      <c r="V920" s="84" t="s">
        <v>4667</v>
      </c>
      <c r="W920" s="81"/>
      <c r="X920" s="81"/>
      <c r="Y920" s="87" t="s">
        <v>6667</v>
      </c>
      <c r="Z920" s="81"/>
    </row>
    <row r="921" spans="1:26" x14ac:dyDescent="0.35">
      <c r="A921" s="66" t="s">
        <v>729</v>
      </c>
      <c r="B921" s="66" t="s">
        <v>1292</v>
      </c>
      <c r="C921" s="67"/>
      <c r="D921" s="68"/>
      <c r="E921" s="69"/>
      <c r="F921" s="70"/>
      <c r="G921" s="67"/>
      <c r="H921" s="71"/>
      <c r="I921" s="72"/>
      <c r="J921" s="72"/>
      <c r="K921" s="36"/>
      <c r="L921" s="79"/>
      <c r="M921" s="79"/>
      <c r="N921" s="74"/>
      <c r="O921" s="81" t="s">
        <v>1386</v>
      </c>
      <c r="P921" s="83">
        <v>44435.598460648151</v>
      </c>
      <c r="Q921" s="81" t="s">
        <v>1771</v>
      </c>
      <c r="R921" s="81"/>
      <c r="S921" s="81"/>
      <c r="T921" s="81" t="s">
        <v>3706</v>
      </c>
      <c r="U921" s="83">
        <v>44435.598460648151</v>
      </c>
      <c r="V921" s="84" t="s">
        <v>4668</v>
      </c>
      <c r="W921" s="81"/>
      <c r="X921" s="81"/>
      <c r="Y921" s="87" t="s">
        <v>6668</v>
      </c>
      <c r="Z921" s="81"/>
    </row>
    <row r="922" spans="1:26" x14ac:dyDescent="0.35">
      <c r="A922" s="66" t="s">
        <v>733</v>
      </c>
      <c r="B922" s="66" t="s">
        <v>1293</v>
      </c>
      <c r="C922" s="67"/>
      <c r="D922" s="68"/>
      <c r="E922" s="69"/>
      <c r="F922" s="70"/>
      <c r="G922" s="67"/>
      <c r="H922" s="71"/>
      <c r="I922" s="72"/>
      <c r="J922" s="72"/>
      <c r="K922" s="36"/>
      <c r="L922" s="79"/>
      <c r="M922" s="79"/>
      <c r="N922" s="74"/>
      <c r="O922" s="81" t="s">
        <v>1386</v>
      </c>
      <c r="P922" s="83">
        <v>44435.571458333332</v>
      </c>
      <c r="Q922" s="81" t="s">
        <v>1770</v>
      </c>
      <c r="R922" s="84" t="s">
        <v>2832</v>
      </c>
      <c r="S922" s="81" t="s">
        <v>3393</v>
      </c>
      <c r="T922" s="81"/>
      <c r="U922" s="83">
        <v>44435.571458333332</v>
      </c>
      <c r="V922" s="84" t="s">
        <v>4667</v>
      </c>
      <c r="W922" s="81"/>
      <c r="X922" s="81"/>
      <c r="Y922" s="87" t="s">
        <v>6667</v>
      </c>
      <c r="Z922" s="81"/>
    </row>
    <row r="923" spans="1:26" x14ac:dyDescent="0.35">
      <c r="A923" s="66" t="s">
        <v>729</v>
      </c>
      <c r="B923" s="66" t="s">
        <v>1293</v>
      </c>
      <c r="C923" s="67"/>
      <c r="D923" s="68"/>
      <c r="E923" s="69"/>
      <c r="F923" s="70"/>
      <c r="G923" s="67"/>
      <c r="H923" s="71"/>
      <c r="I923" s="72"/>
      <c r="J923" s="72"/>
      <c r="K923" s="36"/>
      <c r="L923" s="79"/>
      <c r="M923" s="79"/>
      <c r="N923" s="74"/>
      <c r="O923" s="81" t="s">
        <v>1386</v>
      </c>
      <c r="P923" s="83">
        <v>44435.598460648151</v>
      </c>
      <c r="Q923" s="81" t="s">
        <v>1771</v>
      </c>
      <c r="R923" s="81"/>
      <c r="S923" s="81"/>
      <c r="T923" s="81" t="s">
        <v>3706</v>
      </c>
      <c r="U923" s="83">
        <v>44435.598460648151</v>
      </c>
      <c r="V923" s="84" t="s">
        <v>4668</v>
      </c>
      <c r="W923" s="81"/>
      <c r="X923" s="81"/>
      <c r="Y923" s="87" t="s">
        <v>6668</v>
      </c>
      <c r="Z923" s="81"/>
    </row>
    <row r="924" spans="1:26" x14ac:dyDescent="0.35">
      <c r="A924" s="66" t="s">
        <v>733</v>
      </c>
      <c r="B924" s="66" t="s">
        <v>1005</v>
      </c>
      <c r="C924" s="67"/>
      <c r="D924" s="68"/>
      <c r="E924" s="69"/>
      <c r="F924" s="70"/>
      <c r="G924" s="67"/>
      <c r="H924" s="71"/>
      <c r="I924" s="72"/>
      <c r="J924" s="72"/>
      <c r="K924" s="36"/>
      <c r="L924" s="79"/>
      <c r="M924" s="79"/>
      <c r="N924" s="74"/>
      <c r="O924" s="81" t="s">
        <v>1386</v>
      </c>
      <c r="P924" s="83">
        <v>44435.571458333332</v>
      </c>
      <c r="Q924" s="81" t="s">
        <v>1770</v>
      </c>
      <c r="R924" s="84" t="s">
        <v>2832</v>
      </c>
      <c r="S924" s="81" t="s">
        <v>3393</v>
      </c>
      <c r="T924" s="81"/>
      <c r="U924" s="83">
        <v>44435.571458333332</v>
      </c>
      <c r="V924" s="84" t="s">
        <v>4667</v>
      </c>
      <c r="W924" s="81"/>
      <c r="X924" s="81"/>
      <c r="Y924" s="87" t="s">
        <v>6667</v>
      </c>
      <c r="Z924" s="81"/>
    </row>
    <row r="925" spans="1:26" x14ac:dyDescent="0.35">
      <c r="A925" s="66" t="s">
        <v>729</v>
      </c>
      <c r="B925" s="66" t="s">
        <v>733</v>
      </c>
      <c r="C925" s="67"/>
      <c r="D925" s="68"/>
      <c r="E925" s="69"/>
      <c r="F925" s="70"/>
      <c r="G925" s="67"/>
      <c r="H925" s="71"/>
      <c r="I925" s="72"/>
      <c r="J925" s="72"/>
      <c r="K925" s="36"/>
      <c r="L925" s="79"/>
      <c r="M925" s="79"/>
      <c r="N925" s="74"/>
      <c r="O925" s="81" t="s">
        <v>1386</v>
      </c>
      <c r="P925" s="83">
        <v>44435.598460648151</v>
      </c>
      <c r="Q925" s="81" t="s">
        <v>1771</v>
      </c>
      <c r="R925" s="81"/>
      <c r="S925" s="81"/>
      <c r="T925" s="81" t="s">
        <v>3706</v>
      </c>
      <c r="U925" s="83">
        <v>44435.598460648151</v>
      </c>
      <c r="V925" s="84" t="s">
        <v>4668</v>
      </c>
      <c r="W925" s="81"/>
      <c r="X925" s="81"/>
      <c r="Y925" s="87" t="s">
        <v>6668</v>
      </c>
      <c r="Z925" s="81"/>
    </row>
    <row r="926" spans="1:26" x14ac:dyDescent="0.35">
      <c r="A926" s="66" t="s">
        <v>729</v>
      </c>
      <c r="B926" s="66" t="s">
        <v>1226</v>
      </c>
      <c r="C926" s="67"/>
      <c r="D926" s="68"/>
      <c r="E926" s="69"/>
      <c r="F926" s="70"/>
      <c r="G926" s="67"/>
      <c r="H926" s="71"/>
      <c r="I926" s="72"/>
      <c r="J926" s="72"/>
      <c r="K926" s="36"/>
      <c r="L926" s="79"/>
      <c r="M926" s="79"/>
      <c r="N926" s="74"/>
      <c r="O926" s="81" t="s">
        <v>1386</v>
      </c>
      <c r="P926" s="83">
        <v>44433.235879629632</v>
      </c>
      <c r="Q926" s="81" t="s">
        <v>1482</v>
      </c>
      <c r="R926" s="84" t="s">
        <v>2674</v>
      </c>
      <c r="S926" s="81" t="s">
        <v>3404</v>
      </c>
      <c r="T926" s="81" t="s">
        <v>3524</v>
      </c>
      <c r="U926" s="83">
        <v>44433.235879629632</v>
      </c>
      <c r="V926" s="84" t="s">
        <v>4669</v>
      </c>
      <c r="W926" s="81"/>
      <c r="X926" s="81"/>
      <c r="Y926" s="87" t="s">
        <v>6669</v>
      </c>
      <c r="Z926" s="81"/>
    </row>
    <row r="927" spans="1:26" x14ac:dyDescent="0.35">
      <c r="A927" s="66" t="s">
        <v>729</v>
      </c>
      <c r="B927" s="66" t="s">
        <v>1168</v>
      </c>
      <c r="C927" s="67"/>
      <c r="D927" s="68"/>
      <c r="E927" s="69"/>
      <c r="F927" s="70"/>
      <c r="G927" s="67"/>
      <c r="H927" s="71"/>
      <c r="I927" s="72"/>
      <c r="J927" s="72"/>
      <c r="K927" s="36"/>
      <c r="L927" s="79"/>
      <c r="M927" s="79"/>
      <c r="N927" s="74"/>
      <c r="O927" s="81" t="s">
        <v>1386</v>
      </c>
      <c r="P927" s="83">
        <v>44433.235879629632</v>
      </c>
      <c r="Q927" s="81" t="s">
        <v>1482</v>
      </c>
      <c r="R927" s="84" t="s">
        <v>2674</v>
      </c>
      <c r="S927" s="81" t="s">
        <v>3404</v>
      </c>
      <c r="T927" s="81" t="s">
        <v>3524</v>
      </c>
      <c r="U927" s="83">
        <v>44433.235879629632</v>
      </c>
      <c r="V927" s="84" t="s">
        <v>4669</v>
      </c>
      <c r="W927" s="81"/>
      <c r="X927" s="81"/>
      <c r="Y927" s="87" t="s">
        <v>6669</v>
      </c>
      <c r="Z927" s="81"/>
    </row>
    <row r="928" spans="1:26" x14ac:dyDescent="0.35">
      <c r="A928" s="66" t="s">
        <v>729</v>
      </c>
      <c r="B928" s="66" t="s">
        <v>1139</v>
      </c>
      <c r="C928" s="67"/>
      <c r="D928" s="68"/>
      <c r="E928" s="69"/>
      <c r="F928" s="70"/>
      <c r="G928" s="67"/>
      <c r="H928" s="71"/>
      <c r="I928" s="72"/>
      <c r="J928" s="72"/>
      <c r="K928" s="36"/>
      <c r="L928" s="79"/>
      <c r="M928" s="79"/>
      <c r="N928" s="74"/>
      <c r="O928" s="81" t="s">
        <v>1386</v>
      </c>
      <c r="P928" s="83">
        <v>44433.306793981479</v>
      </c>
      <c r="Q928" s="81" t="s">
        <v>1466</v>
      </c>
      <c r="R928" s="81"/>
      <c r="S928" s="81"/>
      <c r="T928" s="81" t="s">
        <v>3567</v>
      </c>
      <c r="U928" s="83">
        <v>44433.306793981479</v>
      </c>
      <c r="V928" s="84" t="s">
        <v>4666</v>
      </c>
      <c r="W928" s="81"/>
      <c r="X928" s="81"/>
      <c r="Y928" s="87" t="s">
        <v>6666</v>
      </c>
      <c r="Z928" s="81"/>
    </row>
    <row r="929" spans="1:26" x14ac:dyDescent="0.35">
      <c r="A929" s="66" t="s">
        <v>729</v>
      </c>
      <c r="B929" s="66" t="s">
        <v>730</v>
      </c>
      <c r="C929" s="67"/>
      <c r="D929" s="68"/>
      <c r="E929" s="69"/>
      <c r="F929" s="70"/>
      <c r="G929" s="67"/>
      <c r="H929" s="71"/>
      <c r="I929" s="72"/>
      <c r="J929" s="72"/>
      <c r="K929" s="36"/>
      <c r="L929" s="79"/>
      <c r="M929" s="79"/>
      <c r="N929" s="74"/>
      <c r="O929" s="81" t="s">
        <v>1386</v>
      </c>
      <c r="P929" s="83">
        <v>44433.306793981479</v>
      </c>
      <c r="Q929" s="81" t="s">
        <v>1466</v>
      </c>
      <c r="R929" s="81"/>
      <c r="S929" s="81"/>
      <c r="T929" s="81" t="s">
        <v>3567</v>
      </c>
      <c r="U929" s="83">
        <v>44433.306793981479</v>
      </c>
      <c r="V929" s="84" t="s">
        <v>4666</v>
      </c>
      <c r="W929" s="81"/>
      <c r="X929" s="81"/>
      <c r="Y929" s="87" t="s">
        <v>6666</v>
      </c>
      <c r="Z929" s="81"/>
    </row>
    <row r="930" spans="1:26" x14ac:dyDescent="0.35">
      <c r="A930" s="66" t="s">
        <v>729</v>
      </c>
      <c r="B930" s="66" t="s">
        <v>1005</v>
      </c>
      <c r="C930" s="67"/>
      <c r="D930" s="68"/>
      <c r="E930" s="69"/>
      <c r="F930" s="70"/>
      <c r="G930" s="67"/>
      <c r="H930" s="71"/>
      <c r="I930" s="72"/>
      <c r="J930" s="72"/>
      <c r="K930" s="36"/>
      <c r="L930" s="79"/>
      <c r="M930" s="79"/>
      <c r="N930" s="74"/>
      <c r="O930" s="81" t="s">
        <v>1386</v>
      </c>
      <c r="P930" s="83">
        <v>44435.598460648151</v>
      </c>
      <c r="Q930" s="81" t="s">
        <v>1771</v>
      </c>
      <c r="R930" s="81"/>
      <c r="S930" s="81"/>
      <c r="T930" s="81" t="s">
        <v>3706</v>
      </c>
      <c r="U930" s="83">
        <v>44435.598460648151</v>
      </c>
      <c r="V930" s="84" t="s">
        <v>4668</v>
      </c>
      <c r="W930" s="81"/>
      <c r="X930" s="81"/>
      <c r="Y930" s="87" t="s">
        <v>6668</v>
      </c>
      <c r="Z930" s="81"/>
    </row>
    <row r="931" spans="1:26" x14ac:dyDescent="0.35">
      <c r="A931" s="66" t="s">
        <v>734</v>
      </c>
      <c r="B931" s="66" t="s">
        <v>1281</v>
      </c>
      <c r="C931" s="67"/>
      <c r="D931" s="68"/>
      <c r="E931" s="69"/>
      <c r="F931" s="70"/>
      <c r="G931" s="67"/>
      <c r="H931" s="71"/>
      <c r="I931" s="72"/>
      <c r="J931" s="72"/>
      <c r="K931" s="36"/>
      <c r="L931" s="79"/>
      <c r="M931" s="79"/>
      <c r="N931" s="74"/>
      <c r="O931" s="81" t="s">
        <v>1386</v>
      </c>
      <c r="P931" s="83">
        <v>44435.319467592592</v>
      </c>
      <c r="Q931" s="81" t="s">
        <v>1772</v>
      </c>
      <c r="R931" s="81" t="s">
        <v>2833</v>
      </c>
      <c r="S931" s="81" t="s">
        <v>3445</v>
      </c>
      <c r="T931" s="81"/>
      <c r="U931" s="83">
        <v>44435.319467592592</v>
      </c>
      <c r="V931" s="84" t="s">
        <v>4670</v>
      </c>
      <c r="W931" s="81"/>
      <c r="X931" s="81"/>
      <c r="Y931" s="87" t="s">
        <v>6670</v>
      </c>
      <c r="Z931" s="81"/>
    </row>
    <row r="932" spans="1:26" x14ac:dyDescent="0.35">
      <c r="A932" s="66" t="s">
        <v>735</v>
      </c>
      <c r="B932" s="66" t="s">
        <v>1281</v>
      </c>
      <c r="C932" s="67"/>
      <c r="D932" s="68"/>
      <c r="E932" s="69"/>
      <c r="F932" s="70"/>
      <c r="G932" s="67"/>
      <c r="H932" s="71"/>
      <c r="I932" s="72"/>
      <c r="J932" s="72"/>
      <c r="K932" s="36"/>
      <c r="L932" s="79"/>
      <c r="M932" s="79"/>
      <c r="N932" s="74"/>
      <c r="O932" s="81" t="s">
        <v>1386</v>
      </c>
      <c r="P932" s="83">
        <v>44435.343773148146</v>
      </c>
      <c r="Q932" s="81" t="s">
        <v>1699</v>
      </c>
      <c r="R932" s="84" t="s">
        <v>2792</v>
      </c>
      <c r="S932" s="81" t="s">
        <v>3438</v>
      </c>
      <c r="T932" s="81" t="s">
        <v>3530</v>
      </c>
      <c r="U932" s="83">
        <v>44435.343773148146</v>
      </c>
      <c r="V932" s="84" t="s">
        <v>4671</v>
      </c>
      <c r="W932" s="81"/>
      <c r="X932" s="81"/>
      <c r="Y932" s="87" t="s">
        <v>6671</v>
      </c>
      <c r="Z932" s="81"/>
    </row>
    <row r="933" spans="1:26" x14ac:dyDescent="0.35">
      <c r="A933" s="66" t="s">
        <v>736</v>
      </c>
      <c r="B933" s="66" t="s">
        <v>1281</v>
      </c>
      <c r="C933" s="67"/>
      <c r="D933" s="68"/>
      <c r="E933" s="69"/>
      <c r="F933" s="70"/>
      <c r="G933" s="67"/>
      <c r="H933" s="71"/>
      <c r="I933" s="72"/>
      <c r="J933" s="72"/>
      <c r="K933" s="36"/>
      <c r="L933" s="79"/>
      <c r="M933" s="79"/>
      <c r="N933" s="74"/>
      <c r="O933" s="81" t="s">
        <v>1386</v>
      </c>
      <c r="P933" s="83">
        <v>44435.600034722222</v>
      </c>
      <c r="Q933" s="81" t="s">
        <v>1699</v>
      </c>
      <c r="R933" s="84" t="s">
        <v>2792</v>
      </c>
      <c r="S933" s="81" t="s">
        <v>3438</v>
      </c>
      <c r="T933" s="81" t="s">
        <v>3530</v>
      </c>
      <c r="U933" s="83">
        <v>44435.600034722222</v>
      </c>
      <c r="V933" s="84" t="s">
        <v>4672</v>
      </c>
      <c r="W933" s="81"/>
      <c r="X933" s="81"/>
      <c r="Y933" s="87" t="s">
        <v>6672</v>
      </c>
      <c r="Z933" s="81"/>
    </row>
    <row r="934" spans="1:26" x14ac:dyDescent="0.35">
      <c r="A934" s="66" t="s">
        <v>735</v>
      </c>
      <c r="B934" s="66" t="s">
        <v>734</v>
      </c>
      <c r="C934" s="67"/>
      <c r="D934" s="68"/>
      <c r="E934" s="69"/>
      <c r="F934" s="70"/>
      <c r="G934" s="67"/>
      <c r="H934" s="71"/>
      <c r="I934" s="72"/>
      <c r="J934" s="72"/>
      <c r="K934" s="36"/>
      <c r="L934" s="79"/>
      <c r="M934" s="79"/>
      <c r="N934" s="74"/>
      <c r="O934" s="81" t="s">
        <v>1386</v>
      </c>
      <c r="P934" s="83">
        <v>44435.343773148146</v>
      </c>
      <c r="Q934" s="81" t="s">
        <v>1699</v>
      </c>
      <c r="R934" s="84" t="s">
        <v>2792</v>
      </c>
      <c r="S934" s="81" t="s">
        <v>3438</v>
      </c>
      <c r="T934" s="81" t="s">
        <v>3530</v>
      </c>
      <c r="U934" s="83">
        <v>44435.343773148146</v>
      </c>
      <c r="V934" s="84" t="s">
        <v>4671</v>
      </c>
      <c r="W934" s="81"/>
      <c r="X934" s="81"/>
      <c r="Y934" s="87" t="s">
        <v>6671</v>
      </c>
      <c r="Z934" s="81"/>
    </row>
    <row r="935" spans="1:26" x14ac:dyDescent="0.35">
      <c r="A935" s="66" t="s">
        <v>736</v>
      </c>
      <c r="B935" s="66" t="s">
        <v>734</v>
      </c>
      <c r="C935" s="67"/>
      <c r="D935" s="68"/>
      <c r="E935" s="69"/>
      <c r="F935" s="70"/>
      <c r="G935" s="67"/>
      <c r="H935" s="71"/>
      <c r="I935" s="72"/>
      <c r="J935" s="72"/>
      <c r="K935" s="36"/>
      <c r="L935" s="79"/>
      <c r="M935" s="79"/>
      <c r="N935" s="74"/>
      <c r="O935" s="81" t="s">
        <v>1386</v>
      </c>
      <c r="P935" s="83">
        <v>44435.600034722222</v>
      </c>
      <c r="Q935" s="81" t="s">
        <v>1699</v>
      </c>
      <c r="R935" s="84" t="s">
        <v>2792</v>
      </c>
      <c r="S935" s="81" t="s">
        <v>3438</v>
      </c>
      <c r="T935" s="81" t="s">
        <v>3530</v>
      </c>
      <c r="U935" s="83">
        <v>44435.600034722222</v>
      </c>
      <c r="V935" s="84" t="s">
        <v>4672</v>
      </c>
      <c r="W935" s="81"/>
      <c r="X935" s="81"/>
      <c r="Y935" s="87" t="s">
        <v>6672</v>
      </c>
      <c r="Z935" s="81"/>
    </row>
    <row r="936" spans="1:26" x14ac:dyDescent="0.35">
      <c r="A936" s="66" t="s">
        <v>737</v>
      </c>
      <c r="B936" s="66" t="s">
        <v>1035</v>
      </c>
      <c r="C936" s="67"/>
      <c r="D936" s="68"/>
      <c r="E936" s="69"/>
      <c r="F936" s="70"/>
      <c r="G936" s="67"/>
      <c r="H936" s="71"/>
      <c r="I936" s="72"/>
      <c r="J936" s="72"/>
      <c r="K936" s="36"/>
      <c r="L936" s="79"/>
      <c r="M936" s="79"/>
      <c r="N936" s="74"/>
      <c r="O936" s="81" t="s">
        <v>1386</v>
      </c>
      <c r="P936" s="83">
        <v>44435.606192129628</v>
      </c>
      <c r="Q936" s="81" t="s">
        <v>1450</v>
      </c>
      <c r="R936" s="81"/>
      <c r="S936" s="81"/>
      <c r="T936" s="81" t="s">
        <v>3557</v>
      </c>
      <c r="U936" s="83">
        <v>44435.606192129628</v>
      </c>
      <c r="V936" s="84" t="s">
        <v>4673</v>
      </c>
      <c r="W936" s="81"/>
      <c r="X936" s="81"/>
      <c r="Y936" s="87" t="s">
        <v>6673</v>
      </c>
      <c r="Z936" s="81"/>
    </row>
    <row r="937" spans="1:26" x14ac:dyDescent="0.35">
      <c r="A937" s="66" t="s">
        <v>738</v>
      </c>
      <c r="B937" s="66" t="s">
        <v>1139</v>
      </c>
      <c r="C937" s="67"/>
      <c r="D937" s="68"/>
      <c r="E937" s="69"/>
      <c r="F937" s="70"/>
      <c r="G937" s="67"/>
      <c r="H937" s="71"/>
      <c r="I937" s="72"/>
      <c r="J937" s="72"/>
      <c r="K937" s="36"/>
      <c r="L937" s="79"/>
      <c r="M937" s="79"/>
      <c r="N937" s="74"/>
      <c r="O937" s="81" t="s">
        <v>1386</v>
      </c>
      <c r="P937" s="83">
        <v>44435.61078703704</v>
      </c>
      <c r="Q937" s="81" t="s">
        <v>1723</v>
      </c>
      <c r="R937" s="81"/>
      <c r="S937" s="81"/>
      <c r="T937" s="81" t="s">
        <v>3685</v>
      </c>
      <c r="U937" s="83">
        <v>44435.61078703704</v>
      </c>
      <c r="V937" s="84" t="s">
        <v>4674</v>
      </c>
      <c r="W937" s="81"/>
      <c r="X937" s="81"/>
      <c r="Y937" s="87" t="s">
        <v>6674</v>
      </c>
      <c r="Z937" s="81"/>
    </row>
    <row r="938" spans="1:26" x14ac:dyDescent="0.35">
      <c r="A938" s="66" t="s">
        <v>738</v>
      </c>
      <c r="B938" s="66" t="s">
        <v>1112</v>
      </c>
      <c r="C938" s="67"/>
      <c r="D938" s="68"/>
      <c r="E938" s="69"/>
      <c r="F938" s="70"/>
      <c r="G938" s="67"/>
      <c r="H938" s="71"/>
      <c r="I938" s="72"/>
      <c r="J938" s="72"/>
      <c r="K938" s="36"/>
      <c r="L938" s="79"/>
      <c r="M938" s="79"/>
      <c r="N938" s="74"/>
      <c r="O938" s="81" t="s">
        <v>1386</v>
      </c>
      <c r="P938" s="83">
        <v>44435.61078703704</v>
      </c>
      <c r="Q938" s="81" t="s">
        <v>1723</v>
      </c>
      <c r="R938" s="81"/>
      <c r="S938" s="81"/>
      <c r="T938" s="81" t="s">
        <v>3685</v>
      </c>
      <c r="U938" s="83">
        <v>44435.61078703704</v>
      </c>
      <c r="V938" s="84" t="s">
        <v>4674</v>
      </c>
      <c r="W938" s="81"/>
      <c r="X938" s="81"/>
      <c r="Y938" s="87" t="s">
        <v>6674</v>
      </c>
      <c r="Z938" s="81"/>
    </row>
    <row r="939" spans="1:26" x14ac:dyDescent="0.35">
      <c r="A939" s="66" t="s">
        <v>739</v>
      </c>
      <c r="B939" s="66" t="s">
        <v>1139</v>
      </c>
      <c r="C939" s="67"/>
      <c r="D939" s="68"/>
      <c r="E939" s="69"/>
      <c r="F939" s="70"/>
      <c r="G939" s="67"/>
      <c r="H939" s="71"/>
      <c r="I939" s="72"/>
      <c r="J939" s="72"/>
      <c r="K939" s="36"/>
      <c r="L939" s="79"/>
      <c r="M939" s="79"/>
      <c r="N939" s="74"/>
      <c r="O939" s="81" t="s">
        <v>1386</v>
      </c>
      <c r="P939" s="83">
        <v>44435.612280092595</v>
      </c>
      <c r="Q939" s="81" t="s">
        <v>1773</v>
      </c>
      <c r="R939" s="81"/>
      <c r="S939" s="81"/>
      <c r="T939" s="81" t="s">
        <v>3707</v>
      </c>
      <c r="U939" s="83">
        <v>44435.612280092595</v>
      </c>
      <c r="V939" s="84" t="s">
        <v>4675</v>
      </c>
      <c r="W939" s="81"/>
      <c r="X939" s="81"/>
      <c r="Y939" s="87" t="s">
        <v>6675</v>
      </c>
      <c r="Z939" s="81"/>
    </row>
    <row r="940" spans="1:26" x14ac:dyDescent="0.35">
      <c r="A940" s="66" t="s">
        <v>739</v>
      </c>
      <c r="B940" s="66" t="s">
        <v>1124</v>
      </c>
      <c r="C940" s="67"/>
      <c r="D940" s="68"/>
      <c r="E940" s="69"/>
      <c r="F940" s="70"/>
      <c r="G940" s="67"/>
      <c r="H940" s="71"/>
      <c r="I940" s="72"/>
      <c r="J940" s="72"/>
      <c r="K940" s="36"/>
      <c r="L940" s="79"/>
      <c r="M940" s="79"/>
      <c r="N940" s="74"/>
      <c r="O940" s="81" t="s">
        <v>1386</v>
      </c>
      <c r="P940" s="83">
        <v>44435.612280092595</v>
      </c>
      <c r="Q940" s="81" t="s">
        <v>1773</v>
      </c>
      <c r="R940" s="81"/>
      <c r="S940" s="81"/>
      <c r="T940" s="81" t="s">
        <v>3707</v>
      </c>
      <c r="U940" s="83">
        <v>44435.612280092595</v>
      </c>
      <c r="V940" s="84" t="s">
        <v>4675</v>
      </c>
      <c r="W940" s="81"/>
      <c r="X940" s="81"/>
      <c r="Y940" s="87" t="s">
        <v>6675</v>
      </c>
      <c r="Z940" s="81"/>
    </row>
    <row r="941" spans="1:26" x14ac:dyDescent="0.35">
      <c r="A941" s="66" t="s">
        <v>740</v>
      </c>
      <c r="B941" s="66" t="s">
        <v>1007</v>
      </c>
      <c r="C941" s="67"/>
      <c r="D941" s="68"/>
      <c r="E941" s="69"/>
      <c r="F941" s="70"/>
      <c r="G941" s="67"/>
      <c r="H941" s="71"/>
      <c r="I941" s="72"/>
      <c r="J941" s="72"/>
      <c r="K941" s="36"/>
      <c r="L941" s="79"/>
      <c r="M941" s="79"/>
      <c r="N941" s="74"/>
      <c r="O941" s="81" t="s">
        <v>1386</v>
      </c>
      <c r="P941" s="83">
        <v>44435.486145833333</v>
      </c>
      <c r="Q941" s="81" t="s">
        <v>1511</v>
      </c>
      <c r="R941" s="81"/>
      <c r="S941" s="81"/>
      <c r="T941" s="81"/>
      <c r="U941" s="83">
        <v>44435.486145833333</v>
      </c>
      <c r="V941" s="84" t="s">
        <v>4676</v>
      </c>
      <c r="W941" s="81"/>
      <c r="X941" s="81"/>
      <c r="Y941" s="87" t="s">
        <v>6676</v>
      </c>
      <c r="Z941" s="81"/>
    </row>
    <row r="942" spans="1:26" x14ac:dyDescent="0.35">
      <c r="A942" s="66" t="s">
        <v>740</v>
      </c>
      <c r="B942" s="66" t="s">
        <v>1163</v>
      </c>
      <c r="C942" s="67"/>
      <c r="D942" s="68"/>
      <c r="E942" s="69"/>
      <c r="F942" s="70"/>
      <c r="G942" s="67"/>
      <c r="H942" s="71"/>
      <c r="I942" s="72"/>
      <c r="J942" s="72"/>
      <c r="K942" s="36"/>
      <c r="L942" s="79"/>
      <c r="M942" s="79"/>
      <c r="N942" s="74"/>
      <c r="O942" s="81" t="s">
        <v>1386</v>
      </c>
      <c r="P942" s="83">
        <v>44435.499016203707</v>
      </c>
      <c r="Q942" s="81" t="s">
        <v>1694</v>
      </c>
      <c r="R942" s="81"/>
      <c r="S942" s="81"/>
      <c r="T942" s="81"/>
      <c r="U942" s="83">
        <v>44435.499016203707</v>
      </c>
      <c r="V942" s="84" t="s">
        <v>4677</v>
      </c>
      <c r="W942" s="81"/>
      <c r="X942" s="81"/>
      <c r="Y942" s="87" t="s">
        <v>6677</v>
      </c>
      <c r="Z942" s="81"/>
    </row>
    <row r="943" spans="1:26" x14ac:dyDescent="0.35">
      <c r="A943" s="66" t="s">
        <v>740</v>
      </c>
      <c r="B943" s="66" t="s">
        <v>802</v>
      </c>
      <c r="C943" s="67"/>
      <c r="D943" s="68"/>
      <c r="E943" s="69"/>
      <c r="F943" s="70"/>
      <c r="G943" s="67"/>
      <c r="H943" s="71"/>
      <c r="I943" s="72"/>
      <c r="J943" s="72"/>
      <c r="K943" s="36"/>
      <c r="L943" s="79"/>
      <c r="M943" s="79"/>
      <c r="N943" s="74"/>
      <c r="O943" s="81" t="s">
        <v>1386</v>
      </c>
      <c r="P943" s="83">
        <v>44435.499016203707</v>
      </c>
      <c r="Q943" s="81" t="s">
        <v>1694</v>
      </c>
      <c r="R943" s="81"/>
      <c r="S943" s="81"/>
      <c r="T943" s="81"/>
      <c r="U943" s="83">
        <v>44435.499016203707</v>
      </c>
      <c r="V943" s="84" t="s">
        <v>4677</v>
      </c>
      <c r="W943" s="81"/>
      <c r="X943" s="81"/>
      <c r="Y943" s="87" t="s">
        <v>6677</v>
      </c>
      <c r="Z943" s="81"/>
    </row>
    <row r="944" spans="1:26" x14ac:dyDescent="0.35">
      <c r="A944" s="66" t="s">
        <v>740</v>
      </c>
      <c r="B944" s="66" t="s">
        <v>1294</v>
      </c>
      <c r="C944" s="67"/>
      <c r="D944" s="68"/>
      <c r="E944" s="69"/>
      <c r="F944" s="70"/>
      <c r="G944" s="67"/>
      <c r="H944" s="71"/>
      <c r="I944" s="72"/>
      <c r="J944" s="72"/>
      <c r="K944" s="36"/>
      <c r="L944" s="79"/>
      <c r="M944" s="79"/>
      <c r="N944" s="74"/>
      <c r="O944" s="81" t="s">
        <v>1386</v>
      </c>
      <c r="P944" s="83">
        <v>44435.614502314813</v>
      </c>
      <c r="Q944" s="81" t="s">
        <v>1774</v>
      </c>
      <c r="R944" s="81"/>
      <c r="S944" s="81"/>
      <c r="T944" s="81" t="s">
        <v>3708</v>
      </c>
      <c r="U944" s="83">
        <v>44435.614502314813</v>
      </c>
      <c r="V944" s="84" t="s">
        <v>4678</v>
      </c>
      <c r="W944" s="81"/>
      <c r="X944" s="81"/>
      <c r="Y944" s="87" t="s">
        <v>6678</v>
      </c>
      <c r="Z944" s="81"/>
    </row>
    <row r="945" spans="1:26" x14ac:dyDescent="0.35">
      <c r="A945" s="66" t="s">
        <v>740</v>
      </c>
      <c r="B945" s="66" t="s">
        <v>978</v>
      </c>
      <c r="C945" s="67"/>
      <c r="D945" s="68"/>
      <c r="E945" s="69"/>
      <c r="F945" s="70"/>
      <c r="G945" s="67"/>
      <c r="H945" s="71"/>
      <c r="I945" s="72"/>
      <c r="J945" s="72"/>
      <c r="K945" s="36"/>
      <c r="L945" s="79"/>
      <c r="M945" s="79"/>
      <c r="N945" s="74"/>
      <c r="O945" s="81" t="s">
        <v>1386</v>
      </c>
      <c r="P945" s="83">
        <v>44435.614502314813</v>
      </c>
      <c r="Q945" s="81" t="s">
        <v>1774</v>
      </c>
      <c r="R945" s="81"/>
      <c r="S945" s="81"/>
      <c r="T945" s="81" t="s">
        <v>3708</v>
      </c>
      <c r="U945" s="83">
        <v>44435.614502314813</v>
      </c>
      <c r="V945" s="84" t="s">
        <v>4678</v>
      </c>
      <c r="W945" s="81"/>
      <c r="X945" s="81"/>
      <c r="Y945" s="87" t="s">
        <v>6678</v>
      </c>
      <c r="Z945" s="81"/>
    </row>
    <row r="946" spans="1:26" x14ac:dyDescent="0.35">
      <c r="A946" s="66" t="s">
        <v>741</v>
      </c>
      <c r="B946" s="66" t="s">
        <v>1122</v>
      </c>
      <c r="C946" s="67"/>
      <c r="D946" s="68"/>
      <c r="E946" s="69"/>
      <c r="F946" s="70"/>
      <c r="G946" s="67"/>
      <c r="H946" s="71"/>
      <c r="I946" s="72"/>
      <c r="J946" s="72"/>
      <c r="K946" s="36"/>
      <c r="L946" s="79"/>
      <c r="M946" s="79"/>
      <c r="N946" s="74"/>
      <c r="O946" s="81" t="s">
        <v>1386</v>
      </c>
      <c r="P946" s="83">
        <v>44435.626469907409</v>
      </c>
      <c r="Q946" s="81" t="s">
        <v>1775</v>
      </c>
      <c r="R946" s="81"/>
      <c r="S946" s="81"/>
      <c r="T946" s="81" t="s">
        <v>3530</v>
      </c>
      <c r="U946" s="83">
        <v>44435.626469907409</v>
      </c>
      <c r="V946" s="84" t="s">
        <v>4679</v>
      </c>
      <c r="W946" s="81"/>
      <c r="X946" s="81"/>
      <c r="Y946" s="87" t="s">
        <v>6679</v>
      </c>
      <c r="Z946" s="81"/>
    </row>
    <row r="947" spans="1:26" x14ac:dyDescent="0.35">
      <c r="A947" s="66" t="s">
        <v>742</v>
      </c>
      <c r="B947" s="66" t="s">
        <v>1295</v>
      </c>
      <c r="C947" s="67"/>
      <c r="D947" s="68"/>
      <c r="E947" s="69"/>
      <c r="F947" s="70"/>
      <c r="G947" s="67"/>
      <c r="H947" s="71"/>
      <c r="I947" s="72"/>
      <c r="J947" s="72"/>
      <c r="K947" s="36"/>
      <c r="L947" s="79"/>
      <c r="M947" s="79"/>
      <c r="N947" s="74"/>
      <c r="O947" s="81" t="s">
        <v>1386</v>
      </c>
      <c r="P947" s="83">
        <v>44432.50068287037</v>
      </c>
      <c r="Q947" s="81" t="s">
        <v>1776</v>
      </c>
      <c r="R947" s="84" t="s">
        <v>2834</v>
      </c>
      <c r="S947" s="81" t="s">
        <v>3393</v>
      </c>
      <c r="T947" s="81" t="s">
        <v>3709</v>
      </c>
      <c r="U947" s="83">
        <v>44432.50068287037</v>
      </c>
      <c r="V947" s="84" t="s">
        <v>4680</v>
      </c>
      <c r="W947" s="81"/>
      <c r="X947" s="81"/>
      <c r="Y947" s="87" t="s">
        <v>6680</v>
      </c>
      <c r="Z947" s="81"/>
    </row>
    <row r="948" spans="1:26" x14ac:dyDescent="0.35">
      <c r="A948" s="66" t="s">
        <v>743</v>
      </c>
      <c r="B948" s="66" t="s">
        <v>1296</v>
      </c>
      <c r="C948" s="67"/>
      <c r="D948" s="68"/>
      <c r="E948" s="69"/>
      <c r="F948" s="70"/>
      <c r="G948" s="67"/>
      <c r="H948" s="71"/>
      <c r="I948" s="72"/>
      <c r="J948" s="72"/>
      <c r="K948" s="36"/>
      <c r="L948" s="79"/>
      <c r="M948" s="79"/>
      <c r="N948" s="74"/>
      <c r="O948" s="81" t="s">
        <v>1386</v>
      </c>
      <c r="P948" s="83">
        <v>44434.646631944444</v>
      </c>
      <c r="Q948" s="81" t="s">
        <v>1777</v>
      </c>
      <c r="R948" s="84" t="s">
        <v>2835</v>
      </c>
      <c r="S948" s="81" t="s">
        <v>3393</v>
      </c>
      <c r="T948" s="81" t="s">
        <v>3710</v>
      </c>
      <c r="U948" s="83">
        <v>44434.646631944444</v>
      </c>
      <c r="V948" s="84" t="s">
        <v>4681</v>
      </c>
      <c r="W948" s="81"/>
      <c r="X948" s="81"/>
      <c r="Y948" s="87" t="s">
        <v>6681</v>
      </c>
      <c r="Z948" s="81"/>
    </row>
    <row r="949" spans="1:26" x14ac:dyDescent="0.35">
      <c r="A949" s="66" t="s">
        <v>744</v>
      </c>
      <c r="B949" s="66" t="s">
        <v>1278</v>
      </c>
      <c r="C949" s="67"/>
      <c r="D949" s="68"/>
      <c r="E949" s="69"/>
      <c r="F949" s="70"/>
      <c r="G949" s="67"/>
      <c r="H949" s="71"/>
      <c r="I949" s="72"/>
      <c r="J949" s="72"/>
      <c r="K949" s="36"/>
      <c r="L949" s="79"/>
      <c r="M949" s="79"/>
      <c r="N949" s="74"/>
      <c r="O949" s="81" t="s">
        <v>1386</v>
      </c>
      <c r="P949" s="83">
        <v>44435.634351851855</v>
      </c>
      <c r="Q949" s="81" t="s">
        <v>1690</v>
      </c>
      <c r="R949" s="81"/>
      <c r="S949" s="81"/>
      <c r="T949" s="81" t="s">
        <v>3670</v>
      </c>
      <c r="U949" s="83">
        <v>44435.634351851855</v>
      </c>
      <c r="V949" s="84" t="s">
        <v>4682</v>
      </c>
      <c r="W949" s="81"/>
      <c r="X949" s="81"/>
      <c r="Y949" s="87" t="s">
        <v>6682</v>
      </c>
      <c r="Z949" s="81"/>
    </row>
    <row r="950" spans="1:26" x14ac:dyDescent="0.35">
      <c r="A950" s="66" t="s">
        <v>744</v>
      </c>
      <c r="B950" s="66" t="s">
        <v>919</v>
      </c>
      <c r="C950" s="67"/>
      <c r="D950" s="68"/>
      <c r="E950" s="69"/>
      <c r="F950" s="70"/>
      <c r="G950" s="67"/>
      <c r="H950" s="71"/>
      <c r="I950" s="72"/>
      <c r="J950" s="72"/>
      <c r="K950" s="36"/>
      <c r="L950" s="79"/>
      <c r="M950" s="79"/>
      <c r="N950" s="74"/>
      <c r="O950" s="81" t="s">
        <v>1386</v>
      </c>
      <c r="P950" s="83">
        <v>44435.634351851855</v>
      </c>
      <c r="Q950" s="81" t="s">
        <v>1690</v>
      </c>
      <c r="R950" s="81"/>
      <c r="S950" s="81"/>
      <c r="T950" s="81" t="s">
        <v>3670</v>
      </c>
      <c r="U950" s="83">
        <v>44435.634351851855</v>
      </c>
      <c r="V950" s="84" t="s">
        <v>4682</v>
      </c>
      <c r="W950" s="81"/>
      <c r="X950" s="81"/>
      <c r="Y950" s="87" t="s">
        <v>6682</v>
      </c>
      <c r="Z950" s="81"/>
    </row>
    <row r="951" spans="1:26" x14ac:dyDescent="0.35">
      <c r="A951" s="66" t="s">
        <v>744</v>
      </c>
      <c r="B951" s="66" t="s">
        <v>920</v>
      </c>
      <c r="C951" s="67"/>
      <c r="D951" s="68"/>
      <c r="E951" s="69"/>
      <c r="F951" s="70"/>
      <c r="G951" s="67"/>
      <c r="H951" s="71"/>
      <c r="I951" s="72"/>
      <c r="J951" s="72"/>
      <c r="K951" s="36"/>
      <c r="L951" s="79"/>
      <c r="M951" s="79"/>
      <c r="N951" s="74"/>
      <c r="O951" s="81" t="s">
        <v>1386</v>
      </c>
      <c r="P951" s="83">
        <v>44435.634351851855</v>
      </c>
      <c r="Q951" s="81" t="s">
        <v>1690</v>
      </c>
      <c r="R951" s="81"/>
      <c r="S951" s="81"/>
      <c r="T951" s="81" t="s">
        <v>3670</v>
      </c>
      <c r="U951" s="83">
        <v>44435.634351851855</v>
      </c>
      <c r="V951" s="84" t="s">
        <v>4682</v>
      </c>
      <c r="W951" s="81"/>
      <c r="X951" s="81"/>
      <c r="Y951" s="87" t="s">
        <v>6682</v>
      </c>
      <c r="Z951" s="81"/>
    </row>
    <row r="952" spans="1:26" x14ac:dyDescent="0.35">
      <c r="A952" s="66" t="s">
        <v>745</v>
      </c>
      <c r="B952" s="66" t="s">
        <v>1163</v>
      </c>
      <c r="C952" s="67"/>
      <c r="D952" s="68"/>
      <c r="E952" s="69"/>
      <c r="F952" s="70"/>
      <c r="G952" s="67"/>
      <c r="H952" s="71"/>
      <c r="I952" s="72"/>
      <c r="J952" s="72"/>
      <c r="K952" s="36"/>
      <c r="L952" s="79"/>
      <c r="M952" s="79"/>
      <c r="N952" s="74"/>
      <c r="O952" s="81" t="s">
        <v>1386</v>
      </c>
      <c r="P952" s="83">
        <v>44435.61519675926</v>
      </c>
      <c r="Q952" s="81" t="s">
        <v>1694</v>
      </c>
      <c r="R952" s="81"/>
      <c r="S952" s="81"/>
      <c r="T952" s="81"/>
      <c r="U952" s="83">
        <v>44435.61519675926</v>
      </c>
      <c r="V952" s="84" t="s">
        <v>4683</v>
      </c>
      <c r="W952" s="81"/>
      <c r="X952" s="81"/>
      <c r="Y952" s="87" t="s">
        <v>6683</v>
      </c>
      <c r="Z952" s="81"/>
    </row>
    <row r="953" spans="1:26" x14ac:dyDescent="0.35">
      <c r="A953" s="66" t="s">
        <v>745</v>
      </c>
      <c r="B953" s="66" t="s">
        <v>802</v>
      </c>
      <c r="C953" s="67"/>
      <c r="D953" s="68"/>
      <c r="E953" s="69"/>
      <c r="F953" s="70"/>
      <c r="G953" s="67"/>
      <c r="H953" s="71"/>
      <c r="I953" s="72"/>
      <c r="J953" s="72"/>
      <c r="K953" s="36"/>
      <c r="L953" s="79"/>
      <c r="M953" s="79"/>
      <c r="N953" s="74"/>
      <c r="O953" s="81" t="s">
        <v>1386</v>
      </c>
      <c r="P953" s="83">
        <v>44435.61519675926</v>
      </c>
      <c r="Q953" s="81" t="s">
        <v>1694</v>
      </c>
      <c r="R953" s="81"/>
      <c r="S953" s="81"/>
      <c r="T953" s="81"/>
      <c r="U953" s="83">
        <v>44435.61519675926</v>
      </c>
      <c r="V953" s="84" t="s">
        <v>4683</v>
      </c>
      <c r="W953" s="81"/>
      <c r="X953" s="81"/>
      <c r="Y953" s="87" t="s">
        <v>6683</v>
      </c>
      <c r="Z953" s="81"/>
    </row>
    <row r="954" spans="1:26" x14ac:dyDescent="0.35">
      <c r="A954" s="66" t="s">
        <v>745</v>
      </c>
      <c r="B954" s="66" t="s">
        <v>1129</v>
      </c>
      <c r="C954" s="67"/>
      <c r="D954" s="68"/>
      <c r="E954" s="69"/>
      <c r="F954" s="70"/>
      <c r="G954" s="67"/>
      <c r="H954" s="71"/>
      <c r="I954" s="72"/>
      <c r="J954" s="72"/>
      <c r="K954" s="36"/>
      <c r="L954" s="79"/>
      <c r="M954" s="79"/>
      <c r="N954" s="74"/>
      <c r="O954" s="81" t="s">
        <v>1386</v>
      </c>
      <c r="P954" s="83">
        <v>44435.6484375</v>
      </c>
      <c r="Q954" s="81" t="s">
        <v>1778</v>
      </c>
      <c r="R954" s="81"/>
      <c r="S954" s="81"/>
      <c r="T954" s="81"/>
      <c r="U954" s="83">
        <v>44435.6484375</v>
      </c>
      <c r="V954" s="84" t="s">
        <v>4684</v>
      </c>
      <c r="W954" s="81"/>
      <c r="X954" s="81"/>
      <c r="Y954" s="87" t="s">
        <v>6684</v>
      </c>
      <c r="Z954" s="81"/>
    </row>
    <row r="955" spans="1:26" x14ac:dyDescent="0.35">
      <c r="A955" s="66" t="s">
        <v>746</v>
      </c>
      <c r="B955" s="66" t="s">
        <v>746</v>
      </c>
      <c r="C955" s="67"/>
      <c r="D955" s="68"/>
      <c r="E955" s="69"/>
      <c r="F955" s="70"/>
      <c r="G955" s="67"/>
      <c r="H955" s="71"/>
      <c r="I955" s="72"/>
      <c r="J955" s="72"/>
      <c r="K955" s="36"/>
      <c r="L955" s="79"/>
      <c r="M955" s="79"/>
      <c r="N955" s="74"/>
      <c r="O955" s="81" t="s">
        <v>179</v>
      </c>
      <c r="P955" s="83">
        <v>44435.657881944448</v>
      </c>
      <c r="Q955" s="81" t="s">
        <v>1779</v>
      </c>
      <c r="R955" s="84" t="s">
        <v>2836</v>
      </c>
      <c r="S955" s="81" t="s">
        <v>3393</v>
      </c>
      <c r="T955" s="81" t="s">
        <v>3711</v>
      </c>
      <c r="U955" s="83">
        <v>44435.657881944448</v>
      </c>
      <c r="V955" s="84" t="s">
        <v>4685</v>
      </c>
      <c r="W955" s="81"/>
      <c r="X955" s="81"/>
      <c r="Y955" s="87" t="s">
        <v>6685</v>
      </c>
      <c r="Z955" s="87" t="s">
        <v>7991</v>
      </c>
    </row>
    <row r="956" spans="1:26" x14ac:dyDescent="0.35">
      <c r="A956" s="66" t="s">
        <v>747</v>
      </c>
      <c r="B956" s="66" t="s">
        <v>1139</v>
      </c>
      <c r="C956" s="67"/>
      <c r="D956" s="68"/>
      <c r="E956" s="69"/>
      <c r="F956" s="70"/>
      <c r="G956" s="67"/>
      <c r="H956" s="71"/>
      <c r="I956" s="72"/>
      <c r="J956" s="72"/>
      <c r="K956" s="36"/>
      <c r="L956" s="79"/>
      <c r="M956" s="79"/>
      <c r="N956" s="74"/>
      <c r="O956" s="81" t="s">
        <v>1386</v>
      </c>
      <c r="P956" s="83">
        <v>44435.669710648152</v>
      </c>
      <c r="Q956" s="81" t="s">
        <v>1780</v>
      </c>
      <c r="R956" s="81"/>
      <c r="S956" s="81"/>
      <c r="T956" s="81" t="s">
        <v>3712</v>
      </c>
      <c r="U956" s="83">
        <v>44435.669710648152</v>
      </c>
      <c r="V956" s="84" t="s">
        <v>4686</v>
      </c>
      <c r="W956" s="81"/>
      <c r="X956" s="81"/>
      <c r="Y956" s="87" t="s">
        <v>6686</v>
      </c>
      <c r="Z956" s="81"/>
    </row>
    <row r="957" spans="1:26" x14ac:dyDescent="0.35">
      <c r="A957" s="66" t="s">
        <v>747</v>
      </c>
      <c r="B957" s="66" t="s">
        <v>1028</v>
      </c>
      <c r="C957" s="67"/>
      <c r="D957" s="68"/>
      <c r="E957" s="69"/>
      <c r="F957" s="70"/>
      <c r="G957" s="67"/>
      <c r="H957" s="71"/>
      <c r="I957" s="72"/>
      <c r="J957" s="72"/>
      <c r="K957" s="36"/>
      <c r="L957" s="79"/>
      <c r="M957" s="79"/>
      <c r="N957" s="74"/>
      <c r="O957" s="81" t="s">
        <v>1386</v>
      </c>
      <c r="P957" s="83">
        <v>44435.669710648152</v>
      </c>
      <c r="Q957" s="81" t="s">
        <v>1780</v>
      </c>
      <c r="R957" s="81"/>
      <c r="S957" s="81"/>
      <c r="T957" s="81" t="s">
        <v>3712</v>
      </c>
      <c r="U957" s="83">
        <v>44435.669710648152</v>
      </c>
      <c r="V957" s="84" t="s">
        <v>4686</v>
      </c>
      <c r="W957" s="81"/>
      <c r="X957" s="81"/>
      <c r="Y957" s="87" t="s">
        <v>6686</v>
      </c>
      <c r="Z957" s="81"/>
    </row>
    <row r="958" spans="1:26" x14ac:dyDescent="0.35">
      <c r="A958" s="66" t="s">
        <v>748</v>
      </c>
      <c r="B958" s="66" t="s">
        <v>911</v>
      </c>
      <c r="C958" s="67"/>
      <c r="D958" s="68"/>
      <c r="E958" s="69"/>
      <c r="F958" s="70"/>
      <c r="G958" s="67"/>
      <c r="H958" s="71"/>
      <c r="I958" s="72"/>
      <c r="J958" s="72"/>
      <c r="K958" s="36"/>
      <c r="L958" s="79"/>
      <c r="M958" s="79"/>
      <c r="N958" s="74"/>
      <c r="O958" s="81" t="s">
        <v>1386</v>
      </c>
      <c r="P958" s="83">
        <v>44432.285474537035</v>
      </c>
      <c r="Q958" s="81" t="s">
        <v>1406</v>
      </c>
      <c r="R958" s="81"/>
      <c r="S958" s="81"/>
      <c r="T958" s="81"/>
      <c r="U958" s="83">
        <v>44432.285474537035</v>
      </c>
      <c r="V958" s="84" t="s">
        <v>4687</v>
      </c>
      <c r="W958" s="81"/>
      <c r="X958" s="81"/>
      <c r="Y958" s="87" t="s">
        <v>6687</v>
      </c>
      <c r="Z958" s="81"/>
    </row>
    <row r="959" spans="1:26" x14ac:dyDescent="0.35">
      <c r="A959" s="66" t="s">
        <v>748</v>
      </c>
      <c r="B959" s="66" t="s">
        <v>911</v>
      </c>
      <c r="C959" s="67"/>
      <c r="D959" s="68"/>
      <c r="E959" s="69"/>
      <c r="F959" s="70"/>
      <c r="G959" s="67"/>
      <c r="H959" s="71"/>
      <c r="I959" s="72"/>
      <c r="J959" s="72"/>
      <c r="K959" s="36"/>
      <c r="L959" s="79"/>
      <c r="M959" s="79"/>
      <c r="N959" s="74"/>
      <c r="O959" s="81" t="s">
        <v>1386</v>
      </c>
      <c r="P959" s="83">
        <v>44433.674189814818</v>
      </c>
      <c r="Q959" s="81" t="s">
        <v>1406</v>
      </c>
      <c r="R959" s="81"/>
      <c r="S959" s="81"/>
      <c r="T959" s="81"/>
      <c r="U959" s="83">
        <v>44433.674189814818</v>
      </c>
      <c r="V959" s="84" t="s">
        <v>4688</v>
      </c>
      <c r="W959" s="81"/>
      <c r="X959" s="81"/>
      <c r="Y959" s="87" t="s">
        <v>6688</v>
      </c>
      <c r="Z959" s="81"/>
    </row>
    <row r="960" spans="1:26" x14ac:dyDescent="0.35">
      <c r="A960" s="66" t="s">
        <v>748</v>
      </c>
      <c r="B960" s="66" t="s">
        <v>1088</v>
      </c>
      <c r="C960" s="67"/>
      <c r="D960" s="68"/>
      <c r="E960" s="69"/>
      <c r="F960" s="70"/>
      <c r="G960" s="67"/>
      <c r="H960" s="71"/>
      <c r="I960" s="72"/>
      <c r="J960" s="72"/>
      <c r="K960" s="36"/>
      <c r="L960" s="79"/>
      <c r="M960" s="79"/>
      <c r="N960" s="74"/>
      <c r="O960" s="81" t="s">
        <v>1386</v>
      </c>
      <c r="P960" s="83">
        <v>44434.423703703702</v>
      </c>
      <c r="Q960" s="81" t="s">
        <v>1599</v>
      </c>
      <c r="R960" s="84" t="s">
        <v>2732</v>
      </c>
      <c r="S960" s="81" t="s">
        <v>3419</v>
      </c>
      <c r="T960" s="81" t="s">
        <v>3631</v>
      </c>
      <c r="U960" s="83">
        <v>44434.423703703702</v>
      </c>
      <c r="V960" s="84" t="s">
        <v>4689</v>
      </c>
      <c r="W960" s="81"/>
      <c r="X960" s="81"/>
      <c r="Y960" s="87" t="s">
        <v>6689</v>
      </c>
      <c r="Z960" s="81"/>
    </row>
    <row r="961" spans="1:26" x14ac:dyDescent="0.35">
      <c r="A961" s="66" t="s">
        <v>748</v>
      </c>
      <c r="B961" s="66" t="s">
        <v>1088</v>
      </c>
      <c r="C961" s="67"/>
      <c r="D961" s="68"/>
      <c r="E961" s="69"/>
      <c r="F961" s="70"/>
      <c r="G961" s="67"/>
      <c r="H961" s="71"/>
      <c r="I961" s="72"/>
      <c r="J961" s="72"/>
      <c r="K961" s="36"/>
      <c r="L961" s="79"/>
      <c r="M961" s="79"/>
      <c r="N961" s="74"/>
      <c r="O961" s="81" t="s">
        <v>1386</v>
      </c>
      <c r="P961" s="83">
        <v>44434.538287037038</v>
      </c>
      <c r="Q961" s="81" t="s">
        <v>1620</v>
      </c>
      <c r="R961" s="84" t="s">
        <v>2743</v>
      </c>
      <c r="S961" s="81" t="s">
        <v>3419</v>
      </c>
      <c r="T961" s="81" t="s">
        <v>3636</v>
      </c>
      <c r="U961" s="83">
        <v>44434.538287037038</v>
      </c>
      <c r="V961" s="84" t="s">
        <v>4690</v>
      </c>
      <c r="W961" s="81"/>
      <c r="X961" s="81"/>
      <c r="Y961" s="87" t="s">
        <v>6690</v>
      </c>
      <c r="Z961" s="81"/>
    </row>
    <row r="962" spans="1:26" x14ac:dyDescent="0.35">
      <c r="A962" s="66" t="s">
        <v>748</v>
      </c>
      <c r="B962" s="66" t="s">
        <v>1088</v>
      </c>
      <c r="C962" s="67"/>
      <c r="D962" s="68"/>
      <c r="E962" s="69"/>
      <c r="F962" s="70"/>
      <c r="G962" s="67"/>
      <c r="H962" s="71"/>
      <c r="I962" s="72"/>
      <c r="J962" s="72"/>
      <c r="K962" s="36"/>
      <c r="L962" s="79"/>
      <c r="M962" s="79"/>
      <c r="N962" s="74"/>
      <c r="O962" s="81" t="s">
        <v>1386</v>
      </c>
      <c r="P962" s="83">
        <v>44434.659814814811</v>
      </c>
      <c r="Q962" s="81" t="s">
        <v>1643</v>
      </c>
      <c r="R962" s="84" t="s">
        <v>2756</v>
      </c>
      <c r="S962" s="81" t="s">
        <v>3419</v>
      </c>
      <c r="T962" s="81" t="s">
        <v>3650</v>
      </c>
      <c r="U962" s="83">
        <v>44434.659814814811</v>
      </c>
      <c r="V962" s="84" t="s">
        <v>4691</v>
      </c>
      <c r="W962" s="81"/>
      <c r="X962" s="81"/>
      <c r="Y962" s="87" t="s">
        <v>6691</v>
      </c>
      <c r="Z962" s="81"/>
    </row>
    <row r="963" spans="1:26" x14ac:dyDescent="0.35">
      <c r="A963" s="66" t="s">
        <v>748</v>
      </c>
      <c r="B963" s="66" t="s">
        <v>1088</v>
      </c>
      <c r="C963" s="67"/>
      <c r="D963" s="68"/>
      <c r="E963" s="69"/>
      <c r="F963" s="70"/>
      <c r="G963" s="67"/>
      <c r="H963" s="71"/>
      <c r="I963" s="72"/>
      <c r="J963" s="72"/>
      <c r="K963" s="36"/>
      <c r="L963" s="79"/>
      <c r="M963" s="79"/>
      <c r="N963" s="74"/>
      <c r="O963" s="81" t="s">
        <v>1386</v>
      </c>
      <c r="P963" s="83">
        <v>44435.423692129632</v>
      </c>
      <c r="Q963" s="81" t="s">
        <v>1728</v>
      </c>
      <c r="R963" s="84" t="s">
        <v>2808</v>
      </c>
      <c r="S963" s="81" t="s">
        <v>3419</v>
      </c>
      <c r="T963" s="81" t="s">
        <v>3687</v>
      </c>
      <c r="U963" s="83">
        <v>44435.423692129632</v>
      </c>
      <c r="V963" s="84" t="s">
        <v>4692</v>
      </c>
      <c r="W963" s="81"/>
      <c r="X963" s="81"/>
      <c r="Y963" s="87" t="s">
        <v>6692</v>
      </c>
      <c r="Z963" s="81"/>
    </row>
    <row r="964" spans="1:26" x14ac:dyDescent="0.35">
      <c r="A964" s="66" t="s">
        <v>748</v>
      </c>
      <c r="B964" s="66" t="s">
        <v>1088</v>
      </c>
      <c r="C964" s="67"/>
      <c r="D964" s="68"/>
      <c r="E964" s="69"/>
      <c r="F964" s="70"/>
      <c r="G964" s="67"/>
      <c r="H964" s="71"/>
      <c r="I964" s="72"/>
      <c r="J964" s="72"/>
      <c r="K964" s="36"/>
      <c r="L964" s="79"/>
      <c r="M964" s="79"/>
      <c r="N964" s="74"/>
      <c r="O964" s="81" t="s">
        <v>1386</v>
      </c>
      <c r="P964" s="83">
        <v>44435.542025462964</v>
      </c>
      <c r="Q964" s="81" t="s">
        <v>1781</v>
      </c>
      <c r="R964" s="84" t="s">
        <v>2837</v>
      </c>
      <c r="S964" s="81" t="s">
        <v>3419</v>
      </c>
      <c r="T964" s="81" t="s">
        <v>3713</v>
      </c>
      <c r="U964" s="83">
        <v>44435.542025462964</v>
      </c>
      <c r="V964" s="84" t="s">
        <v>4693</v>
      </c>
      <c r="W964" s="81"/>
      <c r="X964" s="81"/>
      <c r="Y964" s="87" t="s">
        <v>6693</v>
      </c>
      <c r="Z964" s="81"/>
    </row>
    <row r="965" spans="1:26" x14ac:dyDescent="0.35">
      <c r="A965" s="66" t="s">
        <v>748</v>
      </c>
      <c r="B965" s="66" t="s">
        <v>1088</v>
      </c>
      <c r="C965" s="67"/>
      <c r="D965" s="68"/>
      <c r="E965" s="69"/>
      <c r="F965" s="70"/>
      <c r="G965" s="67"/>
      <c r="H965" s="71"/>
      <c r="I965" s="72"/>
      <c r="J965" s="72"/>
      <c r="K965" s="36"/>
      <c r="L965" s="79"/>
      <c r="M965" s="79"/>
      <c r="N965" s="74"/>
      <c r="O965" s="81" t="s">
        <v>1386</v>
      </c>
      <c r="P965" s="83">
        <v>44435.670231481483</v>
      </c>
      <c r="Q965" s="81" t="s">
        <v>1782</v>
      </c>
      <c r="R965" s="84" t="s">
        <v>2838</v>
      </c>
      <c r="S965" s="81" t="s">
        <v>3419</v>
      </c>
      <c r="T965" s="81" t="s">
        <v>3714</v>
      </c>
      <c r="U965" s="83">
        <v>44435.670231481483</v>
      </c>
      <c r="V965" s="84" t="s">
        <v>4694</v>
      </c>
      <c r="W965" s="81"/>
      <c r="X965" s="81"/>
      <c r="Y965" s="87" t="s">
        <v>6694</v>
      </c>
      <c r="Z965" s="81"/>
    </row>
    <row r="966" spans="1:26" x14ac:dyDescent="0.35">
      <c r="A966" s="66" t="s">
        <v>749</v>
      </c>
      <c r="B966" s="66" t="s">
        <v>1211</v>
      </c>
      <c r="C966" s="67"/>
      <c r="D966" s="68"/>
      <c r="E966" s="69"/>
      <c r="F966" s="70"/>
      <c r="G966" s="67"/>
      <c r="H966" s="71"/>
      <c r="I966" s="72"/>
      <c r="J966" s="72"/>
      <c r="K966" s="36"/>
      <c r="L966" s="79"/>
      <c r="M966" s="79"/>
      <c r="N966" s="74"/>
      <c r="O966" s="81" t="s">
        <v>1386</v>
      </c>
      <c r="P966" s="83">
        <v>44435.672569444447</v>
      </c>
      <c r="Q966" s="81" t="s">
        <v>1441</v>
      </c>
      <c r="R966" s="81"/>
      <c r="S966" s="81"/>
      <c r="T966" s="81"/>
      <c r="U966" s="83">
        <v>44435.672569444447</v>
      </c>
      <c r="V966" s="84" t="s">
        <v>4695</v>
      </c>
      <c r="W966" s="81"/>
      <c r="X966" s="81"/>
      <c r="Y966" s="87" t="s">
        <v>6695</v>
      </c>
      <c r="Z966" s="81"/>
    </row>
    <row r="967" spans="1:26" x14ac:dyDescent="0.35">
      <c r="A967" s="66" t="s">
        <v>749</v>
      </c>
      <c r="B967" s="66" t="s">
        <v>1139</v>
      </c>
      <c r="C967" s="67"/>
      <c r="D967" s="68"/>
      <c r="E967" s="69"/>
      <c r="F967" s="70"/>
      <c r="G967" s="67"/>
      <c r="H967" s="71"/>
      <c r="I967" s="72"/>
      <c r="J967" s="72"/>
      <c r="K967" s="36"/>
      <c r="L967" s="79"/>
      <c r="M967" s="79"/>
      <c r="N967" s="74"/>
      <c r="O967" s="81" t="s">
        <v>1386</v>
      </c>
      <c r="P967" s="83">
        <v>44435.672569444447</v>
      </c>
      <c r="Q967" s="81" t="s">
        <v>1441</v>
      </c>
      <c r="R967" s="81"/>
      <c r="S967" s="81"/>
      <c r="T967" s="81"/>
      <c r="U967" s="83">
        <v>44435.672569444447</v>
      </c>
      <c r="V967" s="84" t="s">
        <v>4695</v>
      </c>
      <c r="W967" s="81"/>
      <c r="X967" s="81"/>
      <c r="Y967" s="87" t="s">
        <v>6695</v>
      </c>
      <c r="Z967" s="81"/>
    </row>
    <row r="968" spans="1:26" x14ac:dyDescent="0.35">
      <c r="A968" s="66" t="s">
        <v>749</v>
      </c>
      <c r="B968" s="66" t="s">
        <v>1108</v>
      </c>
      <c r="C968" s="67"/>
      <c r="D968" s="68"/>
      <c r="E968" s="69"/>
      <c r="F968" s="70"/>
      <c r="G968" s="67"/>
      <c r="H968" s="71"/>
      <c r="I968" s="72"/>
      <c r="J968" s="72"/>
      <c r="K968" s="36"/>
      <c r="L968" s="79"/>
      <c r="M968" s="79"/>
      <c r="N968" s="74"/>
      <c r="O968" s="81" t="s">
        <v>1386</v>
      </c>
      <c r="P968" s="83">
        <v>44435.672569444447</v>
      </c>
      <c r="Q968" s="81" t="s">
        <v>1441</v>
      </c>
      <c r="R968" s="81"/>
      <c r="S968" s="81"/>
      <c r="T968" s="81"/>
      <c r="U968" s="83">
        <v>44435.672569444447</v>
      </c>
      <c r="V968" s="84" t="s">
        <v>4695</v>
      </c>
      <c r="W968" s="81"/>
      <c r="X968" s="81"/>
      <c r="Y968" s="87" t="s">
        <v>6695</v>
      </c>
      <c r="Z968" s="81"/>
    </row>
    <row r="969" spans="1:26" x14ac:dyDescent="0.35">
      <c r="A969" s="66" t="s">
        <v>750</v>
      </c>
      <c r="B969" s="66" t="s">
        <v>802</v>
      </c>
      <c r="C969" s="67"/>
      <c r="D969" s="68"/>
      <c r="E969" s="69"/>
      <c r="F969" s="70"/>
      <c r="G969" s="67"/>
      <c r="H969" s="71"/>
      <c r="I969" s="72"/>
      <c r="J969" s="72"/>
      <c r="K969" s="36"/>
      <c r="L969" s="79"/>
      <c r="M969" s="79"/>
      <c r="N969" s="74"/>
      <c r="O969" s="81" t="s">
        <v>1386</v>
      </c>
      <c r="P969" s="83">
        <v>44435.675879629627</v>
      </c>
      <c r="Q969" s="81" t="s">
        <v>1783</v>
      </c>
      <c r="R969" s="84" t="s">
        <v>2839</v>
      </c>
      <c r="S969" s="81" t="s">
        <v>3393</v>
      </c>
      <c r="T969" s="81"/>
      <c r="U969" s="83">
        <v>44435.675879629627</v>
      </c>
      <c r="V969" s="84" t="s">
        <v>4696</v>
      </c>
      <c r="W969" s="81"/>
      <c r="X969" s="81"/>
      <c r="Y969" s="87" t="s">
        <v>6696</v>
      </c>
      <c r="Z969" s="81"/>
    </row>
    <row r="970" spans="1:26" x14ac:dyDescent="0.35">
      <c r="A970" s="66" t="s">
        <v>751</v>
      </c>
      <c r="B970" s="66" t="s">
        <v>1297</v>
      </c>
      <c r="C970" s="67"/>
      <c r="D970" s="68"/>
      <c r="E970" s="69"/>
      <c r="F970" s="70"/>
      <c r="G970" s="67"/>
      <c r="H970" s="71"/>
      <c r="I970" s="72"/>
      <c r="J970" s="72"/>
      <c r="K970" s="36"/>
      <c r="L970" s="79"/>
      <c r="M970" s="79"/>
      <c r="N970" s="74"/>
      <c r="O970" s="81" t="s">
        <v>1386</v>
      </c>
      <c r="P970" s="83">
        <v>44431.7497337963</v>
      </c>
      <c r="Q970" s="81" t="s">
        <v>1784</v>
      </c>
      <c r="R970" s="81"/>
      <c r="S970" s="81"/>
      <c r="T970" s="81" t="s">
        <v>3535</v>
      </c>
      <c r="U970" s="83">
        <v>44431.7497337963</v>
      </c>
      <c r="V970" s="84" t="s">
        <v>4697</v>
      </c>
      <c r="W970" s="81"/>
      <c r="X970" s="81"/>
      <c r="Y970" s="87" t="s">
        <v>6697</v>
      </c>
      <c r="Z970" s="81"/>
    </row>
    <row r="971" spans="1:26" x14ac:dyDescent="0.35">
      <c r="A971" s="66" t="s">
        <v>751</v>
      </c>
      <c r="B971" s="66" t="s">
        <v>1298</v>
      </c>
      <c r="C971" s="67"/>
      <c r="D971" s="68"/>
      <c r="E971" s="69"/>
      <c r="F971" s="70"/>
      <c r="G971" s="67"/>
      <c r="H971" s="71"/>
      <c r="I971" s="72"/>
      <c r="J971" s="72"/>
      <c r="K971" s="36"/>
      <c r="L971" s="79"/>
      <c r="M971" s="79"/>
      <c r="N971" s="74"/>
      <c r="O971" s="81" t="s">
        <v>1386</v>
      </c>
      <c r="P971" s="83">
        <v>44432.454733796294</v>
      </c>
      <c r="Q971" s="81" t="s">
        <v>1785</v>
      </c>
      <c r="R971" s="81"/>
      <c r="S971" s="81"/>
      <c r="T971" s="81"/>
      <c r="U971" s="83">
        <v>44432.454733796294</v>
      </c>
      <c r="V971" s="84" t="s">
        <v>4698</v>
      </c>
      <c r="W971" s="81"/>
      <c r="X971" s="81"/>
      <c r="Y971" s="87" t="s">
        <v>6698</v>
      </c>
      <c r="Z971" s="81"/>
    </row>
    <row r="972" spans="1:26" x14ac:dyDescent="0.35">
      <c r="A972" s="66" t="s">
        <v>751</v>
      </c>
      <c r="B972" s="66" t="s">
        <v>1077</v>
      </c>
      <c r="C972" s="67"/>
      <c r="D972" s="68"/>
      <c r="E972" s="69"/>
      <c r="F972" s="70"/>
      <c r="G972" s="67"/>
      <c r="H972" s="71"/>
      <c r="I972" s="72"/>
      <c r="J972" s="72"/>
      <c r="K972" s="36"/>
      <c r="L972" s="79"/>
      <c r="M972" s="79"/>
      <c r="N972" s="74"/>
      <c r="O972" s="81" t="s">
        <v>1386</v>
      </c>
      <c r="P972" s="83">
        <v>44432.466157407405</v>
      </c>
      <c r="Q972" s="81" t="s">
        <v>1416</v>
      </c>
      <c r="R972" s="81"/>
      <c r="S972" s="81"/>
      <c r="T972" s="81"/>
      <c r="U972" s="83">
        <v>44432.466157407405</v>
      </c>
      <c r="V972" s="84" t="s">
        <v>4699</v>
      </c>
      <c r="W972" s="81"/>
      <c r="X972" s="81"/>
      <c r="Y972" s="87" t="s">
        <v>6699</v>
      </c>
      <c r="Z972" s="81"/>
    </row>
    <row r="973" spans="1:26" x14ac:dyDescent="0.35">
      <c r="A973" s="66" t="s">
        <v>751</v>
      </c>
      <c r="B973" s="66" t="s">
        <v>957</v>
      </c>
      <c r="C973" s="67"/>
      <c r="D973" s="68"/>
      <c r="E973" s="69"/>
      <c r="F973" s="70"/>
      <c r="G973" s="67"/>
      <c r="H973" s="71"/>
      <c r="I973" s="72"/>
      <c r="J973" s="72"/>
      <c r="K973" s="36"/>
      <c r="L973" s="79"/>
      <c r="M973" s="79"/>
      <c r="N973" s="74"/>
      <c r="O973" s="81" t="s">
        <v>1386</v>
      </c>
      <c r="P973" s="83">
        <v>44433.436851851853</v>
      </c>
      <c r="Q973" s="81" t="s">
        <v>1786</v>
      </c>
      <c r="R973" s="84" t="s">
        <v>2840</v>
      </c>
      <c r="S973" s="81" t="s">
        <v>3446</v>
      </c>
      <c r="T973" s="81" t="s">
        <v>3715</v>
      </c>
      <c r="U973" s="83">
        <v>44433.436851851853</v>
      </c>
      <c r="V973" s="84" t="s">
        <v>4700</v>
      </c>
      <c r="W973" s="81"/>
      <c r="X973" s="81"/>
      <c r="Y973" s="87" t="s">
        <v>6700</v>
      </c>
      <c r="Z973" s="81"/>
    </row>
    <row r="974" spans="1:26" x14ac:dyDescent="0.35">
      <c r="A974" s="66" t="s">
        <v>751</v>
      </c>
      <c r="B974" s="66" t="s">
        <v>1122</v>
      </c>
      <c r="C974" s="67"/>
      <c r="D974" s="68"/>
      <c r="E974" s="69"/>
      <c r="F974" s="70"/>
      <c r="G974" s="67"/>
      <c r="H974" s="71"/>
      <c r="I974" s="72"/>
      <c r="J974" s="72"/>
      <c r="K974" s="36"/>
      <c r="L974" s="79"/>
      <c r="M974" s="79"/>
      <c r="N974" s="74"/>
      <c r="O974" s="81" t="s">
        <v>1386</v>
      </c>
      <c r="P974" s="83">
        <v>44435.713750000003</v>
      </c>
      <c r="Q974" s="81" t="s">
        <v>1775</v>
      </c>
      <c r="R974" s="81"/>
      <c r="S974" s="81"/>
      <c r="T974" s="81" t="s">
        <v>3530</v>
      </c>
      <c r="U974" s="83">
        <v>44435.713750000003</v>
      </c>
      <c r="V974" s="84" t="s">
        <v>4701</v>
      </c>
      <c r="W974" s="81"/>
      <c r="X974" s="81"/>
      <c r="Y974" s="87" t="s">
        <v>6701</v>
      </c>
      <c r="Z974" s="81"/>
    </row>
    <row r="975" spans="1:26" x14ac:dyDescent="0.35">
      <c r="A975" s="66" t="s">
        <v>752</v>
      </c>
      <c r="B975" s="66" t="s">
        <v>1163</v>
      </c>
      <c r="C975" s="67"/>
      <c r="D975" s="68"/>
      <c r="E975" s="69"/>
      <c r="F975" s="70"/>
      <c r="G975" s="67"/>
      <c r="H975" s="71"/>
      <c r="I975" s="72"/>
      <c r="J975" s="72"/>
      <c r="K975" s="36"/>
      <c r="L975" s="79"/>
      <c r="M975" s="79"/>
      <c r="N975" s="74"/>
      <c r="O975" s="81" t="s">
        <v>1386</v>
      </c>
      <c r="P975" s="83">
        <v>44435.717118055552</v>
      </c>
      <c r="Q975" s="81" t="s">
        <v>1694</v>
      </c>
      <c r="R975" s="81"/>
      <c r="S975" s="81"/>
      <c r="T975" s="81"/>
      <c r="U975" s="83">
        <v>44435.717118055552</v>
      </c>
      <c r="V975" s="84" t="s">
        <v>4702</v>
      </c>
      <c r="W975" s="81"/>
      <c r="X975" s="81"/>
      <c r="Y975" s="87" t="s">
        <v>6702</v>
      </c>
      <c r="Z975" s="81"/>
    </row>
    <row r="976" spans="1:26" x14ac:dyDescent="0.35">
      <c r="A976" s="66" t="s">
        <v>752</v>
      </c>
      <c r="B976" s="66" t="s">
        <v>802</v>
      </c>
      <c r="C976" s="67"/>
      <c r="D976" s="68"/>
      <c r="E976" s="69"/>
      <c r="F976" s="70"/>
      <c r="G976" s="67"/>
      <c r="H976" s="71"/>
      <c r="I976" s="72"/>
      <c r="J976" s="72"/>
      <c r="K976" s="36"/>
      <c r="L976" s="79"/>
      <c r="M976" s="79"/>
      <c r="N976" s="74"/>
      <c r="O976" s="81" t="s">
        <v>1386</v>
      </c>
      <c r="P976" s="83">
        <v>44435.717118055552</v>
      </c>
      <c r="Q976" s="81" t="s">
        <v>1694</v>
      </c>
      <c r="R976" s="81"/>
      <c r="S976" s="81"/>
      <c r="T976" s="81"/>
      <c r="U976" s="83">
        <v>44435.717118055552</v>
      </c>
      <c r="V976" s="84" t="s">
        <v>4702</v>
      </c>
      <c r="W976" s="81"/>
      <c r="X976" s="81"/>
      <c r="Y976" s="87" t="s">
        <v>6702</v>
      </c>
      <c r="Z976" s="81"/>
    </row>
    <row r="977" spans="1:26" x14ac:dyDescent="0.35">
      <c r="A977" s="66" t="s">
        <v>753</v>
      </c>
      <c r="B977" s="66" t="s">
        <v>1299</v>
      </c>
      <c r="C977" s="67"/>
      <c r="D977" s="68"/>
      <c r="E977" s="69"/>
      <c r="F977" s="70"/>
      <c r="G977" s="67"/>
      <c r="H977" s="71"/>
      <c r="I977" s="72"/>
      <c r="J977" s="72"/>
      <c r="K977" s="36"/>
      <c r="L977" s="79"/>
      <c r="M977" s="79"/>
      <c r="N977" s="74"/>
      <c r="O977" s="81" t="s">
        <v>1386</v>
      </c>
      <c r="P977" s="83">
        <v>44435.726759259262</v>
      </c>
      <c r="Q977" s="81" t="s">
        <v>1787</v>
      </c>
      <c r="R977" s="81"/>
      <c r="S977" s="81"/>
      <c r="T977" s="81" t="s">
        <v>3716</v>
      </c>
      <c r="U977" s="83">
        <v>44435.726759259262</v>
      </c>
      <c r="V977" s="84" t="s">
        <v>4703</v>
      </c>
      <c r="W977" s="81"/>
      <c r="X977" s="81"/>
      <c r="Y977" s="87" t="s">
        <v>6703</v>
      </c>
      <c r="Z977" s="81"/>
    </row>
    <row r="978" spans="1:26" x14ac:dyDescent="0.35">
      <c r="A978" s="66" t="s">
        <v>753</v>
      </c>
      <c r="B978" s="66" t="s">
        <v>780</v>
      </c>
      <c r="C978" s="67"/>
      <c r="D978" s="68"/>
      <c r="E978" s="69"/>
      <c r="F978" s="70"/>
      <c r="G978" s="67"/>
      <c r="H978" s="71"/>
      <c r="I978" s="72"/>
      <c r="J978" s="72"/>
      <c r="K978" s="36"/>
      <c r="L978" s="79"/>
      <c r="M978" s="79"/>
      <c r="N978" s="74"/>
      <c r="O978" s="81" t="s">
        <v>1386</v>
      </c>
      <c r="P978" s="83">
        <v>44435.726759259262</v>
      </c>
      <c r="Q978" s="81" t="s">
        <v>1787</v>
      </c>
      <c r="R978" s="81"/>
      <c r="S978" s="81"/>
      <c r="T978" s="81" t="s">
        <v>3716</v>
      </c>
      <c r="U978" s="83">
        <v>44435.726759259262</v>
      </c>
      <c r="V978" s="84" t="s">
        <v>4703</v>
      </c>
      <c r="W978" s="81"/>
      <c r="X978" s="81"/>
      <c r="Y978" s="87" t="s">
        <v>6703</v>
      </c>
      <c r="Z978" s="81"/>
    </row>
    <row r="979" spans="1:26" x14ac:dyDescent="0.35">
      <c r="A979" s="66" t="s">
        <v>754</v>
      </c>
      <c r="B979" s="66" t="s">
        <v>838</v>
      </c>
      <c r="C979" s="67"/>
      <c r="D979" s="68"/>
      <c r="E979" s="69"/>
      <c r="F979" s="70"/>
      <c r="G979" s="67"/>
      <c r="H979" s="71"/>
      <c r="I979" s="72"/>
      <c r="J979" s="72"/>
      <c r="K979" s="36"/>
      <c r="L979" s="79"/>
      <c r="M979" s="79"/>
      <c r="N979" s="74"/>
      <c r="O979" s="81" t="s">
        <v>1386</v>
      </c>
      <c r="P979" s="83">
        <v>44435.739918981482</v>
      </c>
      <c r="Q979" s="81" t="s">
        <v>1788</v>
      </c>
      <c r="R979" s="81"/>
      <c r="S979" s="81"/>
      <c r="T979" s="81" t="s">
        <v>3524</v>
      </c>
      <c r="U979" s="83">
        <v>44435.739918981482</v>
      </c>
      <c r="V979" s="84" t="s">
        <v>4704</v>
      </c>
      <c r="W979" s="81"/>
      <c r="X979" s="81"/>
      <c r="Y979" s="87" t="s">
        <v>6704</v>
      </c>
      <c r="Z979" s="81"/>
    </row>
    <row r="980" spans="1:26" x14ac:dyDescent="0.35">
      <c r="A980" s="66" t="s">
        <v>755</v>
      </c>
      <c r="B980" s="66" t="s">
        <v>802</v>
      </c>
      <c r="C980" s="67"/>
      <c r="D980" s="68"/>
      <c r="E980" s="69"/>
      <c r="F980" s="70"/>
      <c r="G980" s="67"/>
      <c r="H980" s="71"/>
      <c r="I980" s="72"/>
      <c r="J980" s="72"/>
      <c r="K980" s="36"/>
      <c r="L980" s="79"/>
      <c r="M980" s="79"/>
      <c r="N980" s="74"/>
      <c r="O980" s="81" t="s">
        <v>1386</v>
      </c>
      <c r="P980" s="83">
        <v>44435.748518518521</v>
      </c>
      <c r="Q980" s="81" t="s">
        <v>1789</v>
      </c>
      <c r="R980" s="81"/>
      <c r="S980" s="81"/>
      <c r="T980" s="81"/>
      <c r="U980" s="83">
        <v>44435.748518518521</v>
      </c>
      <c r="V980" s="84" t="s">
        <v>4705</v>
      </c>
      <c r="W980" s="81"/>
      <c r="X980" s="81"/>
      <c r="Y980" s="87" t="s">
        <v>6705</v>
      </c>
      <c r="Z980" s="81"/>
    </row>
    <row r="981" spans="1:26" x14ac:dyDescent="0.35">
      <c r="A981" s="66" t="s">
        <v>756</v>
      </c>
      <c r="B981" s="66" t="s">
        <v>756</v>
      </c>
      <c r="C981" s="67"/>
      <c r="D981" s="68"/>
      <c r="E981" s="69"/>
      <c r="F981" s="70"/>
      <c r="G981" s="67"/>
      <c r="H981" s="71"/>
      <c r="I981" s="72"/>
      <c r="J981" s="72"/>
      <c r="K981" s="36"/>
      <c r="L981" s="79"/>
      <c r="M981" s="79"/>
      <c r="N981" s="74"/>
      <c r="O981" s="81" t="s">
        <v>179</v>
      </c>
      <c r="P981" s="83">
        <v>44435.750011574077</v>
      </c>
      <c r="Q981" s="81" t="s">
        <v>1790</v>
      </c>
      <c r="R981" s="81" t="s">
        <v>2841</v>
      </c>
      <c r="S981" s="81" t="s">
        <v>3447</v>
      </c>
      <c r="T981" s="81" t="s">
        <v>756</v>
      </c>
      <c r="U981" s="83">
        <v>44435.750011574077</v>
      </c>
      <c r="V981" s="84" t="s">
        <v>4706</v>
      </c>
      <c r="W981" s="81"/>
      <c r="X981" s="81"/>
      <c r="Y981" s="87" t="s">
        <v>6706</v>
      </c>
      <c r="Z981" s="81"/>
    </row>
    <row r="982" spans="1:26" x14ac:dyDescent="0.35">
      <c r="A982" s="66" t="s">
        <v>757</v>
      </c>
      <c r="B982" s="66" t="s">
        <v>1300</v>
      </c>
      <c r="C982" s="67"/>
      <c r="D982" s="68"/>
      <c r="E982" s="69"/>
      <c r="F982" s="70"/>
      <c r="G982" s="67"/>
      <c r="H982" s="71"/>
      <c r="I982" s="72"/>
      <c r="J982" s="72"/>
      <c r="K982" s="36"/>
      <c r="L982" s="79"/>
      <c r="M982" s="79"/>
      <c r="N982" s="74"/>
      <c r="O982" s="81" t="s">
        <v>1386</v>
      </c>
      <c r="P982" s="83">
        <v>44435.750590277778</v>
      </c>
      <c r="Q982" s="81" t="s">
        <v>1791</v>
      </c>
      <c r="R982" s="81"/>
      <c r="S982" s="81"/>
      <c r="T982" s="81" t="s">
        <v>3717</v>
      </c>
      <c r="U982" s="83">
        <v>44435.750590277778</v>
      </c>
      <c r="V982" s="84" t="s">
        <v>4707</v>
      </c>
      <c r="W982" s="81"/>
      <c r="X982" s="81"/>
      <c r="Y982" s="87" t="s">
        <v>6707</v>
      </c>
      <c r="Z982" s="81"/>
    </row>
    <row r="983" spans="1:26" x14ac:dyDescent="0.35">
      <c r="A983" s="66" t="s">
        <v>757</v>
      </c>
      <c r="B983" s="66" t="s">
        <v>1125</v>
      </c>
      <c r="C983" s="67"/>
      <c r="D983" s="68"/>
      <c r="E983" s="69"/>
      <c r="F983" s="70"/>
      <c r="G983" s="67"/>
      <c r="H983" s="71"/>
      <c r="I983" s="72"/>
      <c r="J983" s="72"/>
      <c r="K983" s="36"/>
      <c r="L983" s="79"/>
      <c r="M983" s="79"/>
      <c r="N983" s="74"/>
      <c r="O983" s="81" t="s">
        <v>1386</v>
      </c>
      <c r="P983" s="83">
        <v>44435.750590277778</v>
      </c>
      <c r="Q983" s="81" t="s">
        <v>1791</v>
      </c>
      <c r="R983" s="81"/>
      <c r="S983" s="81"/>
      <c r="T983" s="81" t="s">
        <v>3717</v>
      </c>
      <c r="U983" s="83">
        <v>44435.750590277778</v>
      </c>
      <c r="V983" s="84" t="s">
        <v>4707</v>
      </c>
      <c r="W983" s="81"/>
      <c r="X983" s="81"/>
      <c r="Y983" s="87" t="s">
        <v>6707</v>
      </c>
      <c r="Z983" s="81"/>
    </row>
    <row r="984" spans="1:26" x14ac:dyDescent="0.35">
      <c r="A984" s="66" t="s">
        <v>758</v>
      </c>
      <c r="B984" s="66" t="s">
        <v>1088</v>
      </c>
      <c r="C984" s="67"/>
      <c r="D984" s="68"/>
      <c r="E984" s="69"/>
      <c r="F984" s="70"/>
      <c r="G984" s="67"/>
      <c r="H984" s="71"/>
      <c r="I984" s="72"/>
      <c r="J984" s="72"/>
      <c r="K984" s="36"/>
      <c r="L984" s="79"/>
      <c r="M984" s="79"/>
      <c r="N984" s="74"/>
      <c r="O984" s="81" t="s">
        <v>1386</v>
      </c>
      <c r="P984" s="83">
        <v>44435.753252314818</v>
      </c>
      <c r="Q984" s="81" t="s">
        <v>1792</v>
      </c>
      <c r="R984" s="84" t="s">
        <v>2842</v>
      </c>
      <c r="S984" s="81" t="s">
        <v>3419</v>
      </c>
      <c r="T984" s="81" t="s">
        <v>3718</v>
      </c>
      <c r="U984" s="83">
        <v>44435.753252314818</v>
      </c>
      <c r="V984" s="84" t="s">
        <v>4708</v>
      </c>
      <c r="W984" s="81"/>
      <c r="X984" s="81"/>
      <c r="Y984" s="87" t="s">
        <v>6708</v>
      </c>
      <c r="Z984" s="81"/>
    </row>
    <row r="985" spans="1:26" x14ac:dyDescent="0.35">
      <c r="A985" s="66" t="s">
        <v>759</v>
      </c>
      <c r="B985" s="66" t="s">
        <v>853</v>
      </c>
      <c r="C985" s="67"/>
      <c r="D985" s="68"/>
      <c r="E985" s="69"/>
      <c r="F985" s="70"/>
      <c r="G985" s="67"/>
      <c r="H985" s="71"/>
      <c r="I985" s="72"/>
      <c r="J985" s="72"/>
      <c r="K985" s="36"/>
      <c r="L985" s="79"/>
      <c r="M985" s="79"/>
      <c r="N985" s="74"/>
      <c r="O985" s="81" t="s">
        <v>1386</v>
      </c>
      <c r="P985" s="83">
        <v>44435.76494212963</v>
      </c>
      <c r="Q985" s="81" t="s">
        <v>1793</v>
      </c>
      <c r="R985" s="81"/>
      <c r="S985" s="81"/>
      <c r="T985" s="81" t="s">
        <v>3719</v>
      </c>
      <c r="U985" s="83">
        <v>44435.76494212963</v>
      </c>
      <c r="V985" s="84" t="s">
        <v>4709</v>
      </c>
      <c r="W985" s="81"/>
      <c r="X985" s="81"/>
      <c r="Y985" s="87" t="s">
        <v>6709</v>
      </c>
      <c r="Z985" s="81"/>
    </row>
    <row r="986" spans="1:26" x14ac:dyDescent="0.35">
      <c r="A986" s="66" t="s">
        <v>760</v>
      </c>
      <c r="B986" s="66" t="s">
        <v>853</v>
      </c>
      <c r="C986" s="67"/>
      <c r="D986" s="68"/>
      <c r="E986" s="69"/>
      <c r="F986" s="70"/>
      <c r="G986" s="67"/>
      <c r="H986" s="71"/>
      <c r="I986" s="72"/>
      <c r="J986" s="72"/>
      <c r="K986" s="36"/>
      <c r="L986" s="79"/>
      <c r="M986" s="79"/>
      <c r="N986" s="74"/>
      <c r="O986" s="81" t="s">
        <v>1386</v>
      </c>
      <c r="P986" s="83">
        <v>44435.77003472222</v>
      </c>
      <c r="Q986" s="81" t="s">
        <v>1794</v>
      </c>
      <c r="R986" s="81"/>
      <c r="S986" s="81"/>
      <c r="T986" s="81" t="s">
        <v>3719</v>
      </c>
      <c r="U986" s="83">
        <v>44435.77003472222</v>
      </c>
      <c r="V986" s="84" t="s">
        <v>4710</v>
      </c>
      <c r="W986" s="81"/>
      <c r="X986" s="81"/>
      <c r="Y986" s="87" t="s">
        <v>6710</v>
      </c>
      <c r="Z986" s="81"/>
    </row>
    <row r="987" spans="1:26" x14ac:dyDescent="0.35">
      <c r="A987" s="66" t="s">
        <v>761</v>
      </c>
      <c r="B987" s="66" t="s">
        <v>761</v>
      </c>
      <c r="C987" s="67"/>
      <c r="D987" s="68"/>
      <c r="E987" s="69"/>
      <c r="F987" s="70"/>
      <c r="G987" s="67"/>
      <c r="H987" s="71"/>
      <c r="I987" s="72"/>
      <c r="J987" s="72"/>
      <c r="K987" s="36"/>
      <c r="L987" s="79"/>
      <c r="M987" s="79"/>
      <c r="N987" s="74"/>
      <c r="O987" s="81" t="s">
        <v>179</v>
      </c>
      <c r="P987" s="83">
        <v>44435.776446759257</v>
      </c>
      <c r="Q987" s="81" t="s">
        <v>1795</v>
      </c>
      <c r="R987" s="84" t="s">
        <v>2843</v>
      </c>
      <c r="S987" s="81" t="s">
        <v>3393</v>
      </c>
      <c r="T987" s="81" t="s">
        <v>3524</v>
      </c>
      <c r="U987" s="83">
        <v>44435.776446759257</v>
      </c>
      <c r="V987" s="84" t="s">
        <v>4711</v>
      </c>
      <c r="W987" s="81"/>
      <c r="X987" s="81"/>
      <c r="Y987" s="87" t="s">
        <v>6711</v>
      </c>
      <c r="Z987" s="81"/>
    </row>
    <row r="988" spans="1:26" x14ac:dyDescent="0.35">
      <c r="A988" s="66" t="s">
        <v>762</v>
      </c>
      <c r="B988" s="66" t="s">
        <v>966</v>
      </c>
      <c r="C988" s="67"/>
      <c r="D988" s="68"/>
      <c r="E988" s="69"/>
      <c r="F988" s="70"/>
      <c r="G988" s="67"/>
      <c r="H988" s="71"/>
      <c r="I988" s="72"/>
      <c r="J988" s="72"/>
      <c r="K988" s="36"/>
      <c r="L988" s="79"/>
      <c r="M988" s="79"/>
      <c r="N988" s="74"/>
      <c r="O988" s="81" t="s">
        <v>1386</v>
      </c>
      <c r="P988" s="83">
        <v>44433.716469907406</v>
      </c>
      <c r="Q988" s="81" t="s">
        <v>1796</v>
      </c>
      <c r="R988" s="81"/>
      <c r="S988" s="81"/>
      <c r="T988" s="81"/>
      <c r="U988" s="83">
        <v>44433.716469907406</v>
      </c>
      <c r="V988" s="84" t="s">
        <v>4712</v>
      </c>
      <c r="W988" s="81"/>
      <c r="X988" s="81"/>
      <c r="Y988" s="87" t="s">
        <v>6712</v>
      </c>
      <c r="Z988" s="81"/>
    </row>
    <row r="989" spans="1:26" x14ac:dyDescent="0.35">
      <c r="A989" s="66" t="s">
        <v>762</v>
      </c>
      <c r="B989" s="66" t="s">
        <v>1163</v>
      </c>
      <c r="C989" s="67"/>
      <c r="D989" s="68"/>
      <c r="E989" s="69"/>
      <c r="F989" s="70"/>
      <c r="G989" s="67"/>
      <c r="H989" s="71"/>
      <c r="I989" s="72"/>
      <c r="J989" s="72"/>
      <c r="K989" s="36"/>
      <c r="L989" s="79"/>
      <c r="M989" s="79"/>
      <c r="N989" s="74"/>
      <c r="O989" s="81" t="s">
        <v>1386</v>
      </c>
      <c r="P989" s="83">
        <v>44435.414664351854</v>
      </c>
      <c r="Q989" s="81" t="s">
        <v>1710</v>
      </c>
      <c r="R989" s="81"/>
      <c r="S989" s="81"/>
      <c r="T989" s="81" t="s">
        <v>3678</v>
      </c>
      <c r="U989" s="83">
        <v>44435.414664351854</v>
      </c>
      <c r="V989" s="84" t="s">
        <v>4713</v>
      </c>
      <c r="W989" s="81"/>
      <c r="X989" s="81"/>
      <c r="Y989" s="87" t="s">
        <v>6713</v>
      </c>
      <c r="Z989" s="81"/>
    </row>
    <row r="990" spans="1:26" x14ac:dyDescent="0.35">
      <c r="A990" s="66" t="s">
        <v>762</v>
      </c>
      <c r="B990" s="66" t="s">
        <v>802</v>
      </c>
      <c r="C990" s="67"/>
      <c r="D990" s="68"/>
      <c r="E990" s="69"/>
      <c r="F990" s="70"/>
      <c r="G990" s="67"/>
      <c r="H990" s="71"/>
      <c r="I990" s="72"/>
      <c r="J990" s="72"/>
      <c r="K990" s="36"/>
      <c r="L990" s="79"/>
      <c r="M990" s="79"/>
      <c r="N990" s="74"/>
      <c r="O990" s="81" t="s">
        <v>1386</v>
      </c>
      <c r="P990" s="83">
        <v>44435.414664351854</v>
      </c>
      <c r="Q990" s="81" t="s">
        <v>1710</v>
      </c>
      <c r="R990" s="81"/>
      <c r="S990" s="81"/>
      <c r="T990" s="81" t="s">
        <v>3678</v>
      </c>
      <c r="U990" s="83">
        <v>44435.414664351854</v>
      </c>
      <c r="V990" s="84" t="s">
        <v>4713</v>
      </c>
      <c r="W990" s="81"/>
      <c r="X990" s="81"/>
      <c r="Y990" s="87" t="s">
        <v>6713</v>
      </c>
      <c r="Z990" s="81"/>
    </row>
    <row r="991" spans="1:26" x14ac:dyDescent="0.35">
      <c r="A991" s="66" t="s">
        <v>762</v>
      </c>
      <c r="B991" s="66" t="s">
        <v>801</v>
      </c>
      <c r="C991" s="67"/>
      <c r="D991" s="68"/>
      <c r="E991" s="69"/>
      <c r="F991" s="70"/>
      <c r="G991" s="67"/>
      <c r="H991" s="71"/>
      <c r="I991" s="72"/>
      <c r="J991" s="72"/>
      <c r="K991" s="36"/>
      <c r="L991" s="79"/>
      <c r="M991" s="79"/>
      <c r="N991" s="74"/>
      <c r="O991" s="81" t="s">
        <v>1386</v>
      </c>
      <c r="P991" s="83">
        <v>44435.779027777775</v>
      </c>
      <c r="Q991" s="81" t="s">
        <v>1686</v>
      </c>
      <c r="R991" s="81"/>
      <c r="S991" s="81"/>
      <c r="T991" s="81"/>
      <c r="U991" s="83">
        <v>44435.779027777775</v>
      </c>
      <c r="V991" s="84" t="s">
        <v>4714</v>
      </c>
      <c r="W991" s="81"/>
      <c r="X991" s="81"/>
      <c r="Y991" s="87" t="s">
        <v>6714</v>
      </c>
      <c r="Z991" s="81"/>
    </row>
    <row r="992" spans="1:26" x14ac:dyDescent="0.35">
      <c r="A992" s="66" t="s">
        <v>763</v>
      </c>
      <c r="B992" s="66" t="s">
        <v>763</v>
      </c>
      <c r="C992" s="67"/>
      <c r="D992" s="68"/>
      <c r="E992" s="69"/>
      <c r="F992" s="70"/>
      <c r="G992" s="67"/>
      <c r="H992" s="71"/>
      <c r="I992" s="72"/>
      <c r="J992" s="72"/>
      <c r="K992" s="36"/>
      <c r="L992" s="79"/>
      <c r="M992" s="79"/>
      <c r="N992" s="74"/>
      <c r="O992" s="81" t="s">
        <v>179</v>
      </c>
      <c r="P992" s="83">
        <v>44435.79178240741</v>
      </c>
      <c r="Q992" s="81" t="s">
        <v>1797</v>
      </c>
      <c r="R992" s="84" t="s">
        <v>2844</v>
      </c>
      <c r="S992" s="81" t="s">
        <v>3393</v>
      </c>
      <c r="T992" s="81" t="s">
        <v>3720</v>
      </c>
      <c r="U992" s="83">
        <v>44435.79178240741</v>
      </c>
      <c r="V992" s="84" t="s">
        <v>4715</v>
      </c>
      <c r="W992" s="81"/>
      <c r="X992" s="81"/>
      <c r="Y992" s="87" t="s">
        <v>6715</v>
      </c>
      <c r="Z992" s="81"/>
    </row>
    <row r="993" spans="1:26" x14ac:dyDescent="0.35">
      <c r="A993" s="66" t="s">
        <v>764</v>
      </c>
      <c r="B993" s="66" t="s">
        <v>763</v>
      </c>
      <c r="C993" s="67"/>
      <c r="D993" s="68"/>
      <c r="E993" s="69"/>
      <c r="F993" s="70"/>
      <c r="G993" s="67"/>
      <c r="H993" s="71"/>
      <c r="I993" s="72"/>
      <c r="J993" s="72"/>
      <c r="K993" s="36"/>
      <c r="L993" s="79"/>
      <c r="M993" s="79"/>
      <c r="N993" s="74"/>
      <c r="O993" s="81" t="s">
        <v>1386</v>
      </c>
      <c r="P993" s="83">
        <v>44435.792384259257</v>
      </c>
      <c r="Q993" s="81" t="s">
        <v>1798</v>
      </c>
      <c r="R993" s="81"/>
      <c r="S993" s="81"/>
      <c r="T993" s="81" t="s">
        <v>3721</v>
      </c>
      <c r="U993" s="83">
        <v>44435.792384259257</v>
      </c>
      <c r="V993" s="84" t="s">
        <v>4716</v>
      </c>
      <c r="W993" s="81"/>
      <c r="X993" s="81"/>
      <c r="Y993" s="87" t="s">
        <v>6716</v>
      </c>
      <c r="Z993" s="81"/>
    </row>
    <row r="994" spans="1:26" x14ac:dyDescent="0.35">
      <c r="A994" s="66" t="s">
        <v>765</v>
      </c>
      <c r="B994" s="66" t="s">
        <v>765</v>
      </c>
      <c r="C994" s="67"/>
      <c r="D994" s="68"/>
      <c r="E994" s="69"/>
      <c r="F994" s="70"/>
      <c r="G994" s="67"/>
      <c r="H994" s="71"/>
      <c r="I994" s="72"/>
      <c r="J994" s="72"/>
      <c r="K994" s="36"/>
      <c r="L994" s="79"/>
      <c r="M994" s="79"/>
      <c r="N994" s="74"/>
      <c r="O994" s="81" t="s">
        <v>179</v>
      </c>
      <c r="P994" s="83">
        <v>44431.703506944446</v>
      </c>
      <c r="Q994" s="81" t="s">
        <v>1799</v>
      </c>
      <c r="R994" s="84" t="s">
        <v>2845</v>
      </c>
      <c r="S994" s="81" t="s">
        <v>3393</v>
      </c>
      <c r="T994" s="81" t="s">
        <v>3722</v>
      </c>
      <c r="U994" s="83">
        <v>44431.703506944446</v>
      </c>
      <c r="V994" s="84" t="s">
        <v>4717</v>
      </c>
      <c r="W994" s="81"/>
      <c r="X994" s="81"/>
      <c r="Y994" s="87" t="s">
        <v>6717</v>
      </c>
      <c r="Z994" s="81"/>
    </row>
    <row r="995" spans="1:26" x14ac:dyDescent="0.35">
      <c r="A995" s="66" t="s">
        <v>765</v>
      </c>
      <c r="B995" s="66" t="s">
        <v>765</v>
      </c>
      <c r="C995" s="67"/>
      <c r="D995" s="68"/>
      <c r="E995" s="69"/>
      <c r="F995" s="70"/>
      <c r="G995" s="67"/>
      <c r="H995" s="71"/>
      <c r="I995" s="72"/>
      <c r="J995" s="72"/>
      <c r="K995" s="36"/>
      <c r="L995" s="79"/>
      <c r="M995" s="79"/>
      <c r="N995" s="74"/>
      <c r="O995" s="81" t="s">
        <v>179</v>
      </c>
      <c r="P995" s="83">
        <v>44433.577893518515</v>
      </c>
      <c r="Q995" s="81" t="s">
        <v>1800</v>
      </c>
      <c r="R995" s="84" t="s">
        <v>2846</v>
      </c>
      <c r="S995" s="81" t="s">
        <v>3393</v>
      </c>
      <c r="T995" s="81" t="s">
        <v>3723</v>
      </c>
      <c r="U995" s="83">
        <v>44433.577893518515</v>
      </c>
      <c r="V995" s="84" t="s">
        <v>4718</v>
      </c>
      <c r="W995" s="81"/>
      <c r="X995" s="81"/>
      <c r="Y995" s="87" t="s">
        <v>6718</v>
      </c>
      <c r="Z995" s="81"/>
    </row>
    <row r="996" spans="1:26" x14ac:dyDescent="0.35">
      <c r="A996" s="66" t="s">
        <v>765</v>
      </c>
      <c r="B996" s="66" t="s">
        <v>765</v>
      </c>
      <c r="C996" s="67"/>
      <c r="D996" s="68"/>
      <c r="E996" s="69"/>
      <c r="F996" s="70"/>
      <c r="G996" s="67"/>
      <c r="H996" s="71"/>
      <c r="I996" s="72"/>
      <c r="J996" s="72"/>
      <c r="K996" s="36"/>
      <c r="L996" s="79"/>
      <c r="M996" s="79"/>
      <c r="N996" s="74"/>
      <c r="O996" s="81" t="s">
        <v>179</v>
      </c>
      <c r="P996" s="83">
        <v>44435.687789351854</v>
      </c>
      <c r="Q996" s="81" t="s">
        <v>1801</v>
      </c>
      <c r="R996" s="84" t="s">
        <v>2847</v>
      </c>
      <c r="S996" s="81" t="s">
        <v>3393</v>
      </c>
      <c r="T996" s="81" t="s">
        <v>3724</v>
      </c>
      <c r="U996" s="83">
        <v>44435.687789351854</v>
      </c>
      <c r="V996" s="84" t="s">
        <v>4719</v>
      </c>
      <c r="W996" s="81"/>
      <c r="X996" s="81"/>
      <c r="Y996" s="87" t="s">
        <v>6719</v>
      </c>
      <c r="Z996" s="81"/>
    </row>
    <row r="997" spans="1:26" x14ac:dyDescent="0.35">
      <c r="A997" s="66" t="s">
        <v>766</v>
      </c>
      <c r="B997" s="66" t="s">
        <v>765</v>
      </c>
      <c r="C997" s="67"/>
      <c r="D997" s="68"/>
      <c r="E997" s="69"/>
      <c r="F997" s="70"/>
      <c r="G997" s="67"/>
      <c r="H997" s="71"/>
      <c r="I997" s="72"/>
      <c r="J997" s="72"/>
      <c r="K997" s="36"/>
      <c r="L997" s="79"/>
      <c r="M997" s="79"/>
      <c r="N997" s="74"/>
      <c r="O997" s="81" t="s">
        <v>1386</v>
      </c>
      <c r="P997" s="83">
        <v>44431.90997685185</v>
      </c>
      <c r="Q997" s="81" t="s">
        <v>1401</v>
      </c>
      <c r="R997" s="81"/>
      <c r="S997" s="81"/>
      <c r="T997" s="81" t="s">
        <v>3534</v>
      </c>
      <c r="U997" s="83">
        <v>44431.90997685185</v>
      </c>
      <c r="V997" s="84" t="s">
        <v>4720</v>
      </c>
      <c r="W997" s="81"/>
      <c r="X997" s="81"/>
      <c r="Y997" s="87" t="s">
        <v>6720</v>
      </c>
      <c r="Z997" s="81"/>
    </row>
    <row r="998" spans="1:26" x14ac:dyDescent="0.35">
      <c r="A998" s="66" t="s">
        <v>766</v>
      </c>
      <c r="B998" s="66" t="s">
        <v>765</v>
      </c>
      <c r="C998" s="67"/>
      <c r="D998" s="68"/>
      <c r="E998" s="69"/>
      <c r="F998" s="70"/>
      <c r="G998" s="67"/>
      <c r="H998" s="71"/>
      <c r="I998" s="72"/>
      <c r="J998" s="72"/>
      <c r="K998" s="36"/>
      <c r="L998" s="79"/>
      <c r="M998" s="79"/>
      <c r="N998" s="74"/>
      <c r="O998" s="81" t="s">
        <v>1386</v>
      </c>
      <c r="P998" s="83">
        <v>44433.739710648151</v>
      </c>
      <c r="Q998" s="81" t="s">
        <v>1802</v>
      </c>
      <c r="R998" s="81"/>
      <c r="S998" s="81"/>
      <c r="T998" s="81" t="s">
        <v>3723</v>
      </c>
      <c r="U998" s="83">
        <v>44433.739710648151</v>
      </c>
      <c r="V998" s="84" t="s">
        <v>4721</v>
      </c>
      <c r="W998" s="81"/>
      <c r="X998" s="81"/>
      <c r="Y998" s="87" t="s">
        <v>6721</v>
      </c>
      <c r="Z998" s="81"/>
    </row>
    <row r="999" spans="1:26" x14ac:dyDescent="0.35">
      <c r="A999" s="66" t="s">
        <v>766</v>
      </c>
      <c r="B999" s="66" t="s">
        <v>765</v>
      </c>
      <c r="C999" s="67"/>
      <c r="D999" s="68"/>
      <c r="E999" s="69"/>
      <c r="F999" s="70"/>
      <c r="G999" s="67"/>
      <c r="H999" s="71"/>
      <c r="I999" s="72"/>
      <c r="J999" s="72"/>
      <c r="K999" s="36"/>
      <c r="L999" s="79"/>
      <c r="M999" s="79"/>
      <c r="N999" s="74"/>
      <c r="O999" s="81" t="s">
        <v>1386</v>
      </c>
      <c r="P999" s="83">
        <v>44435.795532407406</v>
      </c>
      <c r="Q999" s="81" t="s">
        <v>1803</v>
      </c>
      <c r="R999" s="81"/>
      <c r="S999" s="81"/>
      <c r="T999" s="81" t="s">
        <v>3724</v>
      </c>
      <c r="U999" s="83">
        <v>44435.795532407406</v>
      </c>
      <c r="V999" s="84" t="s">
        <v>4722</v>
      </c>
      <c r="W999" s="81"/>
      <c r="X999" s="81"/>
      <c r="Y999" s="87" t="s">
        <v>6722</v>
      </c>
      <c r="Z999" s="81"/>
    </row>
    <row r="1000" spans="1:26" x14ac:dyDescent="0.35">
      <c r="A1000" s="66" t="s">
        <v>767</v>
      </c>
      <c r="B1000" s="66" t="s">
        <v>853</v>
      </c>
      <c r="C1000" s="67"/>
      <c r="D1000" s="68"/>
      <c r="E1000" s="69"/>
      <c r="F1000" s="70"/>
      <c r="G1000" s="67"/>
      <c r="H1000" s="71"/>
      <c r="I1000" s="72"/>
      <c r="J1000" s="72"/>
      <c r="K1000" s="36"/>
      <c r="L1000" s="79"/>
      <c r="M1000" s="79"/>
      <c r="N1000" s="74"/>
      <c r="O1000" s="81" t="s">
        <v>1386</v>
      </c>
      <c r="P1000" s="83">
        <v>44435.80369212963</v>
      </c>
      <c r="Q1000" s="81" t="s">
        <v>1793</v>
      </c>
      <c r="R1000" s="81"/>
      <c r="S1000" s="81"/>
      <c r="T1000" s="81" t="s">
        <v>3719</v>
      </c>
      <c r="U1000" s="83">
        <v>44435.80369212963</v>
      </c>
      <c r="V1000" s="84" t="s">
        <v>4723</v>
      </c>
      <c r="W1000" s="81"/>
      <c r="X1000" s="81"/>
      <c r="Y1000" s="87" t="s">
        <v>6723</v>
      </c>
      <c r="Z1000" s="81"/>
    </row>
    <row r="1001" spans="1:26" x14ac:dyDescent="0.35">
      <c r="A1001" s="66" t="s">
        <v>768</v>
      </c>
      <c r="B1001" s="66" t="s">
        <v>1178</v>
      </c>
      <c r="C1001" s="67"/>
      <c r="D1001" s="68"/>
      <c r="E1001" s="69"/>
      <c r="F1001" s="70"/>
      <c r="G1001" s="67"/>
      <c r="H1001" s="71"/>
      <c r="I1001" s="72"/>
      <c r="J1001" s="72"/>
      <c r="K1001" s="36"/>
      <c r="L1001" s="79"/>
      <c r="M1001" s="79"/>
      <c r="N1001" s="74"/>
      <c r="O1001" s="81" t="s">
        <v>1386</v>
      </c>
      <c r="P1001" s="83">
        <v>44435.281018518515</v>
      </c>
      <c r="Q1001" s="81" t="s">
        <v>1674</v>
      </c>
      <c r="R1001" s="84" t="s">
        <v>2775</v>
      </c>
      <c r="S1001" s="81" t="s">
        <v>3429</v>
      </c>
      <c r="T1001" s="81" t="s">
        <v>3662</v>
      </c>
      <c r="U1001" s="83">
        <v>44435.281018518515</v>
      </c>
      <c r="V1001" s="84" t="s">
        <v>4724</v>
      </c>
      <c r="W1001" s="81"/>
      <c r="X1001" s="81"/>
      <c r="Y1001" s="87" t="s">
        <v>6724</v>
      </c>
      <c r="Z1001" s="81"/>
    </row>
    <row r="1002" spans="1:26" x14ac:dyDescent="0.35">
      <c r="A1002" s="66" t="s">
        <v>768</v>
      </c>
      <c r="B1002" s="66" t="s">
        <v>853</v>
      </c>
      <c r="C1002" s="67"/>
      <c r="D1002" s="68"/>
      <c r="E1002" s="69"/>
      <c r="F1002" s="70"/>
      <c r="G1002" s="67"/>
      <c r="H1002" s="71"/>
      <c r="I1002" s="72"/>
      <c r="J1002" s="72"/>
      <c r="K1002" s="36"/>
      <c r="L1002" s="79"/>
      <c r="M1002" s="79"/>
      <c r="N1002" s="74"/>
      <c r="O1002" s="81" t="s">
        <v>1386</v>
      </c>
      <c r="P1002" s="83">
        <v>44435.811724537038</v>
      </c>
      <c r="Q1002" s="81" t="s">
        <v>1793</v>
      </c>
      <c r="R1002" s="81"/>
      <c r="S1002" s="81"/>
      <c r="T1002" s="81" t="s">
        <v>3719</v>
      </c>
      <c r="U1002" s="83">
        <v>44435.811724537038</v>
      </c>
      <c r="V1002" s="84" t="s">
        <v>4725</v>
      </c>
      <c r="W1002" s="81"/>
      <c r="X1002" s="81"/>
      <c r="Y1002" s="87" t="s">
        <v>6725</v>
      </c>
      <c r="Z1002" s="81"/>
    </row>
    <row r="1003" spans="1:26" x14ac:dyDescent="0.35">
      <c r="A1003" s="66" t="s">
        <v>769</v>
      </c>
      <c r="B1003" s="66" t="s">
        <v>678</v>
      </c>
      <c r="C1003" s="67"/>
      <c r="D1003" s="68"/>
      <c r="E1003" s="69"/>
      <c r="F1003" s="70"/>
      <c r="G1003" s="67"/>
      <c r="H1003" s="71"/>
      <c r="I1003" s="72"/>
      <c r="J1003" s="72"/>
      <c r="K1003" s="36"/>
      <c r="L1003" s="79"/>
      <c r="M1003" s="79"/>
      <c r="N1003" s="74"/>
      <c r="O1003" s="81" t="s">
        <v>1386</v>
      </c>
      <c r="P1003" s="83">
        <v>44435.820428240739</v>
      </c>
      <c r="Q1003" s="81" t="s">
        <v>1804</v>
      </c>
      <c r="R1003" s="81"/>
      <c r="S1003" s="81"/>
      <c r="T1003" s="81" t="s">
        <v>3725</v>
      </c>
      <c r="U1003" s="83">
        <v>44435.820428240739</v>
      </c>
      <c r="V1003" s="84" t="s">
        <v>4726</v>
      </c>
      <c r="W1003" s="81"/>
      <c r="X1003" s="81"/>
      <c r="Y1003" s="87" t="s">
        <v>6726</v>
      </c>
      <c r="Z1003" s="81"/>
    </row>
    <row r="1004" spans="1:26" x14ac:dyDescent="0.35">
      <c r="A1004" s="66" t="s">
        <v>770</v>
      </c>
      <c r="B1004" s="66" t="s">
        <v>1088</v>
      </c>
      <c r="C1004" s="67"/>
      <c r="D1004" s="68"/>
      <c r="E1004" s="69"/>
      <c r="F1004" s="70"/>
      <c r="G1004" s="67"/>
      <c r="H1004" s="71"/>
      <c r="I1004" s="72"/>
      <c r="J1004" s="72"/>
      <c r="K1004" s="36"/>
      <c r="L1004" s="79"/>
      <c r="M1004" s="79"/>
      <c r="N1004" s="74"/>
      <c r="O1004" s="81" t="s">
        <v>1386</v>
      </c>
      <c r="P1004" s="83">
        <v>44434.664606481485</v>
      </c>
      <c r="Q1004" s="81" t="s">
        <v>1643</v>
      </c>
      <c r="R1004" s="84" t="s">
        <v>2756</v>
      </c>
      <c r="S1004" s="81" t="s">
        <v>3419</v>
      </c>
      <c r="T1004" s="81" t="s">
        <v>3650</v>
      </c>
      <c r="U1004" s="83">
        <v>44434.664606481485</v>
      </c>
      <c r="V1004" s="84" t="s">
        <v>4727</v>
      </c>
      <c r="W1004" s="81"/>
      <c r="X1004" s="81"/>
      <c r="Y1004" s="87" t="s">
        <v>6727</v>
      </c>
      <c r="Z1004" s="81"/>
    </row>
    <row r="1005" spans="1:26" x14ac:dyDescent="0.35">
      <c r="A1005" s="66" t="s">
        <v>770</v>
      </c>
      <c r="B1005" s="66" t="s">
        <v>1088</v>
      </c>
      <c r="C1005" s="67"/>
      <c r="D1005" s="68"/>
      <c r="E1005" s="69"/>
      <c r="F1005" s="70"/>
      <c r="G1005" s="67"/>
      <c r="H1005" s="71"/>
      <c r="I1005" s="72"/>
      <c r="J1005" s="72"/>
      <c r="K1005" s="36"/>
      <c r="L1005" s="79"/>
      <c r="M1005" s="79"/>
      <c r="N1005" s="74"/>
      <c r="O1005" s="81" t="s">
        <v>1386</v>
      </c>
      <c r="P1005" s="83">
        <v>44435.830578703702</v>
      </c>
      <c r="Q1005" s="81" t="s">
        <v>1599</v>
      </c>
      <c r="R1005" s="84" t="s">
        <v>2732</v>
      </c>
      <c r="S1005" s="81" t="s">
        <v>3419</v>
      </c>
      <c r="T1005" s="81" t="s">
        <v>3631</v>
      </c>
      <c r="U1005" s="83">
        <v>44435.830578703702</v>
      </c>
      <c r="V1005" s="84" t="s">
        <v>4728</v>
      </c>
      <c r="W1005" s="81"/>
      <c r="X1005" s="81"/>
      <c r="Y1005" s="87" t="s">
        <v>6728</v>
      </c>
      <c r="Z1005" s="81"/>
    </row>
    <row r="1006" spans="1:26" x14ac:dyDescent="0.35">
      <c r="A1006" s="66" t="s">
        <v>771</v>
      </c>
      <c r="B1006" s="66" t="s">
        <v>838</v>
      </c>
      <c r="C1006" s="67"/>
      <c r="D1006" s="68"/>
      <c r="E1006" s="69"/>
      <c r="F1006" s="70"/>
      <c r="G1006" s="67"/>
      <c r="H1006" s="71"/>
      <c r="I1006" s="72"/>
      <c r="J1006" s="72"/>
      <c r="K1006" s="36"/>
      <c r="L1006" s="79"/>
      <c r="M1006" s="79"/>
      <c r="N1006" s="74"/>
      <c r="O1006" s="81" t="s">
        <v>1386</v>
      </c>
      <c r="P1006" s="83">
        <v>44435.839733796296</v>
      </c>
      <c r="Q1006" s="81" t="s">
        <v>1788</v>
      </c>
      <c r="R1006" s="81"/>
      <c r="S1006" s="81"/>
      <c r="T1006" s="81" t="s">
        <v>3524</v>
      </c>
      <c r="U1006" s="83">
        <v>44435.839733796296</v>
      </c>
      <c r="V1006" s="84" t="s">
        <v>4729</v>
      </c>
      <c r="W1006" s="81"/>
      <c r="X1006" s="81"/>
      <c r="Y1006" s="87" t="s">
        <v>6729</v>
      </c>
      <c r="Z1006" s="81"/>
    </row>
    <row r="1007" spans="1:26" x14ac:dyDescent="0.35">
      <c r="A1007" s="66" t="s">
        <v>772</v>
      </c>
      <c r="B1007" s="66" t="s">
        <v>1179</v>
      </c>
      <c r="C1007" s="67"/>
      <c r="D1007" s="68"/>
      <c r="E1007" s="69"/>
      <c r="F1007" s="70"/>
      <c r="G1007" s="67"/>
      <c r="H1007" s="71"/>
      <c r="I1007" s="72"/>
      <c r="J1007" s="72"/>
      <c r="K1007" s="36"/>
      <c r="L1007" s="79"/>
      <c r="M1007" s="79"/>
      <c r="N1007" s="74"/>
      <c r="O1007" s="81" t="s">
        <v>1386</v>
      </c>
      <c r="P1007" s="83">
        <v>44431.977407407408</v>
      </c>
      <c r="Q1007" s="81" t="s">
        <v>1421</v>
      </c>
      <c r="R1007" s="84" t="s">
        <v>2634</v>
      </c>
      <c r="S1007" s="81" t="s">
        <v>3394</v>
      </c>
      <c r="T1007" s="81" t="s">
        <v>3543</v>
      </c>
      <c r="U1007" s="83">
        <v>44431.977407407408</v>
      </c>
      <c r="V1007" s="84" t="s">
        <v>4730</v>
      </c>
      <c r="W1007" s="81"/>
      <c r="X1007" s="81"/>
      <c r="Y1007" s="87" t="s">
        <v>6730</v>
      </c>
      <c r="Z1007" s="81"/>
    </row>
    <row r="1008" spans="1:26" x14ac:dyDescent="0.35">
      <c r="A1008" s="66" t="s">
        <v>772</v>
      </c>
      <c r="B1008" s="66" t="s">
        <v>773</v>
      </c>
      <c r="C1008" s="67"/>
      <c r="D1008" s="68"/>
      <c r="E1008" s="69"/>
      <c r="F1008" s="70"/>
      <c r="G1008" s="67"/>
      <c r="H1008" s="71"/>
      <c r="I1008" s="72"/>
      <c r="J1008" s="72"/>
      <c r="K1008" s="36"/>
      <c r="L1008" s="79"/>
      <c r="M1008" s="79"/>
      <c r="N1008" s="74"/>
      <c r="O1008" s="81" t="s">
        <v>1386</v>
      </c>
      <c r="P1008" s="83">
        <v>44432.68550925926</v>
      </c>
      <c r="Q1008" s="81" t="s">
        <v>1805</v>
      </c>
      <c r="R1008" s="81"/>
      <c r="S1008" s="81"/>
      <c r="T1008" s="81" t="s">
        <v>3726</v>
      </c>
      <c r="U1008" s="83">
        <v>44432.68550925926</v>
      </c>
      <c r="V1008" s="84" t="s">
        <v>4731</v>
      </c>
      <c r="W1008" s="81"/>
      <c r="X1008" s="81"/>
      <c r="Y1008" s="87" t="s">
        <v>6731</v>
      </c>
      <c r="Z1008" s="81"/>
    </row>
    <row r="1009" spans="1:26" x14ac:dyDescent="0.35">
      <c r="A1009" s="66" t="s">
        <v>772</v>
      </c>
      <c r="B1009" s="66" t="s">
        <v>773</v>
      </c>
      <c r="C1009" s="67"/>
      <c r="D1009" s="68"/>
      <c r="E1009" s="69"/>
      <c r="F1009" s="70"/>
      <c r="G1009" s="67"/>
      <c r="H1009" s="71"/>
      <c r="I1009" s="72"/>
      <c r="J1009" s="72"/>
      <c r="K1009" s="36"/>
      <c r="L1009" s="79"/>
      <c r="M1009" s="79"/>
      <c r="N1009" s="74"/>
      <c r="O1009" s="81" t="s">
        <v>1386</v>
      </c>
      <c r="P1009" s="83">
        <v>44435.85224537037</v>
      </c>
      <c r="Q1009" s="81" t="s">
        <v>1806</v>
      </c>
      <c r="R1009" s="81"/>
      <c r="S1009" s="81"/>
      <c r="T1009" s="81" t="s">
        <v>3727</v>
      </c>
      <c r="U1009" s="83">
        <v>44435.85224537037</v>
      </c>
      <c r="V1009" s="84" t="s">
        <v>4732</v>
      </c>
      <c r="W1009" s="81"/>
      <c r="X1009" s="81"/>
      <c r="Y1009" s="87" t="s">
        <v>6732</v>
      </c>
      <c r="Z1009" s="81"/>
    </row>
    <row r="1010" spans="1:26" x14ac:dyDescent="0.35">
      <c r="A1010" s="66" t="s">
        <v>773</v>
      </c>
      <c r="B1010" s="66" t="s">
        <v>1301</v>
      </c>
      <c r="C1010" s="67"/>
      <c r="D1010" s="68"/>
      <c r="E1010" s="69"/>
      <c r="F1010" s="70"/>
      <c r="G1010" s="67"/>
      <c r="H1010" s="71"/>
      <c r="I1010" s="72"/>
      <c r="J1010" s="72"/>
      <c r="K1010" s="36"/>
      <c r="L1010" s="79"/>
      <c r="M1010" s="79"/>
      <c r="N1010" s="74"/>
      <c r="O1010" s="81" t="s">
        <v>1386</v>
      </c>
      <c r="P1010" s="83">
        <v>44434.750775462962</v>
      </c>
      <c r="Q1010" s="81" t="s">
        <v>1807</v>
      </c>
      <c r="R1010" s="81" t="s">
        <v>2848</v>
      </c>
      <c r="S1010" s="81" t="s">
        <v>3448</v>
      </c>
      <c r="T1010" s="81" t="s">
        <v>3728</v>
      </c>
      <c r="U1010" s="83">
        <v>44434.750775462962</v>
      </c>
      <c r="V1010" s="84" t="s">
        <v>4733</v>
      </c>
      <c r="W1010" s="81"/>
      <c r="X1010" s="81"/>
      <c r="Y1010" s="87" t="s">
        <v>6733</v>
      </c>
      <c r="Z1010" s="81"/>
    </row>
    <row r="1011" spans="1:26" x14ac:dyDescent="0.35">
      <c r="A1011" s="66" t="s">
        <v>774</v>
      </c>
      <c r="B1011" s="66" t="s">
        <v>774</v>
      </c>
      <c r="C1011" s="67"/>
      <c r="D1011" s="68"/>
      <c r="E1011" s="69"/>
      <c r="F1011" s="70"/>
      <c r="G1011" s="67"/>
      <c r="H1011" s="71"/>
      <c r="I1011" s="72"/>
      <c r="J1011" s="72"/>
      <c r="K1011" s="36"/>
      <c r="L1011" s="79"/>
      <c r="M1011" s="79"/>
      <c r="N1011" s="74"/>
      <c r="O1011" s="81" t="s">
        <v>179</v>
      </c>
      <c r="P1011" s="83">
        <v>44435.858159722222</v>
      </c>
      <c r="Q1011" s="81" t="s">
        <v>1808</v>
      </c>
      <c r="R1011" s="84" t="s">
        <v>2849</v>
      </c>
      <c r="S1011" s="81" t="s">
        <v>3393</v>
      </c>
      <c r="T1011" s="81"/>
      <c r="U1011" s="83">
        <v>44435.858159722222</v>
      </c>
      <c r="V1011" s="84" t="s">
        <v>4734</v>
      </c>
      <c r="W1011" s="81"/>
      <c r="X1011" s="81"/>
      <c r="Y1011" s="87" t="s">
        <v>6734</v>
      </c>
      <c r="Z1011" s="81"/>
    </row>
    <row r="1012" spans="1:26" x14ac:dyDescent="0.35">
      <c r="A1012" s="66" t="s">
        <v>775</v>
      </c>
      <c r="B1012" s="66" t="s">
        <v>1088</v>
      </c>
      <c r="C1012" s="67"/>
      <c r="D1012" s="68"/>
      <c r="E1012" s="69"/>
      <c r="F1012" s="70"/>
      <c r="G1012" s="67"/>
      <c r="H1012" s="71"/>
      <c r="I1012" s="72"/>
      <c r="J1012" s="72"/>
      <c r="K1012" s="36"/>
      <c r="L1012" s="79"/>
      <c r="M1012" s="79"/>
      <c r="N1012" s="74"/>
      <c r="O1012" s="81" t="s">
        <v>1386</v>
      </c>
      <c r="P1012" s="83">
        <v>44435.827881944446</v>
      </c>
      <c r="Q1012" s="81" t="s">
        <v>1599</v>
      </c>
      <c r="R1012" s="84" t="s">
        <v>2732</v>
      </c>
      <c r="S1012" s="81" t="s">
        <v>3419</v>
      </c>
      <c r="T1012" s="81" t="s">
        <v>3631</v>
      </c>
      <c r="U1012" s="83">
        <v>44435.827881944446</v>
      </c>
      <c r="V1012" s="84" t="s">
        <v>4735</v>
      </c>
      <c r="W1012" s="81"/>
      <c r="X1012" s="81"/>
      <c r="Y1012" s="87" t="s">
        <v>6735</v>
      </c>
      <c r="Z1012" s="81"/>
    </row>
    <row r="1013" spans="1:26" x14ac:dyDescent="0.35">
      <c r="A1013" s="66" t="s">
        <v>775</v>
      </c>
      <c r="B1013" s="66" t="s">
        <v>1088</v>
      </c>
      <c r="C1013" s="67"/>
      <c r="D1013" s="68"/>
      <c r="E1013" s="69"/>
      <c r="F1013" s="70"/>
      <c r="G1013" s="67"/>
      <c r="H1013" s="71"/>
      <c r="I1013" s="72"/>
      <c r="J1013" s="72"/>
      <c r="K1013" s="36"/>
      <c r="L1013" s="79"/>
      <c r="M1013" s="79"/>
      <c r="N1013" s="74"/>
      <c r="O1013" s="81" t="s">
        <v>1386</v>
      </c>
      <c r="P1013" s="83">
        <v>44435.859155092592</v>
      </c>
      <c r="Q1013" s="81" t="s">
        <v>1643</v>
      </c>
      <c r="R1013" s="84" t="s">
        <v>2756</v>
      </c>
      <c r="S1013" s="81" t="s">
        <v>3419</v>
      </c>
      <c r="T1013" s="81" t="s">
        <v>3650</v>
      </c>
      <c r="U1013" s="83">
        <v>44435.859155092592</v>
      </c>
      <c r="V1013" s="84" t="s">
        <v>4736</v>
      </c>
      <c r="W1013" s="81"/>
      <c r="X1013" s="81"/>
      <c r="Y1013" s="87" t="s">
        <v>6736</v>
      </c>
      <c r="Z1013" s="81"/>
    </row>
    <row r="1014" spans="1:26" x14ac:dyDescent="0.35">
      <c r="A1014" s="66" t="s">
        <v>776</v>
      </c>
      <c r="B1014" s="66" t="s">
        <v>1172</v>
      </c>
      <c r="C1014" s="67"/>
      <c r="D1014" s="68"/>
      <c r="E1014" s="69"/>
      <c r="F1014" s="70"/>
      <c r="G1014" s="67"/>
      <c r="H1014" s="71"/>
      <c r="I1014" s="72"/>
      <c r="J1014" s="72"/>
      <c r="K1014" s="36"/>
      <c r="L1014" s="79"/>
      <c r="M1014" s="79"/>
      <c r="N1014" s="74"/>
      <c r="O1014" s="81" t="s">
        <v>1386</v>
      </c>
      <c r="P1014" s="83">
        <v>44432.257268518515</v>
      </c>
      <c r="Q1014" s="81" t="s">
        <v>1411</v>
      </c>
      <c r="R1014" s="81"/>
      <c r="S1014" s="81"/>
      <c r="T1014" s="81"/>
      <c r="U1014" s="83">
        <v>44432.257268518515</v>
      </c>
      <c r="V1014" s="84" t="s">
        <v>4737</v>
      </c>
      <c r="W1014" s="81"/>
      <c r="X1014" s="81"/>
      <c r="Y1014" s="87" t="s">
        <v>6737</v>
      </c>
      <c r="Z1014" s="81"/>
    </row>
    <row r="1015" spans="1:26" x14ac:dyDescent="0.35">
      <c r="A1015" s="66" t="s">
        <v>776</v>
      </c>
      <c r="B1015" s="66" t="s">
        <v>1172</v>
      </c>
      <c r="C1015" s="67"/>
      <c r="D1015" s="68"/>
      <c r="E1015" s="69"/>
      <c r="F1015" s="70"/>
      <c r="G1015" s="67"/>
      <c r="H1015" s="71"/>
      <c r="I1015" s="72"/>
      <c r="J1015" s="72"/>
      <c r="K1015" s="36"/>
      <c r="L1015" s="79"/>
      <c r="M1015" s="79"/>
      <c r="N1015" s="74"/>
      <c r="O1015" s="81" t="s">
        <v>1386</v>
      </c>
      <c r="P1015" s="83">
        <v>44433.626342592594</v>
      </c>
      <c r="Q1015" s="81" t="s">
        <v>1411</v>
      </c>
      <c r="R1015" s="81"/>
      <c r="S1015" s="81"/>
      <c r="T1015" s="81"/>
      <c r="U1015" s="83">
        <v>44433.626342592594</v>
      </c>
      <c r="V1015" s="84" t="s">
        <v>4738</v>
      </c>
      <c r="W1015" s="81"/>
      <c r="X1015" s="81"/>
      <c r="Y1015" s="87" t="s">
        <v>6738</v>
      </c>
      <c r="Z1015" s="81"/>
    </row>
    <row r="1016" spans="1:26" x14ac:dyDescent="0.35">
      <c r="A1016" s="66" t="s">
        <v>776</v>
      </c>
      <c r="B1016" s="66" t="s">
        <v>1172</v>
      </c>
      <c r="C1016" s="67"/>
      <c r="D1016" s="68"/>
      <c r="E1016" s="69"/>
      <c r="F1016" s="70"/>
      <c r="G1016" s="67"/>
      <c r="H1016" s="71"/>
      <c r="I1016" s="72"/>
      <c r="J1016" s="72"/>
      <c r="K1016" s="36"/>
      <c r="L1016" s="79"/>
      <c r="M1016" s="79"/>
      <c r="N1016" s="74"/>
      <c r="O1016" s="81" t="s">
        <v>1386</v>
      </c>
      <c r="P1016" s="83">
        <v>44433.895578703705</v>
      </c>
      <c r="Q1016" s="81" t="s">
        <v>1411</v>
      </c>
      <c r="R1016" s="81"/>
      <c r="S1016" s="81"/>
      <c r="T1016" s="81"/>
      <c r="U1016" s="83">
        <v>44433.895578703705</v>
      </c>
      <c r="V1016" s="84" t="s">
        <v>4739</v>
      </c>
      <c r="W1016" s="81"/>
      <c r="X1016" s="81"/>
      <c r="Y1016" s="87" t="s">
        <v>6739</v>
      </c>
      <c r="Z1016" s="81"/>
    </row>
    <row r="1017" spans="1:26" x14ac:dyDescent="0.35">
      <c r="A1017" s="66" t="s">
        <v>776</v>
      </c>
      <c r="B1017" s="66" t="s">
        <v>1155</v>
      </c>
      <c r="C1017" s="67"/>
      <c r="D1017" s="68"/>
      <c r="E1017" s="69"/>
      <c r="F1017" s="70"/>
      <c r="G1017" s="67"/>
      <c r="H1017" s="71"/>
      <c r="I1017" s="72"/>
      <c r="J1017" s="72"/>
      <c r="K1017" s="36"/>
      <c r="L1017" s="79"/>
      <c r="M1017" s="79"/>
      <c r="N1017" s="74"/>
      <c r="O1017" s="81" t="s">
        <v>1386</v>
      </c>
      <c r="P1017" s="83">
        <v>44434.334178240744</v>
      </c>
      <c r="Q1017" s="81" t="s">
        <v>1809</v>
      </c>
      <c r="R1017" s="81"/>
      <c r="S1017" s="81"/>
      <c r="T1017" s="81"/>
      <c r="U1017" s="83">
        <v>44434.334178240744</v>
      </c>
      <c r="V1017" s="84" t="s">
        <v>4740</v>
      </c>
      <c r="W1017" s="81"/>
      <c r="X1017" s="81"/>
      <c r="Y1017" s="87" t="s">
        <v>6740</v>
      </c>
      <c r="Z1017" s="81"/>
    </row>
    <row r="1018" spans="1:26" x14ac:dyDescent="0.35">
      <c r="A1018" s="66" t="s">
        <v>776</v>
      </c>
      <c r="B1018" s="66" t="s">
        <v>1088</v>
      </c>
      <c r="C1018" s="67"/>
      <c r="D1018" s="68"/>
      <c r="E1018" s="69"/>
      <c r="F1018" s="70"/>
      <c r="G1018" s="67"/>
      <c r="H1018" s="71"/>
      <c r="I1018" s="72"/>
      <c r="J1018" s="72"/>
      <c r="K1018" s="36"/>
      <c r="L1018" s="79"/>
      <c r="M1018" s="79"/>
      <c r="N1018" s="74"/>
      <c r="O1018" s="81" t="s">
        <v>1386</v>
      </c>
      <c r="P1018" s="83">
        <v>44435.526412037034</v>
      </c>
      <c r="Q1018" s="81" t="s">
        <v>1728</v>
      </c>
      <c r="R1018" s="84" t="s">
        <v>2808</v>
      </c>
      <c r="S1018" s="81" t="s">
        <v>3419</v>
      </c>
      <c r="T1018" s="81" t="s">
        <v>3687</v>
      </c>
      <c r="U1018" s="83">
        <v>44435.526412037034</v>
      </c>
      <c r="V1018" s="84" t="s">
        <v>4741</v>
      </c>
      <c r="W1018" s="81"/>
      <c r="X1018" s="81"/>
      <c r="Y1018" s="87" t="s">
        <v>6741</v>
      </c>
      <c r="Z1018" s="81"/>
    </row>
    <row r="1019" spans="1:26" x14ac:dyDescent="0.35">
      <c r="A1019" s="66" t="s">
        <v>776</v>
      </c>
      <c r="B1019" s="66" t="s">
        <v>1088</v>
      </c>
      <c r="C1019" s="67"/>
      <c r="D1019" s="68"/>
      <c r="E1019" s="69"/>
      <c r="F1019" s="70"/>
      <c r="G1019" s="67"/>
      <c r="H1019" s="71"/>
      <c r="I1019" s="72"/>
      <c r="J1019" s="72"/>
      <c r="K1019" s="36"/>
      <c r="L1019" s="79"/>
      <c r="M1019" s="79"/>
      <c r="N1019" s="74"/>
      <c r="O1019" s="81" t="s">
        <v>1386</v>
      </c>
      <c r="P1019" s="83">
        <v>44435.862766203703</v>
      </c>
      <c r="Q1019" s="81" t="s">
        <v>1643</v>
      </c>
      <c r="R1019" s="84" t="s">
        <v>2756</v>
      </c>
      <c r="S1019" s="81" t="s">
        <v>3419</v>
      </c>
      <c r="T1019" s="81" t="s">
        <v>3650</v>
      </c>
      <c r="U1019" s="83">
        <v>44435.862766203703</v>
      </c>
      <c r="V1019" s="84" t="s">
        <v>4742</v>
      </c>
      <c r="W1019" s="81"/>
      <c r="X1019" s="81"/>
      <c r="Y1019" s="87" t="s">
        <v>6742</v>
      </c>
      <c r="Z1019" s="81"/>
    </row>
    <row r="1020" spans="1:26" x14ac:dyDescent="0.35">
      <c r="A1020" s="66" t="s">
        <v>777</v>
      </c>
      <c r="B1020" s="66" t="s">
        <v>777</v>
      </c>
      <c r="C1020" s="67"/>
      <c r="D1020" s="68"/>
      <c r="E1020" s="69"/>
      <c r="F1020" s="70"/>
      <c r="G1020" s="67"/>
      <c r="H1020" s="71"/>
      <c r="I1020" s="72"/>
      <c r="J1020" s="72"/>
      <c r="K1020" s="36"/>
      <c r="L1020" s="79"/>
      <c r="M1020" s="79"/>
      <c r="N1020" s="74"/>
      <c r="O1020" s="81" t="s">
        <v>179</v>
      </c>
      <c r="P1020" s="83">
        <v>44431.64675925926</v>
      </c>
      <c r="Q1020" s="81" t="s">
        <v>1810</v>
      </c>
      <c r="R1020" s="84" t="s">
        <v>2850</v>
      </c>
      <c r="S1020" s="81" t="s">
        <v>3393</v>
      </c>
      <c r="T1020" s="81" t="s">
        <v>3729</v>
      </c>
      <c r="U1020" s="83">
        <v>44431.64675925926</v>
      </c>
      <c r="V1020" s="84" t="s">
        <v>4743</v>
      </c>
      <c r="W1020" s="81"/>
      <c r="X1020" s="81"/>
      <c r="Y1020" s="87" t="s">
        <v>6743</v>
      </c>
      <c r="Z1020" s="81"/>
    </row>
    <row r="1021" spans="1:26" x14ac:dyDescent="0.35">
      <c r="A1021" s="66" t="s">
        <v>777</v>
      </c>
      <c r="B1021" s="66" t="s">
        <v>777</v>
      </c>
      <c r="C1021" s="67"/>
      <c r="D1021" s="68"/>
      <c r="E1021" s="69"/>
      <c r="F1021" s="70"/>
      <c r="G1021" s="67"/>
      <c r="H1021" s="71"/>
      <c r="I1021" s="72"/>
      <c r="J1021" s="72"/>
      <c r="K1021" s="36"/>
      <c r="L1021" s="79"/>
      <c r="M1021" s="79"/>
      <c r="N1021" s="74"/>
      <c r="O1021" s="81" t="s">
        <v>179</v>
      </c>
      <c r="P1021" s="83">
        <v>44434.709201388891</v>
      </c>
      <c r="Q1021" s="81" t="s">
        <v>1811</v>
      </c>
      <c r="R1021" s="84" t="s">
        <v>2851</v>
      </c>
      <c r="S1021" s="81" t="s">
        <v>3393</v>
      </c>
      <c r="T1021" s="81" t="s">
        <v>3730</v>
      </c>
      <c r="U1021" s="83">
        <v>44434.709201388891</v>
      </c>
      <c r="V1021" s="84" t="s">
        <v>4744</v>
      </c>
      <c r="W1021" s="81"/>
      <c r="X1021" s="81"/>
      <c r="Y1021" s="87" t="s">
        <v>6744</v>
      </c>
      <c r="Z1021" s="81"/>
    </row>
    <row r="1022" spans="1:26" x14ac:dyDescent="0.35">
      <c r="A1022" s="66" t="s">
        <v>777</v>
      </c>
      <c r="B1022" s="66" t="s">
        <v>777</v>
      </c>
      <c r="C1022" s="67"/>
      <c r="D1022" s="68"/>
      <c r="E1022" s="69"/>
      <c r="F1022" s="70"/>
      <c r="G1022" s="67"/>
      <c r="H1022" s="71"/>
      <c r="I1022" s="72"/>
      <c r="J1022" s="72"/>
      <c r="K1022" s="36"/>
      <c r="L1022" s="79"/>
      <c r="M1022" s="79"/>
      <c r="N1022" s="74"/>
      <c r="O1022" s="81" t="s">
        <v>179</v>
      </c>
      <c r="P1022" s="83">
        <v>44434.713993055557</v>
      </c>
      <c r="Q1022" s="81" t="s">
        <v>1812</v>
      </c>
      <c r="R1022" s="84" t="s">
        <v>2852</v>
      </c>
      <c r="S1022" s="81" t="s">
        <v>3393</v>
      </c>
      <c r="T1022" s="81" t="s">
        <v>3731</v>
      </c>
      <c r="U1022" s="83">
        <v>44434.713993055557</v>
      </c>
      <c r="V1022" s="84" t="s">
        <v>4745</v>
      </c>
      <c r="W1022" s="81"/>
      <c r="X1022" s="81"/>
      <c r="Y1022" s="87" t="s">
        <v>6745</v>
      </c>
      <c r="Z1022" s="81"/>
    </row>
    <row r="1023" spans="1:26" x14ac:dyDescent="0.35">
      <c r="A1023" s="66" t="s">
        <v>777</v>
      </c>
      <c r="B1023" s="66" t="s">
        <v>777</v>
      </c>
      <c r="C1023" s="67"/>
      <c r="D1023" s="68"/>
      <c r="E1023" s="69"/>
      <c r="F1023" s="70"/>
      <c r="G1023" s="67"/>
      <c r="H1023" s="71"/>
      <c r="I1023" s="72"/>
      <c r="J1023" s="72"/>
      <c r="K1023" s="36"/>
      <c r="L1023" s="79"/>
      <c r="M1023" s="79"/>
      <c r="N1023" s="74"/>
      <c r="O1023" s="81" t="s">
        <v>179</v>
      </c>
      <c r="P1023" s="83">
        <v>44434.715358796297</v>
      </c>
      <c r="Q1023" s="81" t="s">
        <v>1813</v>
      </c>
      <c r="R1023" s="84" t="s">
        <v>2853</v>
      </c>
      <c r="S1023" s="81" t="s">
        <v>3393</v>
      </c>
      <c r="T1023" s="81" t="s">
        <v>3732</v>
      </c>
      <c r="U1023" s="83">
        <v>44434.715358796297</v>
      </c>
      <c r="V1023" s="84" t="s">
        <v>4746</v>
      </c>
      <c r="W1023" s="81"/>
      <c r="X1023" s="81"/>
      <c r="Y1023" s="87" t="s">
        <v>6746</v>
      </c>
      <c r="Z1023" s="81"/>
    </row>
    <row r="1024" spans="1:26" x14ac:dyDescent="0.35">
      <c r="A1024" s="66" t="s">
        <v>778</v>
      </c>
      <c r="B1024" s="66" t="s">
        <v>777</v>
      </c>
      <c r="C1024" s="67"/>
      <c r="D1024" s="68"/>
      <c r="E1024" s="69"/>
      <c r="F1024" s="70"/>
      <c r="G1024" s="67"/>
      <c r="H1024" s="71"/>
      <c r="I1024" s="72"/>
      <c r="J1024" s="72"/>
      <c r="K1024" s="36"/>
      <c r="L1024" s="79"/>
      <c r="M1024" s="79"/>
      <c r="N1024" s="74"/>
      <c r="O1024" s="81" t="s">
        <v>1386</v>
      </c>
      <c r="P1024" s="83">
        <v>44431.656493055554</v>
      </c>
      <c r="Q1024" s="81" t="s">
        <v>1814</v>
      </c>
      <c r="R1024" s="81"/>
      <c r="S1024" s="81"/>
      <c r="T1024" s="81" t="s">
        <v>3729</v>
      </c>
      <c r="U1024" s="83">
        <v>44431.656493055554</v>
      </c>
      <c r="V1024" s="84" t="s">
        <v>4747</v>
      </c>
      <c r="W1024" s="81"/>
      <c r="X1024" s="81"/>
      <c r="Y1024" s="87" t="s">
        <v>6747</v>
      </c>
      <c r="Z1024" s="81"/>
    </row>
    <row r="1025" spans="1:26" x14ac:dyDescent="0.35">
      <c r="A1025" s="66" t="s">
        <v>779</v>
      </c>
      <c r="B1025" s="66" t="s">
        <v>779</v>
      </c>
      <c r="C1025" s="67"/>
      <c r="D1025" s="68"/>
      <c r="E1025" s="69"/>
      <c r="F1025" s="70"/>
      <c r="G1025" s="67"/>
      <c r="H1025" s="71"/>
      <c r="I1025" s="72"/>
      <c r="J1025" s="72"/>
      <c r="K1025" s="36"/>
      <c r="L1025" s="79"/>
      <c r="M1025" s="79"/>
      <c r="N1025" s="74"/>
      <c r="O1025" s="81" t="s">
        <v>179</v>
      </c>
      <c r="P1025" s="83">
        <v>44435.445752314816</v>
      </c>
      <c r="Q1025" s="81" t="s">
        <v>1815</v>
      </c>
      <c r="R1025" s="84" t="s">
        <v>2854</v>
      </c>
      <c r="S1025" s="81" t="s">
        <v>3393</v>
      </c>
      <c r="T1025" s="81" t="s">
        <v>3733</v>
      </c>
      <c r="U1025" s="83">
        <v>44435.445752314816</v>
      </c>
      <c r="V1025" s="84" t="s">
        <v>4748</v>
      </c>
      <c r="W1025" s="81"/>
      <c r="X1025" s="81"/>
      <c r="Y1025" s="87" t="s">
        <v>6748</v>
      </c>
      <c r="Z1025" s="81"/>
    </row>
    <row r="1026" spans="1:26" x14ac:dyDescent="0.35">
      <c r="A1026" s="66" t="s">
        <v>778</v>
      </c>
      <c r="B1026" s="66" t="s">
        <v>779</v>
      </c>
      <c r="C1026" s="67"/>
      <c r="D1026" s="68"/>
      <c r="E1026" s="69"/>
      <c r="F1026" s="70"/>
      <c r="G1026" s="67"/>
      <c r="H1026" s="71"/>
      <c r="I1026" s="72"/>
      <c r="J1026" s="72"/>
      <c r="K1026" s="36"/>
      <c r="L1026" s="79"/>
      <c r="M1026" s="79"/>
      <c r="N1026" s="74"/>
      <c r="O1026" s="81" t="s">
        <v>1386</v>
      </c>
      <c r="P1026" s="83">
        <v>44435.44835648148</v>
      </c>
      <c r="Q1026" s="81" t="s">
        <v>1816</v>
      </c>
      <c r="R1026" s="81"/>
      <c r="S1026" s="81"/>
      <c r="T1026" s="81" t="s">
        <v>3733</v>
      </c>
      <c r="U1026" s="83">
        <v>44435.44835648148</v>
      </c>
      <c r="V1026" s="84" t="s">
        <v>4749</v>
      </c>
      <c r="W1026" s="81"/>
      <c r="X1026" s="81"/>
      <c r="Y1026" s="87" t="s">
        <v>6749</v>
      </c>
      <c r="Z1026" s="81"/>
    </row>
    <row r="1027" spans="1:26" x14ac:dyDescent="0.35">
      <c r="A1027" s="66" t="s">
        <v>778</v>
      </c>
      <c r="B1027" s="66" t="s">
        <v>773</v>
      </c>
      <c r="C1027" s="67"/>
      <c r="D1027" s="68"/>
      <c r="E1027" s="69"/>
      <c r="F1027" s="70"/>
      <c r="G1027" s="67"/>
      <c r="H1027" s="71"/>
      <c r="I1027" s="72"/>
      <c r="J1027" s="72"/>
      <c r="K1027" s="36"/>
      <c r="L1027" s="79"/>
      <c r="M1027" s="79"/>
      <c r="N1027" s="74"/>
      <c r="O1027" s="81" t="s">
        <v>1386</v>
      </c>
      <c r="P1027" s="83">
        <v>44435.864953703705</v>
      </c>
      <c r="Q1027" s="81" t="s">
        <v>1817</v>
      </c>
      <c r="R1027" s="81"/>
      <c r="S1027" s="81"/>
      <c r="T1027" s="81" t="s">
        <v>3734</v>
      </c>
      <c r="U1027" s="83">
        <v>44435.864953703705</v>
      </c>
      <c r="V1027" s="84" t="s">
        <v>4750</v>
      </c>
      <c r="W1027" s="81"/>
      <c r="X1027" s="81"/>
      <c r="Y1027" s="87" t="s">
        <v>6750</v>
      </c>
      <c r="Z1027" s="81"/>
    </row>
    <row r="1028" spans="1:26" x14ac:dyDescent="0.35">
      <c r="A1028" s="66" t="s">
        <v>780</v>
      </c>
      <c r="B1028" s="66" t="s">
        <v>1299</v>
      </c>
      <c r="C1028" s="67"/>
      <c r="D1028" s="68"/>
      <c r="E1028" s="69"/>
      <c r="F1028" s="70"/>
      <c r="G1028" s="67"/>
      <c r="H1028" s="71"/>
      <c r="I1028" s="72"/>
      <c r="J1028" s="72"/>
      <c r="K1028" s="36"/>
      <c r="L1028" s="79"/>
      <c r="M1028" s="79"/>
      <c r="N1028" s="74"/>
      <c r="O1028" s="81" t="s">
        <v>1386</v>
      </c>
      <c r="P1028" s="83">
        <v>44434.33662037037</v>
      </c>
      <c r="Q1028" s="81" t="s">
        <v>1818</v>
      </c>
      <c r="R1028" s="84" t="s">
        <v>2855</v>
      </c>
      <c r="S1028" s="81" t="s">
        <v>3393</v>
      </c>
      <c r="T1028" s="81" t="s">
        <v>3716</v>
      </c>
      <c r="U1028" s="83">
        <v>44434.33662037037</v>
      </c>
      <c r="V1028" s="84" t="s">
        <v>4751</v>
      </c>
      <c r="W1028" s="81"/>
      <c r="X1028" s="81"/>
      <c r="Y1028" s="87" t="s">
        <v>6751</v>
      </c>
      <c r="Z1028" s="81"/>
    </row>
    <row r="1029" spans="1:26" x14ac:dyDescent="0.35">
      <c r="A1029" s="66" t="s">
        <v>781</v>
      </c>
      <c r="B1029" s="66" t="s">
        <v>1299</v>
      </c>
      <c r="C1029" s="67"/>
      <c r="D1029" s="68"/>
      <c r="E1029" s="69"/>
      <c r="F1029" s="70"/>
      <c r="G1029" s="67"/>
      <c r="H1029" s="71"/>
      <c r="I1029" s="72"/>
      <c r="J1029" s="72"/>
      <c r="K1029" s="36"/>
      <c r="L1029" s="79"/>
      <c r="M1029" s="79"/>
      <c r="N1029" s="74"/>
      <c r="O1029" s="81" t="s">
        <v>1386</v>
      </c>
      <c r="P1029" s="83">
        <v>44435.874884259261</v>
      </c>
      <c r="Q1029" s="81" t="s">
        <v>1787</v>
      </c>
      <c r="R1029" s="81"/>
      <c r="S1029" s="81"/>
      <c r="T1029" s="81" t="s">
        <v>3716</v>
      </c>
      <c r="U1029" s="83">
        <v>44435.874884259261</v>
      </c>
      <c r="V1029" s="84" t="s">
        <v>4752</v>
      </c>
      <c r="W1029" s="81"/>
      <c r="X1029" s="81"/>
      <c r="Y1029" s="87" t="s">
        <v>6752</v>
      </c>
      <c r="Z1029" s="81"/>
    </row>
    <row r="1030" spans="1:26" x14ac:dyDescent="0.35">
      <c r="A1030" s="66" t="s">
        <v>781</v>
      </c>
      <c r="B1030" s="66" t="s">
        <v>780</v>
      </c>
      <c r="C1030" s="67"/>
      <c r="D1030" s="68"/>
      <c r="E1030" s="69"/>
      <c r="F1030" s="70"/>
      <c r="G1030" s="67"/>
      <c r="H1030" s="71"/>
      <c r="I1030" s="72"/>
      <c r="J1030" s="72"/>
      <c r="K1030" s="36"/>
      <c r="L1030" s="79"/>
      <c r="M1030" s="79"/>
      <c r="N1030" s="74"/>
      <c r="O1030" s="81" t="s">
        <v>1386</v>
      </c>
      <c r="P1030" s="83">
        <v>44435.874884259261</v>
      </c>
      <c r="Q1030" s="81" t="s">
        <v>1787</v>
      </c>
      <c r="R1030" s="81"/>
      <c r="S1030" s="81"/>
      <c r="T1030" s="81" t="s">
        <v>3716</v>
      </c>
      <c r="U1030" s="83">
        <v>44435.874884259261</v>
      </c>
      <c r="V1030" s="84" t="s">
        <v>4752</v>
      </c>
      <c r="W1030" s="81"/>
      <c r="X1030" s="81"/>
      <c r="Y1030" s="87" t="s">
        <v>6752</v>
      </c>
      <c r="Z1030" s="81"/>
    </row>
    <row r="1031" spans="1:26" x14ac:dyDescent="0.35">
      <c r="A1031" s="66" t="s">
        <v>782</v>
      </c>
      <c r="B1031" s="66" t="s">
        <v>853</v>
      </c>
      <c r="C1031" s="67"/>
      <c r="D1031" s="68"/>
      <c r="E1031" s="69"/>
      <c r="F1031" s="70"/>
      <c r="G1031" s="67"/>
      <c r="H1031" s="71"/>
      <c r="I1031" s="72"/>
      <c r="J1031" s="72"/>
      <c r="K1031" s="36"/>
      <c r="L1031" s="79"/>
      <c r="M1031" s="79"/>
      <c r="N1031" s="74"/>
      <c r="O1031" s="81" t="s">
        <v>1386</v>
      </c>
      <c r="P1031" s="83">
        <v>44435.877164351848</v>
      </c>
      <c r="Q1031" s="81" t="s">
        <v>1793</v>
      </c>
      <c r="R1031" s="81"/>
      <c r="S1031" s="81"/>
      <c r="T1031" s="81" t="s">
        <v>3719</v>
      </c>
      <c r="U1031" s="83">
        <v>44435.877164351848</v>
      </c>
      <c r="V1031" s="84" t="s">
        <v>4753</v>
      </c>
      <c r="W1031" s="81"/>
      <c r="X1031" s="81"/>
      <c r="Y1031" s="87" t="s">
        <v>6753</v>
      </c>
      <c r="Z1031" s="81"/>
    </row>
    <row r="1032" spans="1:26" x14ac:dyDescent="0.35">
      <c r="A1032" s="66" t="s">
        <v>783</v>
      </c>
      <c r="B1032" s="66" t="s">
        <v>801</v>
      </c>
      <c r="C1032" s="67"/>
      <c r="D1032" s="68"/>
      <c r="E1032" s="69"/>
      <c r="F1032" s="70"/>
      <c r="G1032" s="67"/>
      <c r="H1032" s="71"/>
      <c r="I1032" s="72"/>
      <c r="J1032" s="72"/>
      <c r="K1032" s="36"/>
      <c r="L1032" s="79"/>
      <c r="M1032" s="79"/>
      <c r="N1032" s="74"/>
      <c r="O1032" s="81" t="s">
        <v>1386</v>
      </c>
      <c r="P1032" s="83">
        <v>44435.89435185185</v>
      </c>
      <c r="Q1032" s="81" t="s">
        <v>1686</v>
      </c>
      <c r="R1032" s="81"/>
      <c r="S1032" s="81"/>
      <c r="T1032" s="81"/>
      <c r="U1032" s="83">
        <v>44435.89435185185</v>
      </c>
      <c r="V1032" s="84" t="s">
        <v>4754</v>
      </c>
      <c r="W1032" s="81"/>
      <c r="X1032" s="81"/>
      <c r="Y1032" s="87" t="s">
        <v>6754</v>
      </c>
      <c r="Z1032" s="81"/>
    </row>
    <row r="1033" spans="1:26" x14ac:dyDescent="0.35">
      <c r="A1033" s="66" t="s">
        <v>784</v>
      </c>
      <c r="B1033" s="66" t="s">
        <v>1121</v>
      </c>
      <c r="C1033" s="67"/>
      <c r="D1033" s="68"/>
      <c r="E1033" s="69"/>
      <c r="F1033" s="70"/>
      <c r="G1033" s="67"/>
      <c r="H1033" s="71"/>
      <c r="I1033" s="72"/>
      <c r="J1033" s="72"/>
      <c r="K1033" s="36"/>
      <c r="L1033" s="79"/>
      <c r="M1033" s="79"/>
      <c r="N1033" s="74"/>
      <c r="O1033" s="81" t="s">
        <v>1386</v>
      </c>
      <c r="P1033" s="83">
        <v>44435.9059837963</v>
      </c>
      <c r="Q1033" s="81" t="s">
        <v>1819</v>
      </c>
      <c r="R1033" s="81"/>
      <c r="S1033" s="81"/>
      <c r="T1033" s="81" t="s">
        <v>3735</v>
      </c>
      <c r="U1033" s="83">
        <v>44435.9059837963</v>
      </c>
      <c r="V1033" s="84" t="s">
        <v>4755</v>
      </c>
      <c r="W1033" s="81"/>
      <c r="X1033" s="81"/>
      <c r="Y1033" s="87" t="s">
        <v>6755</v>
      </c>
      <c r="Z1033" s="81"/>
    </row>
    <row r="1034" spans="1:26" x14ac:dyDescent="0.35">
      <c r="A1034" s="66" t="s">
        <v>785</v>
      </c>
      <c r="B1034" s="66" t="s">
        <v>1276</v>
      </c>
      <c r="C1034" s="67"/>
      <c r="D1034" s="68"/>
      <c r="E1034" s="69"/>
      <c r="F1034" s="70"/>
      <c r="G1034" s="67"/>
      <c r="H1034" s="71"/>
      <c r="I1034" s="72"/>
      <c r="J1034" s="72"/>
      <c r="K1034" s="36"/>
      <c r="L1034" s="79"/>
      <c r="M1034" s="79"/>
      <c r="N1034" s="74"/>
      <c r="O1034" s="81" t="s">
        <v>1386</v>
      </c>
      <c r="P1034" s="83">
        <v>44431.866053240738</v>
      </c>
      <c r="Q1034" s="81" t="s">
        <v>1820</v>
      </c>
      <c r="R1034" s="84" t="s">
        <v>2856</v>
      </c>
      <c r="S1034" s="81" t="s">
        <v>3449</v>
      </c>
      <c r="T1034" s="81" t="s">
        <v>3736</v>
      </c>
      <c r="U1034" s="83">
        <v>44431.866053240738</v>
      </c>
      <c r="V1034" s="84" t="s">
        <v>4756</v>
      </c>
      <c r="W1034" s="81"/>
      <c r="X1034" s="81"/>
      <c r="Y1034" s="87" t="s">
        <v>6756</v>
      </c>
      <c r="Z1034" s="81"/>
    </row>
    <row r="1035" spans="1:26" x14ac:dyDescent="0.35">
      <c r="A1035" s="66" t="s">
        <v>785</v>
      </c>
      <c r="B1035" s="66" t="s">
        <v>957</v>
      </c>
      <c r="C1035" s="67"/>
      <c r="D1035" s="68"/>
      <c r="E1035" s="69"/>
      <c r="F1035" s="70"/>
      <c r="G1035" s="67"/>
      <c r="H1035" s="71"/>
      <c r="I1035" s="72"/>
      <c r="J1035" s="72"/>
      <c r="K1035" s="36"/>
      <c r="L1035" s="79"/>
      <c r="M1035" s="79"/>
      <c r="N1035" s="74"/>
      <c r="O1035" s="81" t="s">
        <v>1386</v>
      </c>
      <c r="P1035" s="83">
        <v>44431.866053240738</v>
      </c>
      <c r="Q1035" s="81" t="s">
        <v>1820</v>
      </c>
      <c r="R1035" s="84" t="s">
        <v>2856</v>
      </c>
      <c r="S1035" s="81" t="s">
        <v>3449</v>
      </c>
      <c r="T1035" s="81" t="s">
        <v>3736</v>
      </c>
      <c r="U1035" s="83">
        <v>44431.866053240738</v>
      </c>
      <c r="V1035" s="84" t="s">
        <v>4756</v>
      </c>
      <c r="W1035" s="81"/>
      <c r="X1035" s="81"/>
      <c r="Y1035" s="87" t="s">
        <v>6756</v>
      </c>
      <c r="Z1035" s="81"/>
    </row>
    <row r="1036" spans="1:26" x14ac:dyDescent="0.35">
      <c r="A1036" s="66" t="s">
        <v>785</v>
      </c>
      <c r="B1036" s="66" t="s">
        <v>957</v>
      </c>
      <c r="C1036" s="67"/>
      <c r="D1036" s="68"/>
      <c r="E1036" s="69"/>
      <c r="F1036" s="70"/>
      <c r="G1036" s="67"/>
      <c r="H1036" s="71"/>
      <c r="I1036" s="72"/>
      <c r="J1036" s="72"/>
      <c r="K1036" s="36"/>
      <c r="L1036" s="79"/>
      <c r="M1036" s="79"/>
      <c r="N1036" s="74"/>
      <c r="O1036" s="81" t="s">
        <v>1386</v>
      </c>
      <c r="P1036" s="83">
        <v>44431.866215277776</v>
      </c>
      <c r="Q1036" s="81" t="s">
        <v>1821</v>
      </c>
      <c r="R1036" s="81"/>
      <c r="S1036" s="81"/>
      <c r="T1036" s="81" t="s">
        <v>3737</v>
      </c>
      <c r="U1036" s="83">
        <v>44431.866215277776</v>
      </c>
      <c r="V1036" s="84" t="s">
        <v>4757</v>
      </c>
      <c r="W1036" s="81"/>
      <c r="X1036" s="81"/>
      <c r="Y1036" s="87" t="s">
        <v>6757</v>
      </c>
      <c r="Z1036" s="81"/>
    </row>
    <row r="1037" spans="1:26" x14ac:dyDescent="0.35">
      <c r="A1037" s="66" t="s">
        <v>785</v>
      </c>
      <c r="B1037" s="66" t="s">
        <v>957</v>
      </c>
      <c r="C1037" s="67"/>
      <c r="D1037" s="68"/>
      <c r="E1037" s="69"/>
      <c r="F1037" s="70"/>
      <c r="G1037" s="67"/>
      <c r="H1037" s="71"/>
      <c r="I1037" s="72"/>
      <c r="J1037" s="72"/>
      <c r="K1037" s="36"/>
      <c r="L1037" s="79"/>
      <c r="M1037" s="79"/>
      <c r="N1037" s="74"/>
      <c r="O1037" s="81" t="s">
        <v>1386</v>
      </c>
      <c r="P1037" s="83">
        <v>44431.866249999999</v>
      </c>
      <c r="Q1037" s="81" t="s">
        <v>1516</v>
      </c>
      <c r="R1037" s="81"/>
      <c r="S1037" s="81"/>
      <c r="T1037" s="81" t="s">
        <v>3592</v>
      </c>
      <c r="U1037" s="83">
        <v>44431.866249999999</v>
      </c>
      <c r="V1037" s="84" t="s">
        <v>4758</v>
      </c>
      <c r="W1037" s="81"/>
      <c r="X1037" s="81"/>
      <c r="Y1037" s="87" t="s">
        <v>6758</v>
      </c>
      <c r="Z1037" s="81"/>
    </row>
    <row r="1038" spans="1:26" x14ac:dyDescent="0.35">
      <c r="A1038" s="66" t="s">
        <v>785</v>
      </c>
      <c r="B1038" s="66" t="s">
        <v>1105</v>
      </c>
      <c r="C1038" s="67"/>
      <c r="D1038" s="68"/>
      <c r="E1038" s="69"/>
      <c r="F1038" s="70"/>
      <c r="G1038" s="67"/>
      <c r="H1038" s="71"/>
      <c r="I1038" s="72"/>
      <c r="J1038" s="72"/>
      <c r="K1038" s="36"/>
      <c r="L1038" s="79"/>
      <c r="M1038" s="79"/>
      <c r="N1038" s="74"/>
      <c r="O1038" s="81" t="s">
        <v>1386</v>
      </c>
      <c r="P1038" s="83">
        <v>44435.911249999997</v>
      </c>
      <c r="Q1038" s="81" t="s">
        <v>1647</v>
      </c>
      <c r="R1038" s="81"/>
      <c r="S1038" s="81"/>
      <c r="T1038" s="81" t="s">
        <v>3653</v>
      </c>
      <c r="U1038" s="83">
        <v>44435.911249999997</v>
      </c>
      <c r="V1038" s="84" t="s">
        <v>4759</v>
      </c>
      <c r="W1038" s="81"/>
      <c r="X1038" s="81"/>
      <c r="Y1038" s="87" t="s">
        <v>6759</v>
      </c>
      <c r="Z1038" s="81"/>
    </row>
    <row r="1039" spans="1:26" x14ac:dyDescent="0.35">
      <c r="A1039" s="66" t="s">
        <v>785</v>
      </c>
      <c r="B1039" s="66" t="s">
        <v>957</v>
      </c>
      <c r="C1039" s="67"/>
      <c r="D1039" s="68"/>
      <c r="E1039" s="69"/>
      <c r="F1039" s="70"/>
      <c r="G1039" s="67"/>
      <c r="H1039" s="71"/>
      <c r="I1039" s="72"/>
      <c r="J1039" s="72"/>
      <c r="K1039" s="36"/>
      <c r="L1039" s="79"/>
      <c r="M1039" s="79"/>
      <c r="N1039" s="74"/>
      <c r="O1039" s="81" t="s">
        <v>1386</v>
      </c>
      <c r="P1039" s="83">
        <v>44435.911249999997</v>
      </c>
      <c r="Q1039" s="81" t="s">
        <v>1647</v>
      </c>
      <c r="R1039" s="81"/>
      <c r="S1039" s="81"/>
      <c r="T1039" s="81" t="s">
        <v>3653</v>
      </c>
      <c r="U1039" s="83">
        <v>44435.911249999997</v>
      </c>
      <c r="V1039" s="84" t="s">
        <v>4759</v>
      </c>
      <c r="W1039" s="81"/>
      <c r="X1039" s="81"/>
      <c r="Y1039" s="87" t="s">
        <v>6759</v>
      </c>
      <c r="Z1039" s="81"/>
    </row>
    <row r="1040" spans="1:26" x14ac:dyDescent="0.35">
      <c r="A1040" s="66" t="s">
        <v>786</v>
      </c>
      <c r="B1040" s="66" t="s">
        <v>786</v>
      </c>
      <c r="C1040" s="67"/>
      <c r="D1040" s="68"/>
      <c r="E1040" s="69"/>
      <c r="F1040" s="70"/>
      <c r="G1040" s="67"/>
      <c r="H1040" s="71"/>
      <c r="I1040" s="72"/>
      <c r="J1040" s="72"/>
      <c r="K1040" s="36"/>
      <c r="L1040" s="79"/>
      <c r="M1040" s="79"/>
      <c r="N1040" s="74"/>
      <c r="O1040" s="81" t="s">
        <v>179</v>
      </c>
      <c r="P1040" s="83">
        <v>44435.777662037035</v>
      </c>
      <c r="Q1040" s="81" t="s">
        <v>1822</v>
      </c>
      <c r="R1040" s="84" t="s">
        <v>2857</v>
      </c>
      <c r="S1040" s="81" t="s">
        <v>3450</v>
      </c>
      <c r="T1040" s="81" t="s">
        <v>3738</v>
      </c>
      <c r="U1040" s="83">
        <v>44435.777662037035</v>
      </c>
      <c r="V1040" s="84" t="s">
        <v>4760</v>
      </c>
      <c r="W1040" s="81"/>
      <c r="X1040" s="81"/>
      <c r="Y1040" s="87" t="s">
        <v>6760</v>
      </c>
      <c r="Z1040" s="81"/>
    </row>
    <row r="1041" spans="1:26" x14ac:dyDescent="0.35">
      <c r="A1041" s="66" t="s">
        <v>787</v>
      </c>
      <c r="B1041" s="66" t="s">
        <v>786</v>
      </c>
      <c r="C1041" s="67"/>
      <c r="D1041" s="68"/>
      <c r="E1041" s="69"/>
      <c r="F1041" s="70"/>
      <c r="G1041" s="67"/>
      <c r="H1041" s="71"/>
      <c r="I1041" s="72"/>
      <c r="J1041" s="72"/>
      <c r="K1041" s="36"/>
      <c r="L1041" s="79"/>
      <c r="M1041" s="79"/>
      <c r="N1041" s="74"/>
      <c r="O1041" s="81" t="s">
        <v>1386</v>
      </c>
      <c r="P1041" s="83">
        <v>44436.004571759258</v>
      </c>
      <c r="Q1041" s="81" t="s">
        <v>1823</v>
      </c>
      <c r="R1041" s="84" t="s">
        <v>2857</v>
      </c>
      <c r="S1041" s="81" t="s">
        <v>3450</v>
      </c>
      <c r="T1041" s="81" t="s">
        <v>3738</v>
      </c>
      <c r="U1041" s="83">
        <v>44436.004571759258</v>
      </c>
      <c r="V1041" s="84" t="s">
        <v>4761</v>
      </c>
      <c r="W1041" s="81"/>
      <c r="X1041" s="81"/>
      <c r="Y1041" s="87" t="s">
        <v>6761</v>
      </c>
      <c r="Z1041" s="81"/>
    </row>
    <row r="1042" spans="1:26" x14ac:dyDescent="0.35">
      <c r="A1042" s="66" t="s">
        <v>788</v>
      </c>
      <c r="B1042" s="66" t="s">
        <v>984</v>
      </c>
      <c r="C1042" s="67"/>
      <c r="D1042" s="68"/>
      <c r="E1042" s="69"/>
      <c r="F1042" s="70"/>
      <c r="G1042" s="67"/>
      <c r="H1042" s="71"/>
      <c r="I1042" s="72"/>
      <c r="J1042" s="72"/>
      <c r="K1042" s="36"/>
      <c r="L1042" s="79"/>
      <c r="M1042" s="79"/>
      <c r="N1042" s="74"/>
      <c r="O1042" s="81" t="s">
        <v>1386</v>
      </c>
      <c r="P1042" s="83">
        <v>44434.908020833333</v>
      </c>
      <c r="Q1042" s="81" t="s">
        <v>1548</v>
      </c>
      <c r="R1042" s="81"/>
      <c r="S1042" s="81"/>
      <c r="T1042" s="81" t="s">
        <v>3609</v>
      </c>
      <c r="U1042" s="83">
        <v>44434.908020833333</v>
      </c>
      <c r="V1042" s="84" t="s">
        <v>4762</v>
      </c>
      <c r="W1042" s="81"/>
      <c r="X1042" s="81"/>
      <c r="Y1042" s="87" t="s">
        <v>6762</v>
      </c>
      <c r="Z1042" s="81"/>
    </row>
    <row r="1043" spans="1:26" x14ac:dyDescent="0.35">
      <c r="A1043" s="66" t="s">
        <v>788</v>
      </c>
      <c r="B1043" s="66" t="s">
        <v>1139</v>
      </c>
      <c r="C1043" s="67"/>
      <c r="D1043" s="68"/>
      <c r="E1043" s="69"/>
      <c r="F1043" s="70"/>
      <c r="G1043" s="67"/>
      <c r="H1043" s="71"/>
      <c r="I1043" s="72"/>
      <c r="J1043" s="72"/>
      <c r="K1043" s="36"/>
      <c r="L1043" s="79"/>
      <c r="M1043" s="79"/>
      <c r="N1043" s="74"/>
      <c r="O1043" s="81" t="s">
        <v>1386</v>
      </c>
      <c r="P1043" s="83">
        <v>44436.065937500003</v>
      </c>
      <c r="Q1043" s="81" t="s">
        <v>1606</v>
      </c>
      <c r="R1043" s="81"/>
      <c r="S1043" s="81"/>
      <c r="T1043" s="81"/>
      <c r="U1043" s="83">
        <v>44436.065937500003</v>
      </c>
      <c r="V1043" s="84" t="s">
        <v>4763</v>
      </c>
      <c r="W1043" s="81"/>
      <c r="X1043" s="81"/>
      <c r="Y1043" s="87" t="s">
        <v>6763</v>
      </c>
      <c r="Z1043" s="81"/>
    </row>
    <row r="1044" spans="1:26" x14ac:dyDescent="0.35">
      <c r="A1044" s="66" t="s">
        <v>788</v>
      </c>
      <c r="B1044" s="66" t="s">
        <v>1086</v>
      </c>
      <c r="C1044" s="67"/>
      <c r="D1044" s="68"/>
      <c r="E1044" s="69"/>
      <c r="F1044" s="70"/>
      <c r="G1044" s="67"/>
      <c r="H1044" s="71"/>
      <c r="I1044" s="72"/>
      <c r="J1044" s="72"/>
      <c r="K1044" s="36"/>
      <c r="L1044" s="79"/>
      <c r="M1044" s="79"/>
      <c r="N1044" s="74"/>
      <c r="O1044" s="81" t="s">
        <v>1386</v>
      </c>
      <c r="P1044" s="83">
        <v>44436.065937500003</v>
      </c>
      <c r="Q1044" s="81" t="s">
        <v>1606</v>
      </c>
      <c r="R1044" s="81"/>
      <c r="S1044" s="81"/>
      <c r="T1044" s="81"/>
      <c r="U1044" s="83">
        <v>44436.065937500003</v>
      </c>
      <c r="V1044" s="84" t="s">
        <v>4763</v>
      </c>
      <c r="W1044" s="81"/>
      <c r="X1044" s="81"/>
      <c r="Y1044" s="87" t="s">
        <v>6763</v>
      </c>
      <c r="Z1044" s="81"/>
    </row>
    <row r="1045" spans="1:26" x14ac:dyDescent="0.35">
      <c r="A1045" s="66" t="s">
        <v>789</v>
      </c>
      <c r="B1045" s="66" t="s">
        <v>789</v>
      </c>
      <c r="C1045" s="67"/>
      <c r="D1045" s="68"/>
      <c r="E1045" s="69"/>
      <c r="F1045" s="70"/>
      <c r="G1045" s="67"/>
      <c r="H1045" s="71"/>
      <c r="I1045" s="72"/>
      <c r="J1045" s="72"/>
      <c r="K1045" s="36"/>
      <c r="L1045" s="79"/>
      <c r="M1045" s="79"/>
      <c r="N1045" s="74"/>
      <c r="O1045" s="81" t="s">
        <v>179</v>
      </c>
      <c r="P1045" s="83">
        <v>44436.097905092596</v>
      </c>
      <c r="Q1045" s="81" t="s">
        <v>1824</v>
      </c>
      <c r="R1045" s="84" t="s">
        <v>2858</v>
      </c>
      <c r="S1045" s="81" t="s">
        <v>3393</v>
      </c>
      <c r="T1045" s="81" t="s">
        <v>3739</v>
      </c>
      <c r="U1045" s="83">
        <v>44436.097905092596</v>
      </c>
      <c r="V1045" s="84" t="s">
        <v>4764</v>
      </c>
      <c r="W1045" s="81"/>
      <c r="X1045" s="81"/>
      <c r="Y1045" s="87" t="s">
        <v>6764</v>
      </c>
      <c r="Z1045" s="81"/>
    </row>
    <row r="1046" spans="1:26" x14ac:dyDescent="0.35">
      <c r="A1046" s="66" t="s">
        <v>790</v>
      </c>
      <c r="B1046" s="66" t="s">
        <v>1033</v>
      </c>
      <c r="C1046" s="67"/>
      <c r="D1046" s="68"/>
      <c r="E1046" s="69"/>
      <c r="F1046" s="70"/>
      <c r="G1046" s="67"/>
      <c r="H1046" s="71"/>
      <c r="I1046" s="72"/>
      <c r="J1046" s="72"/>
      <c r="K1046" s="36"/>
      <c r="L1046" s="79"/>
      <c r="M1046" s="79"/>
      <c r="N1046" s="74"/>
      <c r="O1046" s="81" t="s">
        <v>1386</v>
      </c>
      <c r="P1046" s="83">
        <v>44436.15215277778</v>
      </c>
      <c r="Q1046" s="81" t="s">
        <v>1707</v>
      </c>
      <c r="R1046" s="81"/>
      <c r="S1046" s="81"/>
      <c r="T1046" s="81" t="s">
        <v>3677</v>
      </c>
      <c r="U1046" s="83">
        <v>44436.15215277778</v>
      </c>
      <c r="V1046" s="84" t="s">
        <v>4765</v>
      </c>
      <c r="W1046" s="81"/>
      <c r="X1046" s="81"/>
      <c r="Y1046" s="87" t="s">
        <v>6765</v>
      </c>
      <c r="Z1046" s="81"/>
    </row>
    <row r="1047" spans="1:26" x14ac:dyDescent="0.35">
      <c r="A1047" s="66" t="s">
        <v>791</v>
      </c>
      <c r="B1047" s="66" t="s">
        <v>1139</v>
      </c>
      <c r="C1047" s="67"/>
      <c r="D1047" s="68"/>
      <c r="E1047" s="69"/>
      <c r="F1047" s="70"/>
      <c r="G1047" s="67"/>
      <c r="H1047" s="71"/>
      <c r="I1047" s="72"/>
      <c r="J1047" s="72"/>
      <c r="K1047" s="36"/>
      <c r="L1047" s="79"/>
      <c r="M1047" s="79"/>
      <c r="N1047" s="74"/>
      <c r="O1047" s="81" t="s">
        <v>1386</v>
      </c>
      <c r="P1047" s="83">
        <v>44434.666666666664</v>
      </c>
      <c r="Q1047" s="81" t="s">
        <v>1641</v>
      </c>
      <c r="R1047" s="81"/>
      <c r="S1047" s="81"/>
      <c r="T1047" s="81" t="s">
        <v>3649</v>
      </c>
      <c r="U1047" s="83">
        <v>44434.666666666664</v>
      </c>
      <c r="V1047" s="84" t="s">
        <v>4766</v>
      </c>
      <c r="W1047" s="81"/>
      <c r="X1047" s="81"/>
      <c r="Y1047" s="87" t="s">
        <v>6766</v>
      </c>
      <c r="Z1047" s="81"/>
    </row>
    <row r="1048" spans="1:26" x14ac:dyDescent="0.35">
      <c r="A1048" s="66" t="s">
        <v>791</v>
      </c>
      <c r="B1048" s="66" t="s">
        <v>915</v>
      </c>
      <c r="C1048" s="67"/>
      <c r="D1048" s="68"/>
      <c r="E1048" s="69"/>
      <c r="F1048" s="70"/>
      <c r="G1048" s="67"/>
      <c r="H1048" s="71"/>
      <c r="I1048" s="72"/>
      <c r="J1048" s="72"/>
      <c r="K1048" s="36"/>
      <c r="L1048" s="79"/>
      <c r="M1048" s="79"/>
      <c r="N1048" s="74"/>
      <c r="O1048" s="81" t="s">
        <v>1386</v>
      </c>
      <c r="P1048" s="83">
        <v>44436.152199074073</v>
      </c>
      <c r="Q1048" s="81" t="s">
        <v>1825</v>
      </c>
      <c r="R1048" s="81"/>
      <c r="S1048" s="81"/>
      <c r="T1048" s="81" t="s">
        <v>3740</v>
      </c>
      <c r="U1048" s="83">
        <v>44436.152199074073</v>
      </c>
      <c r="V1048" s="84" t="s">
        <v>4767</v>
      </c>
      <c r="W1048" s="81"/>
      <c r="X1048" s="81"/>
      <c r="Y1048" s="87" t="s">
        <v>6767</v>
      </c>
      <c r="Z1048" s="81"/>
    </row>
    <row r="1049" spans="1:26" x14ac:dyDescent="0.35">
      <c r="A1049" s="66" t="s">
        <v>792</v>
      </c>
      <c r="B1049" s="66" t="s">
        <v>1178</v>
      </c>
      <c r="C1049" s="67"/>
      <c r="D1049" s="68"/>
      <c r="E1049" s="69"/>
      <c r="F1049" s="70"/>
      <c r="G1049" s="67"/>
      <c r="H1049" s="71"/>
      <c r="I1049" s="72"/>
      <c r="J1049" s="72"/>
      <c r="K1049" s="36"/>
      <c r="L1049" s="79"/>
      <c r="M1049" s="79"/>
      <c r="N1049" s="74"/>
      <c r="O1049" s="81" t="s">
        <v>1386</v>
      </c>
      <c r="P1049" s="83">
        <v>44436.181122685186</v>
      </c>
      <c r="Q1049" s="81" t="s">
        <v>1674</v>
      </c>
      <c r="R1049" s="84" t="s">
        <v>2775</v>
      </c>
      <c r="S1049" s="81" t="s">
        <v>3429</v>
      </c>
      <c r="T1049" s="81" t="s">
        <v>3662</v>
      </c>
      <c r="U1049" s="83">
        <v>44436.181122685186</v>
      </c>
      <c r="V1049" s="84" t="s">
        <v>4768</v>
      </c>
      <c r="W1049" s="81"/>
      <c r="X1049" s="81"/>
      <c r="Y1049" s="87" t="s">
        <v>6768</v>
      </c>
      <c r="Z1049" s="81"/>
    </row>
    <row r="1050" spans="1:26" x14ac:dyDescent="0.35">
      <c r="A1050" s="66" t="s">
        <v>793</v>
      </c>
      <c r="B1050" s="66" t="s">
        <v>1178</v>
      </c>
      <c r="C1050" s="67"/>
      <c r="D1050" s="68"/>
      <c r="E1050" s="69"/>
      <c r="F1050" s="70"/>
      <c r="G1050" s="67"/>
      <c r="H1050" s="71"/>
      <c r="I1050" s="72"/>
      <c r="J1050" s="72"/>
      <c r="K1050" s="36"/>
      <c r="L1050" s="79"/>
      <c r="M1050" s="79"/>
      <c r="N1050" s="74"/>
      <c r="O1050" s="81" t="s">
        <v>1386</v>
      </c>
      <c r="P1050" s="83">
        <v>44436.183159722219</v>
      </c>
      <c r="Q1050" s="81" t="s">
        <v>1674</v>
      </c>
      <c r="R1050" s="84" t="s">
        <v>2775</v>
      </c>
      <c r="S1050" s="81" t="s">
        <v>3429</v>
      </c>
      <c r="T1050" s="81" t="s">
        <v>3662</v>
      </c>
      <c r="U1050" s="83">
        <v>44436.183159722219</v>
      </c>
      <c r="V1050" s="84" t="s">
        <v>4769</v>
      </c>
      <c r="W1050" s="81"/>
      <c r="X1050" s="81"/>
      <c r="Y1050" s="87" t="s">
        <v>6769</v>
      </c>
      <c r="Z1050" s="81"/>
    </row>
    <row r="1051" spans="1:26" x14ac:dyDescent="0.35">
      <c r="A1051" s="66" t="s">
        <v>794</v>
      </c>
      <c r="B1051" s="66" t="s">
        <v>1055</v>
      </c>
      <c r="C1051" s="67"/>
      <c r="D1051" s="68"/>
      <c r="E1051" s="69"/>
      <c r="F1051" s="70"/>
      <c r="G1051" s="67"/>
      <c r="H1051" s="71"/>
      <c r="I1051" s="72"/>
      <c r="J1051" s="72"/>
      <c r="K1051" s="36"/>
      <c r="L1051" s="79"/>
      <c r="M1051" s="79"/>
      <c r="N1051" s="74"/>
      <c r="O1051" s="81" t="s">
        <v>1386</v>
      </c>
      <c r="P1051" s="83">
        <v>44434.497696759259</v>
      </c>
      <c r="Q1051" s="81" t="s">
        <v>1605</v>
      </c>
      <c r="R1051" s="81"/>
      <c r="S1051" s="81"/>
      <c r="T1051" s="81" t="s">
        <v>3530</v>
      </c>
      <c r="U1051" s="83">
        <v>44434.497696759259</v>
      </c>
      <c r="V1051" s="84" t="s">
        <v>4770</v>
      </c>
      <c r="W1051" s="81"/>
      <c r="X1051" s="81"/>
      <c r="Y1051" s="87" t="s">
        <v>6770</v>
      </c>
      <c r="Z1051" s="81"/>
    </row>
    <row r="1052" spans="1:26" x14ac:dyDescent="0.35">
      <c r="A1052" s="66" t="s">
        <v>794</v>
      </c>
      <c r="B1052" s="66" t="s">
        <v>1178</v>
      </c>
      <c r="C1052" s="67"/>
      <c r="D1052" s="68"/>
      <c r="E1052" s="69"/>
      <c r="F1052" s="70"/>
      <c r="G1052" s="67"/>
      <c r="H1052" s="71"/>
      <c r="I1052" s="72"/>
      <c r="J1052" s="72"/>
      <c r="K1052" s="36"/>
      <c r="L1052" s="79"/>
      <c r="M1052" s="79"/>
      <c r="N1052" s="74"/>
      <c r="O1052" s="81" t="s">
        <v>1386</v>
      </c>
      <c r="P1052" s="83">
        <v>44436.203020833331</v>
      </c>
      <c r="Q1052" s="81" t="s">
        <v>1674</v>
      </c>
      <c r="R1052" s="84" t="s">
        <v>2775</v>
      </c>
      <c r="S1052" s="81" t="s">
        <v>3429</v>
      </c>
      <c r="T1052" s="81" t="s">
        <v>3662</v>
      </c>
      <c r="U1052" s="83">
        <v>44436.203020833331</v>
      </c>
      <c r="V1052" s="84" t="s">
        <v>4771</v>
      </c>
      <c r="W1052" s="81"/>
      <c r="X1052" s="81"/>
      <c r="Y1052" s="87" t="s">
        <v>6771</v>
      </c>
      <c r="Z1052" s="81"/>
    </row>
    <row r="1053" spans="1:26" x14ac:dyDescent="0.35">
      <c r="A1053" s="66" t="s">
        <v>795</v>
      </c>
      <c r="B1053" s="66" t="s">
        <v>801</v>
      </c>
      <c r="C1053" s="67"/>
      <c r="D1053" s="68"/>
      <c r="E1053" s="69"/>
      <c r="F1053" s="70"/>
      <c r="G1053" s="67"/>
      <c r="H1053" s="71"/>
      <c r="I1053" s="72"/>
      <c r="J1053" s="72"/>
      <c r="K1053" s="36"/>
      <c r="L1053" s="79"/>
      <c r="M1053" s="79"/>
      <c r="N1053" s="74"/>
      <c r="O1053" s="81" t="s">
        <v>1386</v>
      </c>
      <c r="P1053" s="83">
        <v>44436.205358796295</v>
      </c>
      <c r="Q1053" s="81" t="s">
        <v>1686</v>
      </c>
      <c r="R1053" s="81"/>
      <c r="S1053" s="81"/>
      <c r="T1053" s="81"/>
      <c r="U1053" s="83">
        <v>44436.205358796295</v>
      </c>
      <c r="V1053" s="84" t="s">
        <v>4772</v>
      </c>
      <c r="W1053" s="81"/>
      <c r="X1053" s="81"/>
      <c r="Y1053" s="87" t="s">
        <v>6772</v>
      </c>
      <c r="Z1053" s="81"/>
    </row>
    <row r="1054" spans="1:26" x14ac:dyDescent="0.35">
      <c r="A1054" s="66" t="s">
        <v>796</v>
      </c>
      <c r="B1054" s="66" t="s">
        <v>796</v>
      </c>
      <c r="C1054" s="67"/>
      <c r="D1054" s="68"/>
      <c r="E1054" s="69"/>
      <c r="F1054" s="70"/>
      <c r="G1054" s="67"/>
      <c r="H1054" s="71"/>
      <c r="I1054" s="72"/>
      <c r="J1054" s="72"/>
      <c r="K1054" s="36"/>
      <c r="L1054" s="79"/>
      <c r="M1054" s="79"/>
      <c r="N1054" s="74"/>
      <c r="O1054" s="81" t="s">
        <v>179</v>
      </c>
      <c r="P1054" s="83">
        <v>44433.827581018515</v>
      </c>
      <c r="Q1054" s="81" t="s">
        <v>1826</v>
      </c>
      <c r="R1054" s="84" t="s">
        <v>2859</v>
      </c>
      <c r="S1054" s="81" t="s">
        <v>3393</v>
      </c>
      <c r="T1054" s="81" t="s">
        <v>3741</v>
      </c>
      <c r="U1054" s="83">
        <v>44433.827581018515</v>
      </c>
      <c r="V1054" s="84" t="s">
        <v>4773</v>
      </c>
      <c r="W1054" s="81"/>
      <c r="X1054" s="81"/>
      <c r="Y1054" s="87" t="s">
        <v>6773</v>
      </c>
      <c r="Z1054" s="81"/>
    </row>
    <row r="1055" spans="1:26" x14ac:dyDescent="0.35">
      <c r="A1055" s="66" t="s">
        <v>796</v>
      </c>
      <c r="B1055" s="66" t="s">
        <v>796</v>
      </c>
      <c r="C1055" s="67"/>
      <c r="D1055" s="68"/>
      <c r="E1055" s="69"/>
      <c r="F1055" s="70"/>
      <c r="G1055" s="67"/>
      <c r="H1055" s="71"/>
      <c r="I1055" s="72"/>
      <c r="J1055" s="72"/>
      <c r="K1055" s="36"/>
      <c r="L1055" s="79"/>
      <c r="M1055" s="79"/>
      <c r="N1055" s="74"/>
      <c r="O1055" s="81" t="s">
        <v>179</v>
      </c>
      <c r="P1055" s="83">
        <v>44434.237129629626</v>
      </c>
      <c r="Q1055" s="81" t="s">
        <v>1827</v>
      </c>
      <c r="R1055" s="84" t="s">
        <v>2860</v>
      </c>
      <c r="S1055" s="81" t="s">
        <v>3393</v>
      </c>
      <c r="T1055" s="81" t="s">
        <v>3742</v>
      </c>
      <c r="U1055" s="83">
        <v>44434.237129629626</v>
      </c>
      <c r="V1055" s="84" t="s">
        <v>4774</v>
      </c>
      <c r="W1055" s="81"/>
      <c r="X1055" s="81"/>
      <c r="Y1055" s="87" t="s">
        <v>6774</v>
      </c>
      <c r="Z1055" s="81"/>
    </row>
    <row r="1056" spans="1:26" x14ac:dyDescent="0.35">
      <c r="A1056" s="66" t="s">
        <v>796</v>
      </c>
      <c r="B1056" s="66" t="s">
        <v>796</v>
      </c>
      <c r="C1056" s="67"/>
      <c r="D1056" s="68"/>
      <c r="E1056" s="69"/>
      <c r="F1056" s="70"/>
      <c r="G1056" s="67"/>
      <c r="H1056" s="71"/>
      <c r="I1056" s="72"/>
      <c r="J1056" s="72"/>
      <c r="K1056" s="36"/>
      <c r="L1056" s="79"/>
      <c r="M1056" s="79"/>
      <c r="N1056" s="74"/>
      <c r="O1056" s="81" t="s">
        <v>179</v>
      </c>
      <c r="P1056" s="83">
        <v>44434.839803240742</v>
      </c>
      <c r="Q1056" s="81" t="s">
        <v>1828</v>
      </c>
      <c r="R1056" s="84" t="s">
        <v>2861</v>
      </c>
      <c r="S1056" s="81" t="s">
        <v>3393</v>
      </c>
      <c r="T1056" s="81" t="s">
        <v>3530</v>
      </c>
      <c r="U1056" s="83">
        <v>44434.839803240742</v>
      </c>
      <c r="V1056" s="84" t="s">
        <v>4775</v>
      </c>
      <c r="W1056" s="81"/>
      <c r="X1056" s="81"/>
      <c r="Y1056" s="87" t="s">
        <v>6775</v>
      </c>
      <c r="Z1056" s="81"/>
    </row>
    <row r="1057" spans="1:26" x14ac:dyDescent="0.35">
      <c r="A1057" s="66" t="s">
        <v>796</v>
      </c>
      <c r="B1057" s="66" t="s">
        <v>796</v>
      </c>
      <c r="C1057" s="67"/>
      <c r="D1057" s="68"/>
      <c r="E1057" s="69"/>
      <c r="F1057" s="70"/>
      <c r="G1057" s="67"/>
      <c r="H1057" s="71"/>
      <c r="I1057" s="72"/>
      <c r="J1057" s="72"/>
      <c r="K1057" s="36"/>
      <c r="L1057" s="79"/>
      <c r="M1057" s="79"/>
      <c r="N1057" s="74"/>
      <c r="O1057" s="81" t="s">
        <v>179</v>
      </c>
      <c r="P1057" s="83">
        <v>44435.222800925927</v>
      </c>
      <c r="Q1057" s="81" t="s">
        <v>1829</v>
      </c>
      <c r="R1057" s="84" t="s">
        <v>2862</v>
      </c>
      <c r="S1057" s="81" t="s">
        <v>3393</v>
      </c>
      <c r="T1057" s="81" t="s">
        <v>3743</v>
      </c>
      <c r="U1057" s="83">
        <v>44435.222800925927</v>
      </c>
      <c r="V1057" s="84" t="s">
        <v>4776</v>
      </c>
      <c r="W1057" s="81"/>
      <c r="X1057" s="81"/>
      <c r="Y1057" s="87" t="s">
        <v>6776</v>
      </c>
      <c r="Z1057" s="81"/>
    </row>
    <row r="1058" spans="1:26" x14ac:dyDescent="0.35">
      <c r="A1058" s="66" t="s">
        <v>796</v>
      </c>
      <c r="B1058" s="66" t="s">
        <v>796</v>
      </c>
      <c r="C1058" s="67"/>
      <c r="D1058" s="68"/>
      <c r="E1058" s="69"/>
      <c r="F1058" s="70"/>
      <c r="G1058" s="67"/>
      <c r="H1058" s="71"/>
      <c r="I1058" s="72"/>
      <c r="J1058" s="72"/>
      <c r="K1058" s="36"/>
      <c r="L1058" s="79"/>
      <c r="M1058" s="79"/>
      <c r="N1058" s="74"/>
      <c r="O1058" s="81" t="s">
        <v>179</v>
      </c>
      <c r="P1058" s="83">
        <v>44436.209189814814</v>
      </c>
      <c r="Q1058" s="81" t="s">
        <v>1830</v>
      </c>
      <c r="R1058" s="84" t="s">
        <v>2863</v>
      </c>
      <c r="S1058" s="81" t="s">
        <v>3393</v>
      </c>
      <c r="T1058" s="81"/>
      <c r="U1058" s="83">
        <v>44436.209189814814</v>
      </c>
      <c r="V1058" s="84" t="s">
        <v>4777</v>
      </c>
      <c r="W1058" s="81"/>
      <c r="X1058" s="81"/>
      <c r="Y1058" s="87" t="s">
        <v>6777</v>
      </c>
      <c r="Z1058" s="81"/>
    </row>
    <row r="1059" spans="1:26" x14ac:dyDescent="0.35">
      <c r="A1059" s="66" t="s">
        <v>797</v>
      </c>
      <c r="B1059" s="66" t="s">
        <v>838</v>
      </c>
      <c r="C1059" s="67"/>
      <c r="D1059" s="68"/>
      <c r="E1059" s="69"/>
      <c r="F1059" s="70"/>
      <c r="G1059" s="67"/>
      <c r="H1059" s="71"/>
      <c r="I1059" s="72"/>
      <c r="J1059" s="72"/>
      <c r="K1059" s="36"/>
      <c r="L1059" s="79"/>
      <c r="M1059" s="79"/>
      <c r="N1059" s="74"/>
      <c r="O1059" s="81" t="s">
        <v>1386</v>
      </c>
      <c r="P1059" s="83">
        <v>44436.209803240738</v>
      </c>
      <c r="Q1059" s="81" t="s">
        <v>1788</v>
      </c>
      <c r="R1059" s="81"/>
      <c r="S1059" s="81"/>
      <c r="T1059" s="81" t="s">
        <v>3524</v>
      </c>
      <c r="U1059" s="83">
        <v>44436.209803240738</v>
      </c>
      <c r="V1059" s="84" t="s">
        <v>4778</v>
      </c>
      <c r="W1059" s="81"/>
      <c r="X1059" s="81"/>
      <c r="Y1059" s="87" t="s">
        <v>6778</v>
      </c>
      <c r="Z1059" s="81"/>
    </row>
    <row r="1060" spans="1:26" x14ac:dyDescent="0.35">
      <c r="A1060" s="66" t="s">
        <v>798</v>
      </c>
      <c r="B1060" s="66" t="s">
        <v>1302</v>
      </c>
      <c r="C1060" s="67"/>
      <c r="D1060" s="68"/>
      <c r="E1060" s="69"/>
      <c r="F1060" s="70"/>
      <c r="G1060" s="67"/>
      <c r="H1060" s="71"/>
      <c r="I1060" s="72"/>
      <c r="J1060" s="72"/>
      <c r="K1060" s="36"/>
      <c r="L1060" s="79"/>
      <c r="M1060" s="79"/>
      <c r="N1060" s="74"/>
      <c r="O1060" s="81" t="s">
        <v>1386</v>
      </c>
      <c r="P1060" s="83">
        <v>44436.210543981484</v>
      </c>
      <c r="Q1060" s="81" t="s">
        <v>1831</v>
      </c>
      <c r="R1060" s="81"/>
      <c r="S1060" s="81"/>
      <c r="T1060" s="81" t="s">
        <v>3744</v>
      </c>
      <c r="U1060" s="83">
        <v>44436.210543981484</v>
      </c>
      <c r="V1060" s="84" t="s">
        <v>4779</v>
      </c>
      <c r="W1060" s="81"/>
      <c r="X1060" s="81"/>
      <c r="Y1060" s="87" t="s">
        <v>6779</v>
      </c>
      <c r="Z1060" s="81"/>
    </row>
    <row r="1061" spans="1:26" x14ac:dyDescent="0.35">
      <c r="A1061" s="66" t="s">
        <v>798</v>
      </c>
      <c r="B1061" s="66" t="s">
        <v>873</v>
      </c>
      <c r="C1061" s="67"/>
      <c r="D1061" s="68"/>
      <c r="E1061" s="69"/>
      <c r="F1061" s="70"/>
      <c r="G1061" s="67"/>
      <c r="H1061" s="71"/>
      <c r="I1061" s="72"/>
      <c r="J1061" s="72"/>
      <c r="K1061" s="36"/>
      <c r="L1061" s="79"/>
      <c r="M1061" s="79"/>
      <c r="N1061" s="74"/>
      <c r="O1061" s="81" t="s">
        <v>1386</v>
      </c>
      <c r="P1061" s="83">
        <v>44436.210543981484</v>
      </c>
      <c r="Q1061" s="81" t="s">
        <v>1831</v>
      </c>
      <c r="R1061" s="81"/>
      <c r="S1061" s="81"/>
      <c r="T1061" s="81" t="s">
        <v>3744</v>
      </c>
      <c r="U1061" s="83">
        <v>44436.210543981484</v>
      </c>
      <c r="V1061" s="84" t="s">
        <v>4779</v>
      </c>
      <c r="W1061" s="81"/>
      <c r="X1061" s="81"/>
      <c r="Y1061" s="87" t="s">
        <v>6779</v>
      </c>
      <c r="Z1061" s="81"/>
    </row>
    <row r="1062" spans="1:26" x14ac:dyDescent="0.35">
      <c r="A1062" s="66" t="s">
        <v>799</v>
      </c>
      <c r="B1062" s="66" t="s">
        <v>838</v>
      </c>
      <c r="C1062" s="67"/>
      <c r="D1062" s="68"/>
      <c r="E1062" s="69"/>
      <c r="F1062" s="70"/>
      <c r="G1062" s="67"/>
      <c r="H1062" s="71"/>
      <c r="I1062" s="72"/>
      <c r="J1062" s="72"/>
      <c r="K1062" s="36"/>
      <c r="L1062" s="79"/>
      <c r="M1062" s="79"/>
      <c r="N1062" s="74"/>
      <c r="O1062" s="81" t="s">
        <v>1386</v>
      </c>
      <c r="P1062" s="83">
        <v>44436.213842592595</v>
      </c>
      <c r="Q1062" s="81" t="s">
        <v>1788</v>
      </c>
      <c r="R1062" s="81"/>
      <c r="S1062" s="81"/>
      <c r="T1062" s="81" t="s">
        <v>3524</v>
      </c>
      <c r="U1062" s="83">
        <v>44436.213842592595</v>
      </c>
      <c r="V1062" s="84" t="s">
        <v>4780</v>
      </c>
      <c r="W1062" s="81"/>
      <c r="X1062" s="81"/>
      <c r="Y1062" s="87" t="s">
        <v>6780</v>
      </c>
      <c r="Z1062" s="81"/>
    </row>
    <row r="1063" spans="1:26" x14ac:dyDescent="0.35">
      <c r="A1063" s="66" t="s">
        <v>800</v>
      </c>
      <c r="B1063" s="66" t="s">
        <v>1241</v>
      </c>
      <c r="C1063" s="67"/>
      <c r="D1063" s="68"/>
      <c r="E1063" s="69"/>
      <c r="F1063" s="70"/>
      <c r="G1063" s="67"/>
      <c r="H1063" s="71"/>
      <c r="I1063" s="72"/>
      <c r="J1063" s="72"/>
      <c r="K1063" s="36"/>
      <c r="L1063" s="79"/>
      <c r="M1063" s="79"/>
      <c r="N1063" s="74"/>
      <c r="O1063" s="81" t="s">
        <v>1386</v>
      </c>
      <c r="P1063" s="83">
        <v>44434.031585648147</v>
      </c>
      <c r="Q1063" s="81" t="s">
        <v>1832</v>
      </c>
      <c r="R1063" s="84" t="s">
        <v>2864</v>
      </c>
      <c r="S1063" s="81" t="s">
        <v>3393</v>
      </c>
      <c r="T1063" s="81"/>
      <c r="U1063" s="83">
        <v>44434.031585648147</v>
      </c>
      <c r="V1063" s="84" t="s">
        <v>4781</v>
      </c>
      <c r="W1063" s="81"/>
      <c r="X1063" s="81"/>
      <c r="Y1063" s="87" t="s">
        <v>6781</v>
      </c>
      <c r="Z1063" s="81"/>
    </row>
    <row r="1064" spans="1:26" x14ac:dyDescent="0.35">
      <c r="A1064" s="66" t="s">
        <v>800</v>
      </c>
      <c r="B1064" s="66" t="s">
        <v>800</v>
      </c>
      <c r="C1064" s="67"/>
      <c r="D1064" s="68"/>
      <c r="E1064" s="69"/>
      <c r="F1064" s="70"/>
      <c r="G1064" s="67"/>
      <c r="H1064" s="71"/>
      <c r="I1064" s="72"/>
      <c r="J1064" s="72"/>
      <c r="K1064" s="36"/>
      <c r="L1064" s="79"/>
      <c r="M1064" s="79"/>
      <c r="N1064" s="74"/>
      <c r="O1064" s="81" t="s">
        <v>179</v>
      </c>
      <c r="P1064" s="83">
        <v>44435.099895833337</v>
      </c>
      <c r="Q1064" s="81" t="s">
        <v>1833</v>
      </c>
      <c r="R1064" s="81" t="s">
        <v>2865</v>
      </c>
      <c r="S1064" s="81" t="s">
        <v>3451</v>
      </c>
      <c r="T1064" s="81"/>
      <c r="U1064" s="83">
        <v>44435.099895833337</v>
      </c>
      <c r="V1064" s="84" t="s">
        <v>4782</v>
      </c>
      <c r="W1064" s="81"/>
      <c r="X1064" s="81"/>
      <c r="Y1064" s="87" t="s">
        <v>6782</v>
      </c>
      <c r="Z1064" s="81"/>
    </row>
    <row r="1065" spans="1:26" x14ac:dyDescent="0.35">
      <c r="A1065" s="66" t="s">
        <v>800</v>
      </c>
      <c r="B1065" s="66" t="s">
        <v>801</v>
      </c>
      <c r="C1065" s="67"/>
      <c r="D1065" s="68"/>
      <c r="E1065" s="69"/>
      <c r="F1065" s="70"/>
      <c r="G1065" s="67"/>
      <c r="H1065" s="71"/>
      <c r="I1065" s="72"/>
      <c r="J1065" s="72"/>
      <c r="K1065" s="36"/>
      <c r="L1065" s="79"/>
      <c r="M1065" s="79"/>
      <c r="N1065" s="74"/>
      <c r="O1065" s="81" t="s">
        <v>1386</v>
      </c>
      <c r="P1065" s="83">
        <v>44435.3825462963</v>
      </c>
      <c r="Q1065" s="81" t="s">
        <v>1686</v>
      </c>
      <c r="R1065" s="81"/>
      <c r="S1065" s="81"/>
      <c r="T1065" s="81"/>
      <c r="U1065" s="83">
        <v>44435.3825462963</v>
      </c>
      <c r="V1065" s="84" t="s">
        <v>4783</v>
      </c>
      <c r="W1065" s="81"/>
      <c r="X1065" s="81"/>
      <c r="Y1065" s="87" t="s">
        <v>6783</v>
      </c>
      <c r="Z1065" s="81"/>
    </row>
    <row r="1066" spans="1:26" x14ac:dyDescent="0.35">
      <c r="A1066" s="66" t="s">
        <v>800</v>
      </c>
      <c r="B1066" s="66" t="s">
        <v>1302</v>
      </c>
      <c r="C1066" s="67"/>
      <c r="D1066" s="68"/>
      <c r="E1066" s="69"/>
      <c r="F1066" s="70"/>
      <c r="G1066" s="67"/>
      <c r="H1066" s="71"/>
      <c r="I1066" s="72"/>
      <c r="J1066" s="72"/>
      <c r="K1066" s="36"/>
      <c r="L1066" s="79"/>
      <c r="M1066" s="79"/>
      <c r="N1066" s="74"/>
      <c r="O1066" s="81" t="s">
        <v>1386</v>
      </c>
      <c r="P1066" s="83">
        <v>44436.225590277776</v>
      </c>
      <c r="Q1066" s="81" t="s">
        <v>1831</v>
      </c>
      <c r="R1066" s="81"/>
      <c r="S1066" s="81"/>
      <c r="T1066" s="81" t="s">
        <v>3744</v>
      </c>
      <c r="U1066" s="83">
        <v>44436.225590277776</v>
      </c>
      <c r="V1066" s="84" t="s">
        <v>4784</v>
      </c>
      <c r="W1066" s="81"/>
      <c r="X1066" s="81"/>
      <c r="Y1066" s="87" t="s">
        <v>6784</v>
      </c>
      <c r="Z1066" s="81"/>
    </row>
    <row r="1067" spans="1:26" x14ac:dyDescent="0.35">
      <c r="A1067" s="66" t="s">
        <v>800</v>
      </c>
      <c r="B1067" s="66" t="s">
        <v>873</v>
      </c>
      <c r="C1067" s="67"/>
      <c r="D1067" s="68"/>
      <c r="E1067" s="69"/>
      <c r="F1067" s="70"/>
      <c r="G1067" s="67"/>
      <c r="H1067" s="71"/>
      <c r="I1067" s="72"/>
      <c r="J1067" s="72"/>
      <c r="K1067" s="36"/>
      <c r="L1067" s="79"/>
      <c r="M1067" s="79"/>
      <c r="N1067" s="74"/>
      <c r="O1067" s="81" t="s">
        <v>1386</v>
      </c>
      <c r="P1067" s="83">
        <v>44436.225590277776</v>
      </c>
      <c r="Q1067" s="81" t="s">
        <v>1831</v>
      </c>
      <c r="R1067" s="81"/>
      <c r="S1067" s="81"/>
      <c r="T1067" s="81" t="s">
        <v>3744</v>
      </c>
      <c r="U1067" s="83">
        <v>44436.225590277776</v>
      </c>
      <c r="V1067" s="84" t="s">
        <v>4784</v>
      </c>
      <c r="W1067" s="81"/>
      <c r="X1067" s="81"/>
      <c r="Y1067" s="87" t="s">
        <v>6784</v>
      </c>
      <c r="Z1067" s="81"/>
    </row>
    <row r="1068" spans="1:26" x14ac:dyDescent="0.35">
      <c r="A1068" s="66" t="s">
        <v>801</v>
      </c>
      <c r="B1068" s="66" t="s">
        <v>801</v>
      </c>
      <c r="C1068" s="67"/>
      <c r="D1068" s="68"/>
      <c r="E1068" s="69"/>
      <c r="F1068" s="70"/>
      <c r="G1068" s="67"/>
      <c r="H1068" s="71"/>
      <c r="I1068" s="72"/>
      <c r="J1068" s="72"/>
      <c r="K1068" s="36"/>
      <c r="L1068" s="79"/>
      <c r="M1068" s="79"/>
      <c r="N1068" s="74"/>
      <c r="O1068" s="81" t="s">
        <v>179</v>
      </c>
      <c r="P1068" s="83">
        <v>44435.300752314812</v>
      </c>
      <c r="Q1068" s="81" t="s">
        <v>1834</v>
      </c>
      <c r="R1068" s="84" t="s">
        <v>2866</v>
      </c>
      <c r="S1068" s="81" t="s">
        <v>3393</v>
      </c>
      <c r="T1068" s="81"/>
      <c r="U1068" s="83">
        <v>44435.300752314812</v>
      </c>
      <c r="V1068" s="84" t="s">
        <v>4785</v>
      </c>
      <c r="W1068" s="81"/>
      <c r="X1068" s="81"/>
      <c r="Y1068" s="87" t="s">
        <v>6785</v>
      </c>
      <c r="Z1068" s="81"/>
    </row>
    <row r="1069" spans="1:26" x14ac:dyDescent="0.35">
      <c r="A1069" s="66" t="s">
        <v>802</v>
      </c>
      <c r="B1069" s="66" t="s">
        <v>801</v>
      </c>
      <c r="C1069" s="67"/>
      <c r="D1069" s="68"/>
      <c r="E1069" s="69"/>
      <c r="F1069" s="70"/>
      <c r="G1069" s="67"/>
      <c r="H1069" s="71"/>
      <c r="I1069" s="72"/>
      <c r="J1069" s="72"/>
      <c r="K1069" s="36"/>
      <c r="L1069" s="79"/>
      <c r="M1069" s="79"/>
      <c r="N1069" s="74"/>
      <c r="O1069" s="81" t="s">
        <v>1386</v>
      </c>
      <c r="P1069" s="83">
        <v>44435.301874999997</v>
      </c>
      <c r="Q1069" s="81" t="s">
        <v>1686</v>
      </c>
      <c r="R1069" s="81"/>
      <c r="S1069" s="81"/>
      <c r="T1069" s="81"/>
      <c r="U1069" s="83">
        <v>44435.301874999997</v>
      </c>
      <c r="V1069" s="84" t="s">
        <v>4786</v>
      </c>
      <c r="W1069" s="81"/>
      <c r="X1069" s="81"/>
      <c r="Y1069" s="87" t="s">
        <v>6786</v>
      </c>
      <c r="Z1069" s="81"/>
    </row>
    <row r="1070" spans="1:26" x14ac:dyDescent="0.35">
      <c r="A1070" s="66" t="s">
        <v>803</v>
      </c>
      <c r="B1070" s="66" t="s">
        <v>801</v>
      </c>
      <c r="C1070" s="67"/>
      <c r="D1070" s="68"/>
      <c r="E1070" s="69"/>
      <c r="F1070" s="70"/>
      <c r="G1070" s="67"/>
      <c r="H1070" s="71"/>
      <c r="I1070" s="72"/>
      <c r="J1070" s="72"/>
      <c r="K1070" s="36"/>
      <c r="L1070" s="79"/>
      <c r="M1070" s="79"/>
      <c r="N1070" s="74"/>
      <c r="O1070" s="81" t="s">
        <v>1386</v>
      </c>
      <c r="P1070" s="83">
        <v>44436.226504629631</v>
      </c>
      <c r="Q1070" s="81" t="s">
        <v>1686</v>
      </c>
      <c r="R1070" s="81"/>
      <c r="S1070" s="81"/>
      <c r="T1070" s="81"/>
      <c r="U1070" s="83">
        <v>44436.226504629631</v>
      </c>
      <c r="V1070" s="84" t="s">
        <v>4787</v>
      </c>
      <c r="W1070" s="81"/>
      <c r="X1070" s="81"/>
      <c r="Y1070" s="87" t="s">
        <v>6787</v>
      </c>
      <c r="Z1070" s="81"/>
    </row>
    <row r="1071" spans="1:26" x14ac:dyDescent="0.35">
      <c r="A1071" s="66" t="s">
        <v>804</v>
      </c>
      <c r="B1071" s="66" t="s">
        <v>838</v>
      </c>
      <c r="C1071" s="67"/>
      <c r="D1071" s="68"/>
      <c r="E1071" s="69"/>
      <c r="F1071" s="70"/>
      <c r="G1071" s="67"/>
      <c r="H1071" s="71"/>
      <c r="I1071" s="72"/>
      <c r="J1071" s="72"/>
      <c r="K1071" s="36"/>
      <c r="L1071" s="79"/>
      <c r="M1071" s="79"/>
      <c r="N1071" s="74"/>
      <c r="O1071" s="81" t="s">
        <v>1386</v>
      </c>
      <c r="P1071" s="83">
        <v>44436.237928240742</v>
      </c>
      <c r="Q1071" s="81" t="s">
        <v>1788</v>
      </c>
      <c r="R1071" s="81"/>
      <c r="S1071" s="81"/>
      <c r="T1071" s="81" t="s">
        <v>3524</v>
      </c>
      <c r="U1071" s="83">
        <v>44436.237928240742</v>
      </c>
      <c r="V1071" s="84" t="s">
        <v>4788</v>
      </c>
      <c r="W1071" s="81"/>
      <c r="X1071" s="81"/>
      <c r="Y1071" s="87" t="s">
        <v>6788</v>
      </c>
      <c r="Z1071" s="81"/>
    </row>
    <row r="1072" spans="1:26" x14ac:dyDescent="0.35">
      <c r="A1072" s="66" t="s">
        <v>805</v>
      </c>
      <c r="B1072" s="66" t="s">
        <v>678</v>
      </c>
      <c r="C1072" s="67"/>
      <c r="D1072" s="68"/>
      <c r="E1072" s="69"/>
      <c r="F1072" s="70"/>
      <c r="G1072" s="67"/>
      <c r="H1072" s="71"/>
      <c r="I1072" s="72"/>
      <c r="J1072" s="72"/>
      <c r="K1072" s="36"/>
      <c r="L1072" s="79"/>
      <c r="M1072" s="79"/>
      <c r="N1072" s="74"/>
      <c r="O1072" s="81" t="s">
        <v>1386</v>
      </c>
      <c r="P1072" s="83">
        <v>44436.240173611113</v>
      </c>
      <c r="Q1072" s="81" t="s">
        <v>1804</v>
      </c>
      <c r="R1072" s="81"/>
      <c r="S1072" s="81"/>
      <c r="T1072" s="81" t="s">
        <v>3725</v>
      </c>
      <c r="U1072" s="83">
        <v>44436.240173611113</v>
      </c>
      <c r="V1072" s="84" t="s">
        <v>4789</v>
      </c>
      <c r="W1072" s="81"/>
      <c r="X1072" s="81"/>
      <c r="Y1072" s="87" t="s">
        <v>6789</v>
      </c>
      <c r="Z1072" s="81"/>
    </row>
    <row r="1073" spans="1:26" x14ac:dyDescent="0.35">
      <c r="A1073" s="66" t="s">
        <v>806</v>
      </c>
      <c r="B1073" s="66" t="s">
        <v>838</v>
      </c>
      <c r="C1073" s="67"/>
      <c r="D1073" s="68"/>
      <c r="E1073" s="69"/>
      <c r="F1073" s="70"/>
      <c r="G1073" s="67"/>
      <c r="H1073" s="71"/>
      <c r="I1073" s="72"/>
      <c r="J1073" s="72"/>
      <c r="K1073" s="36"/>
      <c r="L1073" s="79"/>
      <c r="M1073" s="79"/>
      <c r="N1073" s="74"/>
      <c r="O1073" s="81" t="s">
        <v>1386</v>
      </c>
      <c r="P1073" s="83">
        <v>44436.248171296298</v>
      </c>
      <c r="Q1073" s="81" t="s">
        <v>1788</v>
      </c>
      <c r="R1073" s="81"/>
      <c r="S1073" s="81"/>
      <c r="T1073" s="81" t="s">
        <v>3524</v>
      </c>
      <c r="U1073" s="83">
        <v>44436.248171296298</v>
      </c>
      <c r="V1073" s="84" t="s">
        <v>4790</v>
      </c>
      <c r="W1073" s="81"/>
      <c r="X1073" s="81"/>
      <c r="Y1073" s="87" t="s">
        <v>6790</v>
      </c>
      <c r="Z1073" s="81"/>
    </row>
    <row r="1074" spans="1:26" x14ac:dyDescent="0.35">
      <c r="A1074" s="66" t="s">
        <v>807</v>
      </c>
      <c r="B1074" s="66" t="s">
        <v>1129</v>
      </c>
      <c r="C1074" s="67"/>
      <c r="D1074" s="68"/>
      <c r="E1074" s="69"/>
      <c r="F1074" s="70"/>
      <c r="G1074" s="67"/>
      <c r="H1074" s="71"/>
      <c r="I1074" s="72"/>
      <c r="J1074" s="72"/>
      <c r="K1074" s="36"/>
      <c r="L1074" s="79"/>
      <c r="M1074" s="79"/>
      <c r="N1074" s="74"/>
      <c r="O1074" s="81" t="s">
        <v>1386</v>
      </c>
      <c r="P1074" s="83">
        <v>44436.248831018522</v>
      </c>
      <c r="Q1074" s="81" t="s">
        <v>1835</v>
      </c>
      <c r="R1074" s="81"/>
      <c r="S1074" s="81"/>
      <c r="T1074" s="81" t="s">
        <v>3745</v>
      </c>
      <c r="U1074" s="83">
        <v>44436.248831018522</v>
      </c>
      <c r="V1074" s="84" t="s">
        <v>4791</v>
      </c>
      <c r="W1074" s="81"/>
      <c r="X1074" s="81"/>
      <c r="Y1074" s="87" t="s">
        <v>6791</v>
      </c>
      <c r="Z1074" s="81"/>
    </row>
    <row r="1075" spans="1:26" x14ac:dyDescent="0.35">
      <c r="A1075" s="66" t="s">
        <v>808</v>
      </c>
      <c r="B1075" s="66" t="s">
        <v>1129</v>
      </c>
      <c r="C1075" s="67"/>
      <c r="D1075" s="68"/>
      <c r="E1075" s="69"/>
      <c r="F1075" s="70"/>
      <c r="G1075" s="67"/>
      <c r="H1075" s="71"/>
      <c r="I1075" s="72"/>
      <c r="J1075" s="72"/>
      <c r="K1075" s="36"/>
      <c r="L1075" s="79"/>
      <c r="M1075" s="79"/>
      <c r="N1075" s="74"/>
      <c r="O1075" s="81" t="s">
        <v>1386</v>
      </c>
      <c r="P1075" s="83">
        <v>44436.249062499999</v>
      </c>
      <c r="Q1075" s="81" t="s">
        <v>1835</v>
      </c>
      <c r="R1075" s="81"/>
      <c r="S1075" s="81"/>
      <c r="T1075" s="81" t="s">
        <v>3745</v>
      </c>
      <c r="U1075" s="83">
        <v>44436.249062499999</v>
      </c>
      <c r="V1075" s="84" t="s">
        <v>4792</v>
      </c>
      <c r="W1075" s="81"/>
      <c r="X1075" s="81"/>
      <c r="Y1075" s="87" t="s">
        <v>6792</v>
      </c>
      <c r="Z1075" s="81"/>
    </row>
    <row r="1076" spans="1:26" x14ac:dyDescent="0.35">
      <c r="A1076" s="66" t="s">
        <v>809</v>
      </c>
      <c r="B1076" s="66" t="s">
        <v>1129</v>
      </c>
      <c r="C1076" s="67"/>
      <c r="D1076" s="68"/>
      <c r="E1076" s="69"/>
      <c r="F1076" s="70"/>
      <c r="G1076" s="67"/>
      <c r="H1076" s="71"/>
      <c r="I1076" s="72"/>
      <c r="J1076" s="72"/>
      <c r="K1076" s="36"/>
      <c r="L1076" s="79"/>
      <c r="M1076" s="79"/>
      <c r="N1076" s="74"/>
      <c r="O1076" s="81" t="s">
        <v>1386</v>
      </c>
      <c r="P1076" s="83">
        <v>44436.249537037038</v>
      </c>
      <c r="Q1076" s="81" t="s">
        <v>1835</v>
      </c>
      <c r="R1076" s="81"/>
      <c r="S1076" s="81"/>
      <c r="T1076" s="81" t="s">
        <v>3745</v>
      </c>
      <c r="U1076" s="83">
        <v>44436.249537037038</v>
      </c>
      <c r="V1076" s="84" t="s">
        <v>4793</v>
      </c>
      <c r="W1076" s="81"/>
      <c r="X1076" s="81"/>
      <c r="Y1076" s="87" t="s">
        <v>6793</v>
      </c>
      <c r="Z1076" s="81"/>
    </row>
    <row r="1077" spans="1:26" x14ac:dyDescent="0.35">
      <c r="A1077" s="66" t="s">
        <v>810</v>
      </c>
      <c r="B1077" s="66" t="s">
        <v>1088</v>
      </c>
      <c r="C1077" s="67"/>
      <c r="D1077" s="68"/>
      <c r="E1077" s="69"/>
      <c r="F1077" s="70"/>
      <c r="G1077" s="67"/>
      <c r="H1077" s="71"/>
      <c r="I1077" s="72"/>
      <c r="J1077" s="72"/>
      <c r="K1077" s="36"/>
      <c r="L1077" s="79"/>
      <c r="M1077" s="79"/>
      <c r="N1077" s="74"/>
      <c r="O1077" s="81" t="s">
        <v>1386</v>
      </c>
      <c r="P1077" s="83">
        <v>44434.490844907406</v>
      </c>
      <c r="Q1077" s="81" t="s">
        <v>1836</v>
      </c>
      <c r="R1077" s="84" t="s">
        <v>2867</v>
      </c>
      <c r="S1077" s="81" t="s">
        <v>3419</v>
      </c>
      <c r="T1077" s="81" t="s">
        <v>3746</v>
      </c>
      <c r="U1077" s="83">
        <v>44434.490844907406</v>
      </c>
      <c r="V1077" s="84" t="s">
        <v>4794</v>
      </c>
      <c r="W1077" s="81"/>
      <c r="X1077" s="81"/>
      <c r="Y1077" s="87" t="s">
        <v>6794</v>
      </c>
      <c r="Z1077" s="81"/>
    </row>
    <row r="1078" spans="1:26" x14ac:dyDescent="0.35">
      <c r="A1078" s="66" t="s">
        <v>810</v>
      </c>
      <c r="B1078" s="66" t="s">
        <v>1129</v>
      </c>
      <c r="C1078" s="67"/>
      <c r="D1078" s="68"/>
      <c r="E1078" s="69"/>
      <c r="F1078" s="70"/>
      <c r="G1078" s="67"/>
      <c r="H1078" s="71"/>
      <c r="I1078" s="72"/>
      <c r="J1078" s="72"/>
      <c r="K1078" s="36"/>
      <c r="L1078" s="79"/>
      <c r="M1078" s="79"/>
      <c r="N1078" s="74"/>
      <c r="O1078" s="81" t="s">
        <v>1386</v>
      </c>
      <c r="P1078" s="83">
        <v>44436.251180555555</v>
      </c>
      <c r="Q1078" s="81" t="s">
        <v>1835</v>
      </c>
      <c r="R1078" s="81"/>
      <c r="S1078" s="81"/>
      <c r="T1078" s="81" t="s">
        <v>3745</v>
      </c>
      <c r="U1078" s="83">
        <v>44436.251180555555</v>
      </c>
      <c r="V1078" s="84" t="s">
        <v>4795</v>
      </c>
      <c r="W1078" s="81"/>
      <c r="X1078" s="81"/>
      <c r="Y1078" s="87" t="s">
        <v>6795</v>
      </c>
      <c r="Z1078" s="81"/>
    </row>
    <row r="1079" spans="1:26" x14ac:dyDescent="0.35">
      <c r="A1079" s="66" t="s">
        <v>811</v>
      </c>
      <c r="B1079" s="66" t="s">
        <v>1129</v>
      </c>
      <c r="C1079" s="67"/>
      <c r="D1079" s="68"/>
      <c r="E1079" s="69"/>
      <c r="F1079" s="70"/>
      <c r="G1079" s="67"/>
      <c r="H1079" s="71"/>
      <c r="I1079" s="72"/>
      <c r="J1079" s="72"/>
      <c r="K1079" s="36"/>
      <c r="L1079" s="79"/>
      <c r="M1079" s="79"/>
      <c r="N1079" s="74"/>
      <c r="O1079" s="81" t="s">
        <v>1386</v>
      </c>
      <c r="P1079" s="83">
        <v>44436.2575462963</v>
      </c>
      <c r="Q1079" s="81" t="s">
        <v>1835</v>
      </c>
      <c r="R1079" s="81"/>
      <c r="S1079" s="81"/>
      <c r="T1079" s="81" t="s">
        <v>3745</v>
      </c>
      <c r="U1079" s="83">
        <v>44436.2575462963</v>
      </c>
      <c r="V1079" s="84" t="s">
        <v>4796</v>
      </c>
      <c r="W1079" s="81"/>
      <c r="X1079" s="81"/>
      <c r="Y1079" s="87" t="s">
        <v>6796</v>
      </c>
      <c r="Z1079" s="81"/>
    </row>
    <row r="1080" spans="1:26" x14ac:dyDescent="0.35">
      <c r="A1080" s="66" t="s">
        <v>812</v>
      </c>
      <c r="B1080" s="66" t="s">
        <v>966</v>
      </c>
      <c r="C1080" s="67"/>
      <c r="D1080" s="68"/>
      <c r="E1080" s="69"/>
      <c r="F1080" s="70"/>
      <c r="G1080" s="67"/>
      <c r="H1080" s="71"/>
      <c r="I1080" s="72"/>
      <c r="J1080" s="72"/>
      <c r="K1080" s="36"/>
      <c r="L1080" s="79"/>
      <c r="M1080" s="79"/>
      <c r="N1080" s="74"/>
      <c r="O1080" s="81" t="s">
        <v>1386</v>
      </c>
      <c r="P1080" s="83">
        <v>44436.261331018519</v>
      </c>
      <c r="Q1080" s="81" t="s">
        <v>1837</v>
      </c>
      <c r="R1080" s="81"/>
      <c r="S1080" s="81"/>
      <c r="T1080" s="81" t="s">
        <v>3747</v>
      </c>
      <c r="U1080" s="83">
        <v>44436.261331018519</v>
      </c>
      <c r="V1080" s="84" t="s">
        <v>4797</v>
      </c>
      <c r="W1080" s="81"/>
      <c r="X1080" s="81"/>
      <c r="Y1080" s="87" t="s">
        <v>6797</v>
      </c>
      <c r="Z1080" s="81"/>
    </row>
    <row r="1081" spans="1:26" x14ac:dyDescent="0.35">
      <c r="A1081" s="66" t="s">
        <v>813</v>
      </c>
      <c r="B1081" s="66" t="s">
        <v>1129</v>
      </c>
      <c r="C1081" s="67"/>
      <c r="D1081" s="68"/>
      <c r="E1081" s="69"/>
      <c r="F1081" s="70"/>
      <c r="G1081" s="67"/>
      <c r="H1081" s="71"/>
      <c r="I1081" s="72"/>
      <c r="J1081" s="72"/>
      <c r="K1081" s="36"/>
      <c r="L1081" s="79"/>
      <c r="M1081" s="79"/>
      <c r="N1081" s="74"/>
      <c r="O1081" s="81" t="s">
        <v>1386</v>
      </c>
      <c r="P1081" s="83">
        <v>44436.273078703707</v>
      </c>
      <c r="Q1081" s="81" t="s">
        <v>1835</v>
      </c>
      <c r="R1081" s="81"/>
      <c r="S1081" s="81"/>
      <c r="T1081" s="81" t="s">
        <v>3745</v>
      </c>
      <c r="U1081" s="83">
        <v>44436.273078703707</v>
      </c>
      <c r="V1081" s="84" t="s">
        <v>4798</v>
      </c>
      <c r="W1081" s="81"/>
      <c r="X1081" s="81"/>
      <c r="Y1081" s="87" t="s">
        <v>6798</v>
      </c>
      <c r="Z1081" s="81"/>
    </row>
    <row r="1082" spans="1:26" x14ac:dyDescent="0.35">
      <c r="A1082" s="66" t="s">
        <v>814</v>
      </c>
      <c r="B1082" s="66" t="s">
        <v>1129</v>
      </c>
      <c r="C1082" s="67"/>
      <c r="D1082" s="68"/>
      <c r="E1082" s="69"/>
      <c r="F1082" s="70"/>
      <c r="G1082" s="67"/>
      <c r="H1082" s="71"/>
      <c r="I1082" s="72"/>
      <c r="J1082" s="72"/>
      <c r="K1082" s="36"/>
      <c r="L1082" s="79"/>
      <c r="M1082" s="79"/>
      <c r="N1082" s="74"/>
      <c r="O1082" s="81" t="s">
        <v>1386</v>
      </c>
      <c r="P1082" s="83">
        <v>44436.273321759261</v>
      </c>
      <c r="Q1082" s="81" t="s">
        <v>1835</v>
      </c>
      <c r="R1082" s="81"/>
      <c r="S1082" s="81"/>
      <c r="T1082" s="81" t="s">
        <v>3745</v>
      </c>
      <c r="U1082" s="83">
        <v>44436.273321759261</v>
      </c>
      <c r="V1082" s="84" t="s">
        <v>4799</v>
      </c>
      <c r="W1082" s="81"/>
      <c r="X1082" s="81"/>
      <c r="Y1082" s="87" t="s">
        <v>6799</v>
      </c>
      <c r="Z1082" s="81"/>
    </row>
    <row r="1083" spans="1:26" x14ac:dyDescent="0.35">
      <c r="A1083" s="66" t="s">
        <v>815</v>
      </c>
      <c r="B1083" s="66" t="s">
        <v>1129</v>
      </c>
      <c r="C1083" s="67"/>
      <c r="D1083" s="68"/>
      <c r="E1083" s="69"/>
      <c r="F1083" s="70"/>
      <c r="G1083" s="67"/>
      <c r="H1083" s="71"/>
      <c r="I1083" s="72"/>
      <c r="J1083" s="72"/>
      <c r="K1083" s="36"/>
      <c r="L1083" s="79"/>
      <c r="M1083" s="79"/>
      <c r="N1083" s="74"/>
      <c r="O1083" s="81" t="s">
        <v>1386</v>
      </c>
      <c r="P1083" s="83">
        <v>44436.2737037037</v>
      </c>
      <c r="Q1083" s="81" t="s">
        <v>1835</v>
      </c>
      <c r="R1083" s="81"/>
      <c r="S1083" s="81"/>
      <c r="T1083" s="81" t="s">
        <v>3745</v>
      </c>
      <c r="U1083" s="83">
        <v>44436.2737037037</v>
      </c>
      <c r="V1083" s="84" t="s">
        <v>4800</v>
      </c>
      <c r="W1083" s="81"/>
      <c r="X1083" s="81"/>
      <c r="Y1083" s="87" t="s">
        <v>6800</v>
      </c>
      <c r="Z1083" s="81"/>
    </row>
    <row r="1084" spans="1:26" x14ac:dyDescent="0.35">
      <c r="A1084" s="66" t="s">
        <v>816</v>
      </c>
      <c r="B1084" s="66" t="s">
        <v>956</v>
      </c>
      <c r="C1084" s="67"/>
      <c r="D1084" s="68"/>
      <c r="E1084" s="69"/>
      <c r="F1084" s="70"/>
      <c r="G1084" s="67"/>
      <c r="H1084" s="71"/>
      <c r="I1084" s="72"/>
      <c r="J1084" s="72"/>
      <c r="K1084" s="36"/>
      <c r="L1084" s="79"/>
      <c r="M1084" s="79"/>
      <c r="N1084" s="74"/>
      <c r="O1084" s="81" t="s">
        <v>1386</v>
      </c>
      <c r="P1084" s="83">
        <v>44436.286446759259</v>
      </c>
      <c r="Q1084" s="81" t="s">
        <v>1838</v>
      </c>
      <c r="R1084" s="81"/>
      <c r="S1084" s="81"/>
      <c r="T1084" s="81" t="s">
        <v>3748</v>
      </c>
      <c r="U1084" s="83">
        <v>44436.286446759259</v>
      </c>
      <c r="V1084" s="84" t="s">
        <v>4801</v>
      </c>
      <c r="W1084" s="81"/>
      <c r="X1084" s="81"/>
      <c r="Y1084" s="87" t="s">
        <v>6801</v>
      </c>
      <c r="Z1084" s="81"/>
    </row>
    <row r="1085" spans="1:26" x14ac:dyDescent="0.35">
      <c r="A1085" s="66" t="s">
        <v>817</v>
      </c>
      <c r="B1085" s="66" t="s">
        <v>1107</v>
      </c>
      <c r="C1085" s="67"/>
      <c r="D1085" s="68"/>
      <c r="E1085" s="69"/>
      <c r="F1085" s="70"/>
      <c r="G1085" s="67"/>
      <c r="H1085" s="71"/>
      <c r="I1085" s="72"/>
      <c r="J1085" s="72"/>
      <c r="K1085" s="36"/>
      <c r="L1085" s="79"/>
      <c r="M1085" s="79"/>
      <c r="N1085" s="74"/>
      <c r="O1085" s="81" t="s">
        <v>1386</v>
      </c>
      <c r="P1085" s="83">
        <v>44436.287870370368</v>
      </c>
      <c r="Q1085" s="81" t="s">
        <v>1839</v>
      </c>
      <c r="R1085" s="81"/>
      <c r="S1085" s="81"/>
      <c r="T1085" s="81" t="s">
        <v>3749</v>
      </c>
      <c r="U1085" s="83">
        <v>44436.287870370368</v>
      </c>
      <c r="V1085" s="84" t="s">
        <v>4802</v>
      </c>
      <c r="W1085" s="81"/>
      <c r="X1085" s="81"/>
      <c r="Y1085" s="87" t="s">
        <v>6802</v>
      </c>
      <c r="Z1085" s="81"/>
    </row>
    <row r="1086" spans="1:26" x14ac:dyDescent="0.35">
      <c r="A1086" s="66" t="s">
        <v>818</v>
      </c>
      <c r="B1086" s="66" t="s">
        <v>1178</v>
      </c>
      <c r="C1086" s="67"/>
      <c r="D1086" s="68"/>
      <c r="E1086" s="69"/>
      <c r="F1086" s="70"/>
      <c r="G1086" s="67"/>
      <c r="H1086" s="71"/>
      <c r="I1086" s="72"/>
      <c r="J1086" s="72"/>
      <c r="K1086" s="36"/>
      <c r="L1086" s="79"/>
      <c r="M1086" s="79"/>
      <c r="N1086" s="74"/>
      <c r="O1086" s="81" t="s">
        <v>1386</v>
      </c>
      <c r="P1086" s="83">
        <v>44436.290567129632</v>
      </c>
      <c r="Q1086" s="81" t="s">
        <v>1674</v>
      </c>
      <c r="R1086" s="84" t="s">
        <v>2775</v>
      </c>
      <c r="S1086" s="81" t="s">
        <v>3429</v>
      </c>
      <c r="T1086" s="81" t="s">
        <v>3662</v>
      </c>
      <c r="U1086" s="83">
        <v>44436.290567129632</v>
      </c>
      <c r="V1086" s="84" t="s">
        <v>4803</v>
      </c>
      <c r="W1086" s="81"/>
      <c r="X1086" s="81"/>
      <c r="Y1086" s="87" t="s">
        <v>6803</v>
      </c>
      <c r="Z1086" s="81"/>
    </row>
    <row r="1087" spans="1:26" x14ac:dyDescent="0.35">
      <c r="A1087" s="66" t="s">
        <v>819</v>
      </c>
      <c r="B1087" s="66" t="s">
        <v>819</v>
      </c>
      <c r="C1087" s="67"/>
      <c r="D1087" s="68"/>
      <c r="E1087" s="69"/>
      <c r="F1087" s="70"/>
      <c r="G1087" s="67"/>
      <c r="H1087" s="71"/>
      <c r="I1087" s="72"/>
      <c r="J1087" s="72"/>
      <c r="K1087" s="36"/>
      <c r="L1087" s="79"/>
      <c r="M1087" s="79"/>
      <c r="N1087" s="74"/>
      <c r="O1087" s="81" t="s">
        <v>179</v>
      </c>
      <c r="P1087" s="83">
        <v>44435.291273148148</v>
      </c>
      <c r="Q1087" s="81" t="s">
        <v>1840</v>
      </c>
      <c r="R1087" s="84" t="s">
        <v>2868</v>
      </c>
      <c r="S1087" s="81" t="s">
        <v>3393</v>
      </c>
      <c r="T1087" s="81"/>
      <c r="U1087" s="83">
        <v>44435.291273148148</v>
      </c>
      <c r="V1087" s="84" t="s">
        <v>4804</v>
      </c>
      <c r="W1087" s="81"/>
      <c r="X1087" s="81"/>
      <c r="Y1087" s="87" t="s">
        <v>6804</v>
      </c>
      <c r="Z1087" s="81"/>
    </row>
    <row r="1088" spans="1:26" x14ac:dyDescent="0.35">
      <c r="A1088" s="66" t="s">
        <v>819</v>
      </c>
      <c r="B1088" s="66" t="s">
        <v>819</v>
      </c>
      <c r="C1088" s="67"/>
      <c r="D1088" s="68"/>
      <c r="E1088" s="69"/>
      <c r="F1088" s="70"/>
      <c r="G1088" s="67"/>
      <c r="H1088" s="71"/>
      <c r="I1088" s="72"/>
      <c r="J1088" s="72"/>
      <c r="K1088" s="36"/>
      <c r="L1088" s="79"/>
      <c r="M1088" s="79"/>
      <c r="N1088" s="74"/>
      <c r="O1088" s="81" t="s">
        <v>179</v>
      </c>
      <c r="P1088" s="83">
        <v>44436.294282407405</v>
      </c>
      <c r="Q1088" s="81" t="s">
        <v>1841</v>
      </c>
      <c r="R1088" s="81"/>
      <c r="S1088" s="81"/>
      <c r="T1088" s="81"/>
      <c r="U1088" s="83">
        <v>44436.294282407405</v>
      </c>
      <c r="V1088" s="84" t="s">
        <v>4805</v>
      </c>
      <c r="W1088" s="81"/>
      <c r="X1088" s="81"/>
      <c r="Y1088" s="87" t="s">
        <v>6805</v>
      </c>
      <c r="Z1088" s="81"/>
    </row>
    <row r="1089" spans="1:26" x14ac:dyDescent="0.35">
      <c r="A1089" s="66" t="s">
        <v>820</v>
      </c>
      <c r="B1089" s="66" t="s">
        <v>1128</v>
      </c>
      <c r="C1089" s="67"/>
      <c r="D1089" s="68"/>
      <c r="E1089" s="69"/>
      <c r="F1089" s="70"/>
      <c r="G1089" s="67"/>
      <c r="H1089" s="71"/>
      <c r="I1089" s="72"/>
      <c r="J1089" s="72"/>
      <c r="K1089" s="36"/>
      <c r="L1089" s="79"/>
      <c r="M1089" s="79"/>
      <c r="N1089" s="74"/>
      <c r="O1089" s="81" t="s">
        <v>1386</v>
      </c>
      <c r="P1089" s="83">
        <v>44436.346863425926</v>
      </c>
      <c r="Q1089" s="81" t="s">
        <v>1842</v>
      </c>
      <c r="R1089" s="84" t="s">
        <v>2869</v>
      </c>
      <c r="S1089" s="81" t="s">
        <v>3408</v>
      </c>
      <c r="T1089" s="81" t="s">
        <v>3750</v>
      </c>
      <c r="U1089" s="83">
        <v>44436.346863425926</v>
      </c>
      <c r="V1089" s="84" t="s">
        <v>4806</v>
      </c>
      <c r="W1089" s="81"/>
      <c r="X1089" s="81"/>
      <c r="Y1089" s="87" t="s">
        <v>6806</v>
      </c>
      <c r="Z1089" s="81"/>
    </row>
    <row r="1090" spans="1:26" x14ac:dyDescent="0.35">
      <c r="A1090" s="66" t="s">
        <v>821</v>
      </c>
      <c r="B1090" s="66" t="s">
        <v>1129</v>
      </c>
      <c r="C1090" s="67"/>
      <c r="D1090" s="68"/>
      <c r="E1090" s="69"/>
      <c r="F1090" s="70"/>
      <c r="G1090" s="67"/>
      <c r="H1090" s="71"/>
      <c r="I1090" s="72"/>
      <c r="J1090" s="72"/>
      <c r="K1090" s="36"/>
      <c r="L1090" s="79"/>
      <c r="M1090" s="79"/>
      <c r="N1090" s="74"/>
      <c r="O1090" s="81" t="s">
        <v>1386</v>
      </c>
      <c r="P1090" s="83">
        <v>44436.356747685182</v>
      </c>
      <c r="Q1090" s="81" t="s">
        <v>1835</v>
      </c>
      <c r="R1090" s="81"/>
      <c r="S1090" s="81"/>
      <c r="T1090" s="81" t="s">
        <v>3745</v>
      </c>
      <c r="U1090" s="83">
        <v>44436.356747685182</v>
      </c>
      <c r="V1090" s="84" t="s">
        <v>4807</v>
      </c>
      <c r="W1090" s="81"/>
      <c r="X1090" s="81"/>
      <c r="Y1090" s="87" t="s">
        <v>6807</v>
      </c>
      <c r="Z1090" s="81"/>
    </row>
    <row r="1091" spans="1:26" x14ac:dyDescent="0.35">
      <c r="A1091" s="66" t="s">
        <v>822</v>
      </c>
      <c r="B1091" s="66" t="s">
        <v>822</v>
      </c>
      <c r="C1091" s="67"/>
      <c r="D1091" s="68"/>
      <c r="E1091" s="69"/>
      <c r="F1091" s="70"/>
      <c r="G1091" s="67"/>
      <c r="H1091" s="71"/>
      <c r="I1091" s="72"/>
      <c r="J1091" s="72"/>
      <c r="K1091" s="36"/>
      <c r="L1091" s="79"/>
      <c r="M1091" s="79"/>
      <c r="N1091" s="74"/>
      <c r="O1091" s="81" t="s">
        <v>179</v>
      </c>
      <c r="P1091" s="83">
        <v>44432.398206018515</v>
      </c>
      <c r="Q1091" s="81" t="s">
        <v>1843</v>
      </c>
      <c r="R1091" s="84" t="s">
        <v>2870</v>
      </c>
      <c r="S1091" s="81" t="s">
        <v>3393</v>
      </c>
      <c r="T1091" s="81" t="s">
        <v>3751</v>
      </c>
      <c r="U1091" s="83">
        <v>44432.398206018515</v>
      </c>
      <c r="V1091" s="84" t="s">
        <v>4808</v>
      </c>
      <c r="W1091" s="81"/>
      <c r="X1091" s="81"/>
      <c r="Y1091" s="87" t="s">
        <v>6808</v>
      </c>
      <c r="Z1091" s="81"/>
    </row>
    <row r="1092" spans="1:26" x14ac:dyDescent="0.35">
      <c r="A1092" s="66" t="s">
        <v>823</v>
      </c>
      <c r="B1092" s="66" t="s">
        <v>822</v>
      </c>
      <c r="C1092" s="67"/>
      <c r="D1092" s="68"/>
      <c r="E1092" s="69"/>
      <c r="F1092" s="70"/>
      <c r="G1092" s="67"/>
      <c r="H1092" s="71"/>
      <c r="I1092" s="72"/>
      <c r="J1092" s="72"/>
      <c r="K1092" s="36"/>
      <c r="L1092" s="79"/>
      <c r="M1092" s="79"/>
      <c r="N1092" s="74"/>
      <c r="O1092" s="81" t="s">
        <v>1386</v>
      </c>
      <c r="P1092" s="83">
        <v>44432.405740740738</v>
      </c>
      <c r="Q1092" s="81" t="s">
        <v>1844</v>
      </c>
      <c r="R1092" s="81"/>
      <c r="S1092" s="81"/>
      <c r="T1092" s="81" t="s">
        <v>3751</v>
      </c>
      <c r="U1092" s="83">
        <v>44432.405740740738</v>
      </c>
      <c r="V1092" s="84" t="s">
        <v>4809</v>
      </c>
      <c r="W1092" s="81"/>
      <c r="X1092" s="81"/>
      <c r="Y1092" s="87" t="s">
        <v>6809</v>
      </c>
      <c r="Z1092" s="81"/>
    </row>
    <row r="1093" spans="1:26" x14ac:dyDescent="0.35">
      <c r="A1093" s="66" t="s">
        <v>823</v>
      </c>
      <c r="B1093" s="66" t="s">
        <v>1303</v>
      </c>
      <c r="C1093" s="67"/>
      <c r="D1093" s="68"/>
      <c r="E1093" s="69"/>
      <c r="F1093" s="70"/>
      <c r="G1093" s="67"/>
      <c r="H1093" s="71"/>
      <c r="I1093" s="72"/>
      <c r="J1093" s="72"/>
      <c r="K1093" s="36"/>
      <c r="L1093" s="79"/>
      <c r="M1093" s="79"/>
      <c r="N1093" s="74"/>
      <c r="O1093" s="81" t="s">
        <v>1386</v>
      </c>
      <c r="P1093" s="83">
        <v>44433.358761574076</v>
      </c>
      <c r="Q1093" s="81" t="s">
        <v>1845</v>
      </c>
      <c r="R1093" s="84" t="s">
        <v>2871</v>
      </c>
      <c r="S1093" s="81" t="s">
        <v>3413</v>
      </c>
      <c r="T1093" s="81" t="s">
        <v>3611</v>
      </c>
      <c r="U1093" s="83">
        <v>44433.358761574076</v>
      </c>
      <c r="V1093" s="84" t="s">
        <v>4810</v>
      </c>
      <c r="W1093" s="81"/>
      <c r="X1093" s="81"/>
      <c r="Y1093" s="87" t="s">
        <v>6810</v>
      </c>
      <c r="Z1093" s="81"/>
    </row>
    <row r="1094" spans="1:26" x14ac:dyDescent="0.35">
      <c r="A1094" s="66" t="s">
        <v>823</v>
      </c>
      <c r="B1094" s="66" t="s">
        <v>1304</v>
      </c>
      <c r="C1094" s="67"/>
      <c r="D1094" s="68"/>
      <c r="E1094" s="69"/>
      <c r="F1094" s="70"/>
      <c r="G1094" s="67"/>
      <c r="H1094" s="71"/>
      <c r="I1094" s="72"/>
      <c r="J1094" s="72"/>
      <c r="K1094" s="36"/>
      <c r="L1094" s="79"/>
      <c r="M1094" s="79"/>
      <c r="N1094" s="74"/>
      <c r="O1094" s="81" t="s">
        <v>1386</v>
      </c>
      <c r="P1094" s="83">
        <v>44433.358761574076</v>
      </c>
      <c r="Q1094" s="81" t="s">
        <v>1845</v>
      </c>
      <c r="R1094" s="84" t="s">
        <v>2871</v>
      </c>
      <c r="S1094" s="81" t="s">
        <v>3413</v>
      </c>
      <c r="T1094" s="81" t="s">
        <v>3611</v>
      </c>
      <c r="U1094" s="83">
        <v>44433.358761574076</v>
      </c>
      <c r="V1094" s="84" t="s">
        <v>4810</v>
      </c>
      <c r="W1094" s="81"/>
      <c r="X1094" s="81"/>
      <c r="Y1094" s="87" t="s">
        <v>6810</v>
      </c>
      <c r="Z1094" s="81"/>
    </row>
    <row r="1095" spans="1:26" x14ac:dyDescent="0.35">
      <c r="A1095" s="66" t="s">
        <v>596</v>
      </c>
      <c r="B1095" s="66" t="s">
        <v>596</v>
      </c>
      <c r="C1095" s="67"/>
      <c r="D1095" s="68"/>
      <c r="E1095" s="69"/>
      <c r="F1095" s="70"/>
      <c r="G1095" s="67"/>
      <c r="H1095" s="71"/>
      <c r="I1095" s="72"/>
      <c r="J1095" s="72"/>
      <c r="K1095" s="36"/>
      <c r="L1095" s="79"/>
      <c r="M1095" s="79"/>
      <c r="N1095" s="74"/>
      <c r="O1095" s="81" t="s">
        <v>179</v>
      </c>
      <c r="P1095" s="83">
        <v>44432.201435185183</v>
      </c>
      <c r="Q1095" s="81" t="s">
        <v>1846</v>
      </c>
      <c r="R1095" s="81" t="s">
        <v>2872</v>
      </c>
      <c r="S1095" s="81" t="s">
        <v>3425</v>
      </c>
      <c r="T1095" s="81" t="s">
        <v>3611</v>
      </c>
      <c r="U1095" s="83">
        <v>44432.201435185183</v>
      </c>
      <c r="V1095" s="84" t="s">
        <v>4811</v>
      </c>
      <c r="W1095" s="81"/>
      <c r="X1095" s="81"/>
      <c r="Y1095" s="87" t="s">
        <v>6811</v>
      </c>
      <c r="Z1095" s="81"/>
    </row>
    <row r="1096" spans="1:26" x14ac:dyDescent="0.35">
      <c r="A1096" s="66" t="s">
        <v>596</v>
      </c>
      <c r="B1096" s="66" t="s">
        <v>596</v>
      </c>
      <c r="C1096" s="67"/>
      <c r="D1096" s="68"/>
      <c r="E1096" s="69"/>
      <c r="F1096" s="70"/>
      <c r="G1096" s="67"/>
      <c r="H1096" s="71"/>
      <c r="I1096" s="72"/>
      <c r="J1096" s="72"/>
      <c r="K1096" s="36"/>
      <c r="L1096" s="79"/>
      <c r="M1096" s="79"/>
      <c r="N1096" s="74"/>
      <c r="O1096" s="81" t="s">
        <v>179</v>
      </c>
      <c r="P1096" s="83">
        <v>44433.201516203706</v>
      </c>
      <c r="Q1096" s="81" t="s">
        <v>1847</v>
      </c>
      <c r="R1096" s="81" t="s">
        <v>2873</v>
      </c>
      <c r="S1096" s="81" t="s">
        <v>3425</v>
      </c>
      <c r="T1096" s="81" t="s">
        <v>3611</v>
      </c>
      <c r="U1096" s="83">
        <v>44433.201516203706</v>
      </c>
      <c r="V1096" s="84" t="s">
        <v>4812</v>
      </c>
      <c r="W1096" s="81"/>
      <c r="X1096" s="81"/>
      <c r="Y1096" s="87" t="s">
        <v>6812</v>
      </c>
      <c r="Z1096" s="81"/>
    </row>
    <row r="1097" spans="1:26" x14ac:dyDescent="0.35">
      <c r="A1097" s="66" t="s">
        <v>823</v>
      </c>
      <c r="B1097" s="66" t="s">
        <v>596</v>
      </c>
      <c r="C1097" s="67"/>
      <c r="D1097" s="68"/>
      <c r="E1097" s="69"/>
      <c r="F1097" s="70"/>
      <c r="G1097" s="67"/>
      <c r="H1097" s="71"/>
      <c r="I1097" s="72"/>
      <c r="J1097" s="72"/>
      <c r="K1097" s="36"/>
      <c r="L1097" s="79"/>
      <c r="M1097" s="79"/>
      <c r="N1097" s="74"/>
      <c r="O1097" s="81" t="s">
        <v>1386</v>
      </c>
      <c r="P1097" s="83">
        <v>44433.358761574076</v>
      </c>
      <c r="Q1097" s="81" t="s">
        <v>1845</v>
      </c>
      <c r="R1097" s="84" t="s">
        <v>2871</v>
      </c>
      <c r="S1097" s="81" t="s">
        <v>3413</v>
      </c>
      <c r="T1097" s="81" t="s">
        <v>3611</v>
      </c>
      <c r="U1097" s="83">
        <v>44433.358761574076</v>
      </c>
      <c r="V1097" s="84" t="s">
        <v>4810</v>
      </c>
      <c r="W1097" s="81"/>
      <c r="X1097" s="81"/>
      <c r="Y1097" s="87" t="s">
        <v>6810</v>
      </c>
      <c r="Z1097" s="81"/>
    </row>
    <row r="1098" spans="1:26" x14ac:dyDescent="0.35">
      <c r="A1098" s="66" t="s">
        <v>823</v>
      </c>
      <c r="B1098" s="66" t="s">
        <v>936</v>
      </c>
      <c r="C1098" s="67"/>
      <c r="D1098" s="68"/>
      <c r="E1098" s="69"/>
      <c r="F1098" s="70"/>
      <c r="G1098" s="67"/>
      <c r="H1098" s="71"/>
      <c r="I1098" s="72"/>
      <c r="J1098" s="72"/>
      <c r="K1098" s="36"/>
      <c r="L1098" s="79"/>
      <c r="M1098" s="79"/>
      <c r="N1098" s="74"/>
      <c r="O1098" s="81" t="s">
        <v>1386</v>
      </c>
      <c r="P1098" s="83">
        <v>44433.241655092592</v>
      </c>
      <c r="Q1098" s="81" t="s">
        <v>1848</v>
      </c>
      <c r="R1098" s="81"/>
      <c r="S1098" s="81"/>
      <c r="T1098" s="81" t="s">
        <v>3752</v>
      </c>
      <c r="U1098" s="83">
        <v>44433.241655092592</v>
      </c>
      <c r="V1098" s="84" t="s">
        <v>4813</v>
      </c>
      <c r="W1098" s="81"/>
      <c r="X1098" s="81"/>
      <c r="Y1098" s="87" t="s">
        <v>6813</v>
      </c>
      <c r="Z1098" s="81"/>
    </row>
    <row r="1099" spans="1:26" x14ac:dyDescent="0.35">
      <c r="A1099" s="66" t="s">
        <v>823</v>
      </c>
      <c r="B1099" s="66" t="s">
        <v>1088</v>
      </c>
      <c r="C1099" s="67"/>
      <c r="D1099" s="68"/>
      <c r="E1099" s="69"/>
      <c r="F1099" s="70"/>
      <c r="G1099" s="67"/>
      <c r="H1099" s="71"/>
      <c r="I1099" s="72"/>
      <c r="J1099" s="72"/>
      <c r="K1099" s="36"/>
      <c r="L1099" s="79"/>
      <c r="M1099" s="79"/>
      <c r="N1099" s="74"/>
      <c r="O1099" s="81" t="s">
        <v>1386</v>
      </c>
      <c r="P1099" s="83">
        <v>44434.490243055552</v>
      </c>
      <c r="Q1099" s="81" t="s">
        <v>1836</v>
      </c>
      <c r="R1099" s="84" t="s">
        <v>2867</v>
      </c>
      <c r="S1099" s="81" t="s">
        <v>3419</v>
      </c>
      <c r="T1099" s="81" t="s">
        <v>3746</v>
      </c>
      <c r="U1099" s="83">
        <v>44434.490243055552</v>
      </c>
      <c r="V1099" s="84" t="s">
        <v>4814</v>
      </c>
      <c r="W1099" s="81"/>
      <c r="X1099" s="81"/>
      <c r="Y1099" s="87" t="s">
        <v>6814</v>
      </c>
      <c r="Z1099" s="81"/>
    </row>
    <row r="1100" spans="1:26" x14ac:dyDescent="0.35">
      <c r="A1100" s="66" t="s">
        <v>823</v>
      </c>
      <c r="B1100" s="66" t="s">
        <v>1093</v>
      </c>
      <c r="C1100" s="67"/>
      <c r="D1100" s="68"/>
      <c r="E1100" s="69"/>
      <c r="F1100" s="70"/>
      <c r="G1100" s="67"/>
      <c r="H1100" s="71"/>
      <c r="I1100" s="72"/>
      <c r="J1100" s="72"/>
      <c r="K1100" s="36"/>
      <c r="L1100" s="79"/>
      <c r="M1100" s="79"/>
      <c r="N1100" s="74"/>
      <c r="O1100" s="81" t="s">
        <v>1386</v>
      </c>
      <c r="P1100" s="83">
        <v>44434.654398148145</v>
      </c>
      <c r="Q1100" s="81" t="s">
        <v>1849</v>
      </c>
      <c r="R1100" s="81"/>
      <c r="S1100" s="81"/>
      <c r="T1100" s="81" t="s">
        <v>3753</v>
      </c>
      <c r="U1100" s="83">
        <v>44434.654398148145</v>
      </c>
      <c r="V1100" s="84" t="s">
        <v>4815</v>
      </c>
      <c r="W1100" s="81"/>
      <c r="X1100" s="81"/>
      <c r="Y1100" s="87" t="s">
        <v>6815</v>
      </c>
      <c r="Z1100" s="81"/>
    </row>
    <row r="1101" spans="1:26" x14ac:dyDescent="0.35">
      <c r="A1101" s="66" t="s">
        <v>823</v>
      </c>
      <c r="B1101" s="66" t="s">
        <v>1088</v>
      </c>
      <c r="C1101" s="67"/>
      <c r="D1101" s="68"/>
      <c r="E1101" s="69"/>
      <c r="F1101" s="70"/>
      <c r="G1101" s="67"/>
      <c r="H1101" s="71"/>
      <c r="I1101" s="72"/>
      <c r="J1101" s="72"/>
      <c r="K1101" s="36"/>
      <c r="L1101" s="79"/>
      <c r="M1101" s="79"/>
      <c r="N1101" s="74"/>
      <c r="O1101" s="81" t="s">
        <v>1386</v>
      </c>
      <c r="P1101" s="83">
        <v>44435.536840277775</v>
      </c>
      <c r="Q1101" s="81" t="s">
        <v>1728</v>
      </c>
      <c r="R1101" s="84" t="s">
        <v>2808</v>
      </c>
      <c r="S1101" s="81" t="s">
        <v>3419</v>
      </c>
      <c r="T1101" s="81" t="s">
        <v>3687</v>
      </c>
      <c r="U1101" s="83">
        <v>44435.536840277775</v>
      </c>
      <c r="V1101" s="84" t="s">
        <v>4816</v>
      </c>
      <c r="W1101" s="81"/>
      <c r="X1101" s="81"/>
      <c r="Y1101" s="87" t="s">
        <v>6816</v>
      </c>
      <c r="Z1101" s="81"/>
    </row>
    <row r="1102" spans="1:26" x14ac:dyDescent="0.35">
      <c r="A1102" s="66" t="s">
        <v>823</v>
      </c>
      <c r="B1102" s="66" t="s">
        <v>1129</v>
      </c>
      <c r="C1102" s="67"/>
      <c r="D1102" s="68"/>
      <c r="E1102" s="69"/>
      <c r="F1102" s="70"/>
      <c r="G1102" s="67"/>
      <c r="H1102" s="71"/>
      <c r="I1102" s="72"/>
      <c r="J1102" s="72"/>
      <c r="K1102" s="36"/>
      <c r="L1102" s="79"/>
      <c r="M1102" s="79"/>
      <c r="N1102" s="74"/>
      <c r="O1102" s="81" t="s">
        <v>1386</v>
      </c>
      <c r="P1102" s="83">
        <v>44436.376134259262</v>
      </c>
      <c r="Q1102" s="81" t="s">
        <v>1835</v>
      </c>
      <c r="R1102" s="81"/>
      <c r="S1102" s="81"/>
      <c r="T1102" s="81" t="s">
        <v>3745</v>
      </c>
      <c r="U1102" s="83">
        <v>44436.376134259262</v>
      </c>
      <c r="V1102" s="84" t="s">
        <v>4817</v>
      </c>
      <c r="W1102" s="81"/>
      <c r="X1102" s="81"/>
      <c r="Y1102" s="87" t="s">
        <v>6817</v>
      </c>
      <c r="Z1102" s="81"/>
    </row>
    <row r="1103" spans="1:26" x14ac:dyDescent="0.35">
      <c r="A1103" s="66" t="s">
        <v>824</v>
      </c>
      <c r="B1103" s="66" t="s">
        <v>1163</v>
      </c>
      <c r="C1103" s="67"/>
      <c r="D1103" s="68"/>
      <c r="E1103" s="69"/>
      <c r="F1103" s="70"/>
      <c r="G1103" s="67"/>
      <c r="H1103" s="71"/>
      <c r="I1103" s="72"/>
      <c r="J1103" s="72"/>
      <c r="K1103" s="36"/>
      <c r="L1103" s="79"/>
      <c r="M1103" s="79"/>
      <c r="N1103" s="74"/>
      <c r="O1103" s="81" t="s">
        <v>1386</v>
      </c>
      <c r="P1103" s="83">
        <v>44433.513865740744</v>
      </c>
      <c r="Q1103" s="81" t="s">
        <v>1497</v>
      </c>
      <c r="R1103" s="81"/>
      <c r="S1103" s="81"/>
      <c r="T1103" s="81" t="s">
        <v>3584</v>
      </c>
      <c r="U1103" s="83">
        <v>44433.513865740744</v>
      </c>
      <c r="V1103" s="84" t="s">
        <v>4818</v>
      </c>
      <c r="W1103" s="81"/>
      <c r="X1103" s="81"/>
      <c r="Y1103" s="87" t="s">
        <v>6818</v>
      </c>
      <c r="Z1103" s="81"/>
    </row>
    <row r="1104" spans="1:26" x14ac:dyDescent="0.35">
      <c r="A1104" s="66" t="s">
        <v>824</v>
      </c>
      <c r="B1104" s="66" t="s">
        <v>920</v>
      </c>
      <c r="C1104" s="67"/>
      <c r="D1104" s="68"/>
      <c r="E1104" s="69"/>
      <c r="F1104" s="70"/>
      <c r="G1104" s="67"/>
      <c r="H1104" s="71"/>
      <c r="I1104" s="72"/>
      <c r="J1104" s="72"/>
      <c r="K1104" s="36"/>
      <c r="L1104" s="79"/>
      <c r="M1104" s="79"/>
      <c r="N1104" s="74"/>
      <c r="O1104" s="81" t="s">
        <v>1386</v>
      </c>
      <c r="P1104" s="83">
        <v>44436.4062962963</v>
      </c>
      <c r="Q1104" s="81" t="s">
        <v>1850</v>
      </c>
      <c r="R1104" s="81"/>
      <c r="S1104" s="81"/>
      <c r="T1104" s="81" t="s">
        <v>3754</v>
      </c>
      <c r="U1104" s="83">
        <v>44436.4062962963</v>
      </c>
      <c r="V1104" s="84" t="s">
        <v>4819</v>
      </c>
      <c r="W1104" s="81"/>
      <c r="X1104" s="81"/>
      <c r="Y1104" s="87" t="s">
        <v>6819</v>
      </c>
      <c r="Z1104" s="81"/>
    </row>
    <row r="1105" spans="1:26" x14ac:dyDescent="0.35">
      <c r="A1105" s="66" t="s">
        <v>825</v>
      </c>
      <c r="B1105" s="66" t="s">
        <v>1178</v>
      </c>
      <c r="C1105" s="67"/>
      <c r="D1105" s="68"/>
      <c r="E1105" s="69"/>
      <c r="F1105" s="70"/>
      <c r="G1105" s="67"/>
      <c r="H1105" s="71"/>
      <c r="I1105" s="72"/>
      <c r="J1105" s="72"/>
      <c r="K1105" s="36"/>
      <c r="L1105" s="79"/>
      <c r="M1105" s="79"/>
      <c r="N1105" s="74"/>
      <c r="O1105" s="81" t="s">
        <v>1386</v>
      </c>
      <c r="P1105" s="83">
        <v>44436.41138888889</v>
      </c>
      <c r="Q1105" s="81" t="s">
        <v>1674</v>
      </c>
      <c r="R1105" s="84" t="s">
        <v>2775</v>
      </c>
      <c r="S1105" s="81" t="s">
        <v>3429</v>
      </c>
      <c r="T1105" s="81" t="s">
        <v>3662</v>
      </c>
      <c r="U1105" s="83">
        <v>44436.41138888889</v>
      </c>
      <c r="V1105" s="84" t="s">
        <v>4820</v>
      </c>
      <c r="W1105" s="81"/>
      <c r="X1105" s="81"/>
      <c r="Y1105" s="87" t="s">
        <v>6820</v>
      </c>
      <c r="Z1105" s="81"/>
    </row>
    <row r="1106" spans="1:26" x14ac:dyDescent="0.35">
      <c r="A1106" s="66" t="s">
        <v>826</v>
      </c>
      <c r="B1106" s="66" t="s">
        <v>1139</v>
      </c>
      <c r="C1106" s="67"/>
      <c r="D1106" s="68"/>
      <c r="E1106" s="69"/>
      <c r="F1106" s="70"/>
      <c r="G1106" s="67"/>
      <c r="H1106" s="71"/>
      <c r="I1106" s="72"/>
      <c r="J1106" s="72"/>
      <c r="K1106" s="36"/>
      <c r="L1106" s="79"/>
      <c r="M1106" s="79"/>
      <c r="N1106" s="74"/>
      <c r="O1106" s="81" t="s">
        <v>1386</v>
      </c>
      <c r="P1106" s="83">
        <v>44436.411828703705</v>
      </c>
      <c r="Q1106" s="81" t="s">
        <v>1606</v>
      </c>
      <c r="R1106" s="81"/>
      <c r="S1106" s="81"/>
      <c r="T1106" s="81"/>
      <c r="U1106" s="83">
        <v>44436.411828703705</v>
      </c>
      <c r="V1106" s="84" t="s">
        <v>4821</v>
      </c>
      <c r="W1106" s="81"/>
      <c r="X1106" s="81"/>
      <c r="Y1106" s="87" t="s">
        <v>6821</v>
      </c>
      <c r="Z1106" s="81"/>
    </row>
    <row r="1107" spans="1:26" x14ac:dyDescent="0.35">
      <c r="A1107" s="66" t="s">
        <v>826</v>
      </c>
      <c r="B1107" s="66" t="s">
        <v>1086</v>
      </c>
      <c r="C1107" s="67"/>
      <c r="D1107" s="68"/>
      <c r="E1107" s="69"/>
      <c r="F1107" s="70"/>
      <c r="G1107" s="67"/>
      <c r="H1107" s="71"/>
      <c r="I1107" s="72"/>
      <c r="J1107" s="72"/>
      <c r="K1107" s="36"/>
      <c r="L1107" s="79"/>
      <c r="M1107" s="79"/>
      <c r="N1107" s="74"/>
      <c r="O1107" s="81" t="s">
        <v>1386</v>
      </c>
      <c r="P1107" s="83">
        <v>44436.411828703705</v>
      </c>
      <c r="Q1107" s="81" t="s">
        <v>1606</v>
      </c>
      <c r="R1107" s="81"/>
      <c r="S1107" s="81"/>
      <c r="T1107" s="81"/>
      <c r="U1107" s="83">
        <v>44436.411828703705</v>
      </c>
      <c r="V1107" s="84" t="s">
        <v>4821</v>
      </c>
      <c r="W1107" s="81"/>
      <c r="X1107" s="81"/>
      <c r="Y1107" s="87" t="s">
        <v>6821</v>
      </c>
      <c r="Z1107" s="81"/>
    </row>
    <row r="1108" spans="1:26" x14ac:dyDescent="0.35">
      <c r="A1108" s="66" t="s">
        <v>827</v>
      </c>
      <c r="B1108" s="66" t="s">
        <v>1305</v>
      </c>
      <c r="C1108" s="67"/>
      <c r="D1108" s="68"/>
      <c r="E1108" s="69"/>
      <c r="F1108" s="70"/>
      <c r="G1108" s="67"/>
      <c r="H1108" s="71"/>
      <c r="I1108" s="72"/>
      <c r="J1108" s="72"/>
      <c r="K1108" s="36"/>
      <c r="L1108" s="79"/>
      <c r="M1108" s="79"/>
      <c r="N1108" s="74"/>
      <c r="O1108" s="81" t="s">
        <v>1386</v>
      </c>
      <c r="P1108" s="83">
        <v>44436.413043981483</v>
      </c>
      <c r="Q1108" s="81" t="s">
        <v>1851</v>
      </c>
      <c r="R1108" s="81"/>
      <c r="S1108" s="81"/>
      <c r="T1108" s="81" t="s">
        <v>3548</v>
      </c>
      <c r="U1108" s="83">
        <v>44436.413043981483</v>
      </c>
      <c r="V1108" s="84" t="s">
        <v>4822</v>
      </c>
      <c r="W1108" s="81"/>
      <c r="X1108" s="81"/>
      <c r="Y1108" s="87" t="s">
        <v>6822</v>
      </c>
      <c r="Z1108" s="81"/>
    </row>
    <row r="1109" spans="1:26" x14ac:dyDescent="0.35">
      <c r="A1109" s="66" t="s">
        <v>827</v>
      </c>
      <c r="B1109" s="66" t="s">
        <v>836</v>
      </c>
      <c r="C1109" s="67"/>
      <c r="D1109" s="68"/>
      <c r="E1109" s="69"/>
      <c r="F1109" s="70"/>
      <c r="G1109" s="67"/>
      <c r="H1109" s="71"/>
      <c r="I1109" s="72"/>
      <c r="J1109" s="72"/>
      <c r="K1109" s="36"/>
      <c r="L1109" s="79"/>
      <c r="M1109" s="79"/>
      <c r="N1109" s="74"/>
      <c r="O1109" s="81" t="s">
        <v>1386</v>
      </c>
      <c r="P1109" s="83">
        <v>44436.413043981483</v>
      </c>
      <c r="Q1109" s="81" t="s">
        <v>1851</v>
      </c>
      <c r="R1109" s="81"/>
      <c r="S1109" s="81"/>
      <c r="T1109" s="81" t="s">
        <v>3548</v>
      </c>
      <c r="U1109" s="83">
        <v>44436.413043981483</v>
      </c>
      <c r="V1109" s="84" t="s">
        <v>4822</v>
      </c>
      <c r="W1109" s="81"/>
      <c r="X1109" s="81"/>
      <c r="Y1109" s="87" t="s">
        <v>6822</v>
      </c>
      <c r="Z1109" s="81"/>
    </row>
    <row r="1110" spans="1:26" x14ac:dyDescent="0.35">
      <c r="A1110" s="66" t="s">
        <v>828</v>
      </c>
      <c r="B1110" s="66" t="s">
        <v>1088</v>
      </c>
      <c r="C1110" s="67"/>
      <c r="D1110" s="68"/>
      <c r="E1110" s="69"/>
      <c r="F1110" s="70"/>
      <c r="G1110" s="67"/>
      <c r="H1110" s="71"/>
      <c r="I1110" s="72"/>
      <c r="J1110" s="72"/>
      <c r="K1110" s="36"/>
      <c r="L1110" s="79"/>
      <c r="M1110" s="79"/>
      <c r="N1110" s="74"/>
      <c r="O1110" s="81" t="s">
        <v>1386</v>
      </c>
      <c r="P1110" s="83">
        <v>44434.496631944443</v>
      </c>
      <c r="Q1110" s="81" t="s">
        <v>1836</v>
      </c>
      <c r="R1110" s="84" t="s">
        <v>2867</v>
      </c>
      <c r="S1110" s="81" t="s">
        <v>3419</v>
      </c>
      <c r="T1110" s="81" t="s">
        <v>3746</v>
      </c>
      <c r="U1110" s="83">
        <v>44434.496631944443</v>
      </c>
      <c r="V1110" s="84" t="s">
        <v>4823</v>
      </c>
      <c r="W1110" s="81"/>
      <c r="X1110" s="81"/>
      <c r="Y1110" s="87" t="s">
        <v>6823</v>
      </c>
      <c r="Z1110" s="81"/>
    </row>
    <row r="1111" spans="1:26" x14ac:dyDescent="0.35">
      <c r="A1111" s="66" t="s">
        <v>828</v>
      </c>
      <c r="B1111" s="66" t="s">
        <v>1088</v>
      </c>
      <c r="C1111" s="67"/>
      <c r="D1111" s="68"/>
      <c r="E1111" s="69"/>
      <c r="F1111" s="70"/>
      <c r="G1111" s="67"/>
      <c r="H1111" s="71"/>
      <c r="I1111" s="72"/>
      <c r="J1111" s="72"/>
      <c r="K1111" s="36"/>
      <c r="L1111" s="79"/>
      <c r="M1111" s="79"/>
      <c r="N1111" s="74"/>
      <c r="O1111" s="81" t="s">
        <v>1386</v>
      </c>
      <c r="P1111" s="83">
        <v>44434.663124999999</v>
      </c>
      <c r="Q1111" s="81" t="s">
        <v>1643</v>
      </c>
      <c r="R1111" s="84" t="s">
        <v>2756</v>
      </c>
      <c r="S1111" s="81" t="s">
        <v>3419</v>
      </c>
      <c r="T1111" s="81" t="s">
        <v>3650</v>
      </c>
      <c r="U1111" s="83">
        <v>44434.663124999999</v>
      </c>
      <c r="V1111" s="84" t="s">
        <v>4824</v>
      </c>
      <c r="W1111" s="81"/>
      <c r="X1111" s="81"/>
      <c r="Y1111" s="87" t="s">
        <v>6824</v>
      </c>
      <c r="Z1111" s="81"/>
    </row>
    <row r="1112" spans="1:26" x14ac:dyDescent="0.35">
      <c r="A1112" s="66" t="s">
        <v>828</v>
      </c>
      <c r="B1112" s="66" t="s">
        <v>1088</v>
      </c>
      <c r="C1112" s="67"/>
      <c r="D1112" s="68"/>
      <c r="E1112" s="69"/>
      <c r="F1112" s="70"/>
      <c r="G1112" s="67"/>
      <c r="H1112" s="71"/>
      <c r="I1112" s="72"/>
      <c r="J1112" s="72"/>
      <c r="K1112" s="36"/>
      <c r="L1112" s="79"/>
      <c r="M1112" s="79"/>
      <c r="N1112" s="74"/>
      <c r="O1112" s="81" t="s">
        <v>1386</v>
      </c>
      <c r="P1112" s="83">
        <v>44436.413356481484</v>
      </c>
      <c r="Q1112" s="81" t="s">
        <v>1852</v>
      </c>
      <c r="R1112" s="84" t="s">
        <v>2874</v>
      </c>
      <c r="S1112" s="81" t="s">
        <v>3419</v>
      </c>
      <c r="T1112" s="81" t="s">
        <v>3755</v>
      </c>
      <c r="U1112" s="83">
        <v>44436.413356481484</v>
      </c>
      <c r="V1112" s="84" t="s">
        <v>4825</v>
      </c>
      <c r="W1112" s="81"/>
      <c r="X1112" s="81"/>
      <c r="Y1112" s="87" t="s">
        <v>6825</v>
      </c>
      <c r="Z1112" s="81"/>
    </row>
    <row r="1113" spans="1:26" x14ac:dyDescent="0.35">
      <c r="A1113" s="66" t="s">
        <v>829</v>
      </c>
      <c r="B1113" s="66" t="s">
        <v>1088</v>
      </c>
      <c r="C1113" s="67"/>
      <c r="D1113" s="68"/>
      <c r="E1113" s="69"/>
      <c r="F1113" s="70"/>
      <c r="G1113" s="67"/>
      <c r="H1113" s="71"/>
      <c r="I1113" s="72"/>
      <c r="J1113" s="72"/>
      <c r="K1113" s="36"/>
      <c r="L1113" s="79"/>
      <c r="M1113" s="79"/>
      <c r="N1113" s="74"/>
      <c r="O1113" s="81" t="s">
        <v>1386</v>
      </c>
      <c r="P1113" s="83">
        <v>44436.416712962964</v>
      </c>
      <c r="Q1113" s="81" t="s">
        <v>1852</v>
      </c>
      <c r="R1113" s="84" t="s">
        <v>2874</v>
      </c>
      <c r="S1113" s="81" t="s">
        <v>3419</v>
      </c>
      <c r="T1113" s="81" t="s">
        <v>3755</v>
      </c>
      <c r="U1113" s="83">
        <v>44436.416712962964</v>
      </c>
      <c r="V1113" s="84" t="s">
        <v>4826</v>
      </c>
      <c r="W1113" s="81"/>
      <c r="X1113" s="81"/>
      <c r="Y1113" s="87" t="s">
        <v>6826</v>
      </c>
      <c r="Z1113" s="81"/>
    </row>
    <row r="1114" spans="1:26" x14ac:dyDescent="0.35">
      <c r="A1114" s="66" t="s">
        <v>830</v>
      </c>
      <c r="B1114" s="66" t="s">
        <v>1219</v>
      </c>
      <c r="C1114" s="67"/>
      <c r="D1114" s="68"/>
      <c r="E1114" s="69"/>
      <c r="F1114" s="70"/>
      <c r="G1114" s="67"/>
      <c r="H1114" s="71"/>
      <c r="I1114" s="72"/>
      <c r="J1114" s="72"/>
      <c r="K1114" s="36"/>
      <c r="L1114" s="79"/>
      <c r="M1114" s="79"/>
      <c r="N1114" s="74"/>
      <c r="O1114" s="81" t="s">
        <v>1386</v>
      </c>
      <c r="P1114" s="83">
        <v>44432.672118055554</v>
      </c>
      <c r="Q1114" s="81" t="s">
        <v>1463</v>
      </c>
      <c r="R1114" s="81"/>
      <c r="S1114" s="81"/>
      <c r="T1114" s="81" t="s">
        <v>3564</v>
      </c>
      <c r="U1114" s="83">
        <v>44432.672118055554</v>
      </c>
      <c r="V1114" s="84" t="s">
        <v>4827</v>
      </c>
      <c r="W1114" s="81"/>
      <c r="X1114" s="81"/>
      <c r="Y1114" s="87" t="s">
        <v>6827</v>
      </c>
      <c r="Z1114" s="81"/>
    </row>
    <row r="1115" spans="1:26" x14ac:dyDescent="0.35">
      <c r="A1115" s="66" t="s">
        <v>830</v>
      </c>
      <c r="B1115" s="66" t="s">
        <v>956</v>
      </c>
      <c r="C1115" s="67"/>
      <c r="D1115" s="68"/>
      <c r="E1115" s="69"/>
      <c r="F1115" s="70"/>
      <c r="G1115" s="67"/>
      <c r="H1115" s="71"/>
      <c r="I1115" s="72"/>
      <c r="J1115" s="72"/>
      <c r="K1115" s="36"/>
      <c r="L1115" s="79"/>
      <c r="M1115" s="79"/>
      <c r="N1115" s="74"/>
      <c r="O1115" s="81" t="s">
        <v>1386</v>
      </c>
      <c r="P1115" s="83">
        <v>44432.672118055554</v>
      </c>
      <c r="Q1115" s="81" t="s">
        <v>1463</v>
      </c>
      <c r="R1115" s="81"/>
      <c r="S1115" s="81"/>
      <c r="T1115" s="81" t="s">
        <v>3564</v>
      </c>
      <c r="U1115" s="83">
        <v>44432.672118055554</v>
      </c>
      <c r="V1115" s="84" t="s">
        <v>4827</v>
      </c>
      <c r="W1115" s="81"/>
      <c r="X1115" s="81"/>
      <c r="Y1115" s="87" t="s">
        <v>6827</v>
      </c>
      <c r="Z1115" s="81"/>
    </row>
    <row r="1116" spans="1:26" x14ac:dyDescent="0.35">
      <c r="A1116" s="66" t="s">
        <v>830</v>
      </c>
      <c r="B1116" s="66" t="s">
        <v>1220</v>
      </c>
      <c r="C1116" s="67"/>
      <c r="D1116" s="68"/>
      <c r="E1116" s="69"/>
      <c r="F1116" s="70"/>
      <c r="G1116" s="67"/>
      <c r="H1116" s="71"/>
      <c r="I1116" s="72"/>
      <c r="J1116" s="72"/>
      <c r="K1116" s="36"/>
      <c r="L1116" s="79"/>
      <c r="M1116" s="79"/>
      <c r="N1116" s="74"/>
      <c r="O1116" s="81" t="s">
        <v>1386</v>
      </c>
      <c r="P1116" s="83">
        <v>44433.254780092589</v>
      </c>
      <c r="Q1116" s="81" t="s">
        <v>1464</v>
      </c>
      <c r="R1116" s="81"/>
      <c r="S1116" s="81"/>
      <c r="T1116" s="81" t="s">
        <v>3565</v>
      </c>
      <c r="U1116" s="83">
        <v>44433.254780092589</v>
      </c>
      <c r="V1116" s="84" t="s">
        <v>4828</v>
      </c>
      <c r="W1116" s="81"/>
      <c r="X1116" s="81"/>
      <c r="Y1116" s="87" t="s">
        <v>6828</v>
      </c>
      <c r="Z1116" s="81"/>
    </row>
    <row r="1117" spans="1:26" x14ac:dyDescent="0.35">
      <c r="A1117" s="66" t="s">
        <v>830</v>
      </c>
      <c r="B1117" s="66" t="s">
        <v>956</v>
      </c>
      <c r="C1117" s="67"/>
      <c r="D1117" s="68"/>
      <c r="E1117" s="69"/>
      <c r="F1117" s="70"/>
      <c r="G1117" s="67"/>
      <c r="H1117" s="71"/>
      <c r="I1117" s="72"/>
      <c r="J1117" s="72"/>
      <c r="K1117" s="36"/>
      <c r="L1117" s="79"/>
      <c r="M1117" s="79"/>
      <c r="N1117" s="74"/>
      <c r="O1117" s="81" t="s">
        <v>1386</v>
      </c>
      <c r="P1117" s="83">
        <v>44433.254780092589</v>
      </c>
      <c r="Q1117" s="81" t="s">
        <v>1464</v>
      </c>
      <c r="R1117" s="81"/>
      <c r="S1117" s="81"/>
      <c r="T1117" s="81" t="s">
        <v>3565</v>
      </c>
      <c r="U1117" s="83">
        <v>44433.254780092589</v>
      </c>
      <c r="V1117" s="84" t="s">
        <v>4828</v>
      </c>
      <c r="W1117" s="81"/>
      <c r="X1117" s="81"/>
      <c r="Y1117" s="87" t="s">
        <v>6828</v>
      </c>
      <c r="Z1117" s="81"/>
    </row>
    <row r="1118" spans="1:26" x14ac:dyDescent="0.35">
      <c r="A1118" s="66" t="s">
        <v>830</v>
      </c>
      <c r="B1118" s="66" t="s">
        <v>773</v>
      </c>
      <c r="C1118" s="67"/>
      <c r="D1118" s="68"/>
      <c r="E1118" s="69"/>
      <c r="F1118" s="70"/>
      <c r="G1118" s="67"/>
      <c r="H1118" s="71"/>
      <c r="I1118" s="72"/>
      <c r="J1118" s="72"/>
      <c r="K1118" s="36"/>
      <c r="L1118" s="79"/>
      <c r="M1118" s="79"/>
      <c r="N1118" s="74"/>
      <c r="O1118" s="81" t="s">
        <v>1386</v>
      </c>
      <c r="P1118" s="83">
        <v>44433.697905092595</v>
      </c>
      <c r="Q1118" s="81" t="s">
        <v>1853</v>
      </c>
      <c r="R1118" s="81"/>
      <c r="S1118" s="81"/>
      <c r="T1118" s="81" t="s">
        <v>3756</v>
      </c>
      <c r="U1118" s="83">
        <v>44433.697905092595</v>
      </c>
      <c r="V1118" s="84" t="s">
        <v>4829</v>
      </c>
      <c r="W1118" s="81"/>
      <c r="X1118" s="81"/>
      <c r="Y1118" s="87" t="s">
        <v>6829</v>
      </c>
      <c r="Z1118" s="81"/>
    </row>
    <row r="1119" spans="1:26" x14ac:dyDescent="0.35">
      <c r="A1119" s="66" t="s">
        <v>830</v>
      </c>
      <c r="B1119" s="66" t="s">
        <v>1306</v>
      </c>
      <c r="C1119" s="67"/>
      <c r="D1119" s="68"/>
      <c r="E1119" s="69"/>
      <c r="F1119" s="70"/>
      <c r="G1119" s="67"/>
      <c r="H1119" s="71"/>
      <c r="I1119" s="72"/>
      <c r="J1119" s="72"/>
      <c r="K1119" s="36"/>
      <c r="L1119" s="79"/>
      <c r="M1119" s="79"/>
      <c r="N1119" s="74"/>
      <c r="O1119" s="81" t="s">
        <v>1386</v>
      </c>
      <c r="P1119" s="83">
        <v>44434.254062499997</v>
      </c>
      <c r="Q1119" s="81" t="s">
        <v>1854</v>
      </c>
      <c r="R1119" s="81"/>
      <c r="S1119" s="81"/>
      <c r="T1119" s="81" t="s">
        <v>3757</v>
      </c>
      <c r="U1119" s="83">
        <v>44434.254062499997</v>
      </c>
      <c r="V1119" s="84" t="s">
        <v>4830</v>
      </c>
      <c r="W1119" s="81"/>
      <c r="X1119" s="81"/>
      <c r="Y1119" s="87" t="s">
        <v>6830</v>
      </c>
      <c r="Z1119" s="81"/>
    </row>
    <row r="1120" spans="1:26" x14ac:dyDescent="0.35">
      <c r="A1120" s="66" t="s">
        <v>830</v>
      </c>
      <c r="B1120" s="66" t="s">
        <v>956</v>
      </c>
      <c r="C1120" s="67"/>
      <c r="D1120" s="68"/>
      <c r="E1120" s="69"/>
      <c r="F1120" s="70"/>
      <c r="G1120" s="67"/>
      <c r="H1120" s="71"/>
      <c r="I1120" s="72"/>
      <c r="J1120" s="72"/>
      <c r="K1120" s="36"/>
      <c r="L1120" s="79"/>
      <c r="M1120" s="79"/>
      <c r="N1120" s="74"/>
      <c r="O1120" s="81" t="s">
        <v>1386</v>
      </c>
      <c r="P1120" s="83">
        <v>44434.254062499997</v>
      </c>
      <c r="Q1120" s="81" t="s">
        <v>1854</v>
      </c>
      <c r="R1120" s="81"/>
      <c r="S1120" s="81"/>
      <c r="T1120" s="81" t="s">
        <v>3757</v>
      </c>
      <c r="U1120" s="83">
        <v>44434.254062499997</v>
      </c>
      <c r="V1120" s="84" t="s">
        <v>4830</v>
      </c>
      <c r="W1120" s="81"/>
      <c r="X1120" s="81"/>
      <c r="Y1120" s="87" t="s">
        <v>6830</v>
      </c>
      <c r="Z1120" s="81"/>
    </row>
    <row r="1121" spans="1:26" x14ac:dyDescent="0.35">
      <c r="A1121" s="66" t="s">
        <v>830</v>
      </c>
      <c r="B1121" s="66" t="s">
        <v>956</v>
      </c>
      <c r="C1121" s="67"/>
      <c r="D1121" s="68"/>
      <c r="E1121" s="69"/>
      <c r="F1121" s="70"/>
      <c r="G1121" s="67"/>
      <c r="H1121" s="71"/>
      <c r="I1121" s="72"/>
      <c r="J1121" s="72"/>
      <c r="K1121" s="36"/>
      <c r="L1121" s="79"/>
      <c r="M1121" s="79"/>
      <c r="N1121" s="74"/>
      <c r="O1121" s="81" t="s">
        <v>1386</v>
      </c>
      <c r="P1121" s="83">
        <v>44435.547523148147</v>
      </c>
      <c r="Q1121" s="81" t="s">
        <v>1855</v>
      </c>
      <c r="R1121" s="81"/>
      <c r="S1121" s="81"/>
      <c r="T1121" s="81" t="s">
        <v>3758</v>
      </c>
      <c r="U1121" s="83">
        <v>44435.547523148147</v>
      </c>
      <c r="V1121" s="84" t="s">
        <v>4831</v>
      </c>
      <c r="W1121" s="81"/>
      <c r="X1121" s="81"/>
      <c r="Y1121" s="87" t="s">
        <v>6831</v>
      </c>
      <c r="Z1121" s="81"/>
    </row>
    <row r="1122" spans="1:26" x14ac:dyDescent="0.35">
      <c r="A1122" s="66" t="s">
        <v>830</v>
      </c>
      <c r="B1122" s="66" t="s">
        <v>1268</v>
      </c>
      <c r="C1122" s="67"/>
      <c r="D1122" s="68"/>
      <c r="E1122" s="69"/>
      <c r="F1122" s="70"/>
      <c r="G1122" s="67"/>
      <c r="H1122" s="71"/>
      <c r="I1122" s="72"/>
      <c r="J1122" s="72"/>
      <c r="K1122" s="36"/>
      <c r="L1122" s="79"/>
      <c r="M1122" s="79"/>
      <c r="N1122" s="74"/>
      <c r="O1122" s="81" t="s">
        <v>1386</v>
      </c>
      <c r="P1122" s="83">
        <v>44436.004062499997</v>
      </c>
      <c r="Q1122" s="81" t="s">
        <v>1633</v>
      </c>
      <c r="R1122" s="81"/>
      <c r="S1122" s="81"/>
      <c r="T1122" s="81" t="s">
        <v>3643</v>
      </c>
      <c r="U1122" s="83">
        <v>44436.004062499997</v>
      </c>
      <c r="V1122" s="84" t="s">
        <v>4832</v>
      </c>
      <c r="W1122" s="81"/>
      <c r="X1122" s="81"/>
      <c r="Y1122" s="87" t="s">
        <v>6832</v>
      </c>
      <c r="Z1122" s="81"/>
    </row>
    <row r="1123" spans="1:26" x14ac:dyDescent="0.35">
      <c r="A1123" s="66" t="s">
        <v>830</v>
      </c>
      <c r="B1123" s="66" t="s">
        <v>956</v>
      </c>
      <c r="C1123" s="67"/>
      <c r="D1123" s="68"/>
      <c r="E1123" s="69"/>
      <c r="F1123" s="70"/>
      <c r="G1123" s="67"/>
      <c r="H1123" s="71"/>
      <c r="I1123" s="72"/>
      <c r="J1123" s="72"/>
      <c r="K1123" s="36"/>
      <c r="L1123" s="79"/>
      <c r="M1123" s="79"/>
      <c r="N1123" s="74"/>
      <c r="O1123" s="81" t="s">
        <v>1386</v>
      </c>
      <c r="P1123" s="83">
        <v>44436.004062499997</v>
      </c>
      <c r="Q1123" s="81" t="s">
        <v>1633</v>
      </c>
      <c r="R1123" s="81"/>
      <c r="S1123" s="81"/>
      <c r="T1123" s="81" t="s">
        <v>3643</v>
      </c>
      <c r="U1123" s="83">
        <v>44436.004062499997</v>
      </c>
      <c r="V1123" s="84" t="s">
        <v>4832</v>
      </c>
      <c r="W1123" s="81"/>
      <c r="X1123" s="81"/>
      <c r="Y1123" s="87" t="s">
        <v>6832</v>
      </c>
      <c r="Z1123" s="81"/>
    </row>
    <row r="1124" spans="1:26" x14ac:dyDescent="0.35">
      <c r="A1124" s="66" t="s">
        <v>830</v>
      </c>
      <c r="B1124" s="66" t="s">
        <v>1307</v>
      </c>
      <c r="C1124" s="67"/>
      <c r="D1124" s="68"/>
      <c r="E1124" s="69"/>
      <c r="F1124" s="70"/>
      <c r="G1124" s="67"/>
      <c r="H1124" s="71"/>
      <c r="I1124" s="72"/>
      <c r="J1124" s="72"/>
      <c r="K1124" s="36"/>
      <c r="L1124" s="79"/>
      <c r="M1124" s="79"/>
      <c r="N1124" s="74"/>
      <c r="O1124" s="81" t="s">
        <v>1386</v>
      </c>
      <c r="P1124" s="83">
        <v>44436.400046296294</v>
      </c>
      <c r="Q1124" s="81" t="s">
        <v>1856</v>
      </c>
      <c r="R1124" s="81"/>
      <c r="S1124" s="81"/>
      <c r="T1124" s="81" t="s">
        <v>3759</v>
      </c>
      <c r="U1124" s="83">
        <v>44436.400046296294</v>
      </c>
      <c r="V1124" s="84" t="s">
        <v>4833</v>
      </c>
      <c r="W1124" s="81"/>
      <c r="X1124" s="81"/>
      <c r="Y1124" s="87" t="s">
        <v>6833</v>
      </c>
      <c r="Z1124" s="81"/>
    </row>
    <row r="1125" spans="1:26" x14ac:dyDescent="0.35">
      <c r="A1125" s="66" t="s">
        <v>830</v>
      </c>
      <c r="B1125" s="66" t="s">
        <v>956</v>
      </c>
      <c r="C1125" s="67"/>
      <c r="D1125" s="68"/>
      <c r="E1125" s="69"/>
      <c r="F1125" s="70"/>
      <c r="G1125" s="67"/>
      <c r="H1125" s="71"/>
      <c r="I1125" s="72"/>
      <c r="J1125" s="72"/>
      <c r="K1125" s="36"/>
      <c r="L1125" s="79"/>
      <c r="M1125" s="79"/>
      <c r="N1125" s="74"/>
      <c r="O1125" s="81" t="s">
        <v>1386</v>
      </c>
      <c r="P1125" s="83">
        <v>44436.400046296294</v>
      </c>
      <c r="Q1125" s="81" t="s">
        <v>1856</v>
      </c>
      <c r="R1125" s="81"/>
      <c r="S1125" s="81"/>
      <c r="T1125" s="81" t="s">
        <v>3759</v>
      </c>
      <c r="U1125" s="83">
        <v>44436.400046296294</v>
      </c>
      <c r="V1125" s="84" t="s">
        <v>4833</v>
      </c>
      <c r="W1125" s="81"/>
      <c r="X1125" s="81"/>
      <c r="Y1125" s="87" t="s">
        <v>6833</v>
      </c>
      <c r="Z1125" s="81"/>
    </row>
    <row r="1126" spans="1:26" x14ac:dyDescent="0.35">
      <c r="A1126" s="66" t="s">
        <v>830</v>
      </c>
      <c r="B1126" s="66" t="s">
        <v>956</v>
      </c>
      <c r="C1126" s="67"/>
      <c r="D1126" s="68"/>
      <c r="E1126" s="69"/>
      <c r="F1126" s="70"/>
      <c r="G1126" s="67"/>
      <c r="H1126" s="71"/>
      <c r="I1126" s="72"/>
      <c r="J1126" s="72"/>
      <c r="K1126" s="36"/>
      <c r="L1126" s="79"/>
      <c r="M1126" s="79"/>
      <c r="N1126" s="74"/>
      <c r="O1126" s="81" t="s">
        <v>1386</v>
      </c>
      <c r="P1126" s="83">
        <v>44436.4218287037</v>
      </c>
      <c r="Q1126" s="81" t="s">
        <v>1857</v>
      </c>
      <c r="R1126" s="81"/>
      <c r="S1126" s="81"/>
      <c r="T1126" s="81" t="s">
        <v>3760</v>
      </c>
      <c r="U1126" s="83">
        <v>44436.4218287037</v>
      </c>
      <c r="V1126" s="84" t="s">
        <v>4834</v>
      </c>
      <c r="W1126" s="81"/>
      <c r="X1126" s="81"/>
      <c r="Y1126" s="87" t="s">
        <v>6834</v>
      </c>
      <c r="Z1126" s="81"/>
    </row>
    <row r="1127" spans="1:26" x14ac:dyDescent="0.35">
      <c r="A1127" s="66" t="s">
        <v>831</v>
      </c>
      <c r="B1127" s="66" t="s">
        <v>956</v>
      </c>
      <c r="C1127" s="67"/>
      <c r="D1127" s="68"/>
      <c r="E1127" s="69"/>
      <c r="F1127" s="70"/>
      <c r="G1127" s="67"/>
      <c r="H1127" s="71"/>
      <c r="I1127" s="72"/>
      <c r="J1127" s="72"/>
      <c r="K1127" s="36"/>
      <c r="L1127" s="79"/>
      <c r="M1127" s="79"/>
      <c r="N1127" s="74"/>
      <c r="O1127" s="81" t="s">
        <v>1386</v>
      </c>
      <c r="P1127" s="83">
        <v>44436.299791666665</v>
      </c>
      <c r="Q1127" s="81" t="s">
        <v>1838</v>
      </c>
      <c r="R1127" s="81"/>
      <c r="S1127" s="81"/>
      <c r="T1127" s="81" t="s">
        <v>3748</v>
      </c>
      <c r="U1127" s="83">
        <v>44436.299791666665</v>
      </c>
      <c r="V1127" s="84" t="s">
        <v>4835</v>
      </c>
      <c r="W1127" s="81"/>
      <c r="X1127" s="81"/>
      <c r="Y1127" s="87" t="s">
        <v>6835</v>
      </c>
      <c r="Z1127" s="81"/>
    </row>
    <row r="1128" spans="1:26" x14ac:dyDescent="0.35">
      <c r="A1128" s="66" t="s">
        <v>831</v>
      </c>
      <c r="B1128" s="66" t="s">
        <v>956</v>
      </c>
      <c r="C1128" s="67"/>
      <c r="D1128" s="68"/>
      <c r="E1128" s="69"/>
      <c r="F1128" s="70"/>
      <c r="G1128" s="67"/>
      <c r="H1128" s="71"/>
      <c r="I1128" s="72"/>
      <c r="J1128" s="72"/>
      <c r="K1128" s="36"/>
      <c r="L1128" s="79"/>
      <c r="M1128" s="79"/>
      <c r="N1128" s="74"/>
      <c r="O1128" s="81" t="s">
        <v>1386</v>
      </c>
      <c r="P1128" s="83">
        <v>44436.424733796295</v>
      </c>
      <c r="Q1128" s="81" t="s">
        <v>1857</v>
      </c>
      <c r="R1128" s="81"/>
      <c r="S1128" s="81"/>
      <c r="T1128" s="81" t="s">
        <v>3760</v>
      </c>
      <c r="U1128" s="83">
        <v>44436.424733796295</v>
      </c>
      <c r="V1128" s="84" t="s">
        <v>4836</v>
      </c>
      <c r="W1128" s="81"/>
      <c r="X1128" s="81"/>
      <c r="Y1128" s="87" t="s">
        <v>6836</v>
      </c>
      <c r="Z1128" s="81"/>
    </row>
    <row r="1129" spans="1:26" x14ac:dyDescent="0.35">
      <c r="A1129" s="66" t="s">
        <v>832</v>
      </c>
      <c r="B1129" s="66" t="s">
        <v>956</v>
      </c>
      <c r="C1129" s="67"/>
      <c r="D1129" s="68"/>
      <c r="E1129" s="69"/>
      <c r="F1129" s="70"/>
      <c r="G1129" s="67"/>
      <c r="H1129" s="71"/>
      <c r="I1129" s="72"/>
      <c r="J1129" s="72"/>
      <c r="K1129" s="36"/>
      <c r="L1129" s="79"/>
      <c r="M1129" s="79"/>
      <c r="N1129" s="74"/>
      <c r="O1129" s="81" t="s">
        <v>1386</v>
      </c>
      <c r="P1129" s="83">
        <v>44435.260451388887</v>
      </c>
      <c r="Q1129" s="81" t="s">
        <v>1855</v>
      </c>
      <c r="R1129" s="81"/>
      <c r="S1129" s="81"/>
      <c r="T1129" s="81" t="s">
        <v>3758</v>
      </c>
      <c r="U1129" s="83">
        <v>44435.260451388887</v>
      </c>
      <c r="V1129" s="84" t="s">
        <v>4837</v>
      </c>
      <c r="W1129" s="81"/>
      <c r="X1129" s="81"/>
      <c r="Y1129" s="87" t="s">
        <v>6837</v>
      </c>
      <c r="Z1129" s="81"/>
    </row>
    <row r="1130" spans="1:26" x14ac:dyDescent="0.35">
      <c r="A1130" s="66" t="s">
        <v>832</v>
      </c>
      <c r="B1130" s="66" t="s">
        <v>956</v>
      </c>
      <c r="C1130" s="67"/>
      <c r="D1130" s="68"/>
      <c r="E1130" s="69"/>
      <c r="F1130" s="70"/>
      <c r="G1130" s="67"/>
      <c r="H1130" s="71"/>
      <c r="I1130" s="72"/>
      <c r="J1130" s="72"/>
      <c r="K1130" s="36"/>
      <c r="L1130" s="79"/>
      <c r="M1130" s="79"/>
      <c r="N1130" s="74"/>
      <c r="O1130" s="81" t="s">
        <v>1386</v>
      </c>
      <c r="P1130" s="83">
        <v>44436.427106481482</v>
      </c>
      <c r="Q1130" s="81" t="s">
        <v>1857</v>
      </c>
      <c r="R1130" s="81"/>
      <c r="S1130" s="81"/>
      <c r="T1130" s="81" t="s">
        <v>3760</v>
      </c>
      <c r="U1130" s="83">
        <v>44436.427106481482</v>
      </c>
      <c r="V1130" s="84" t="s">
        <v>4838</v>
      </c>
      <c r="W1130" s="81"/>
      <c r="X1130" s="81"/>
      <c r="Y1130" s="87" t="s">
        <v>6838</v>
      </c>
      <c r="Z1130" s="81"/>
    </row>
    <row r="1131" spans="1:26" x14ac:dyDescent="0.35">
      <c r="A1131" s="66" t="s">
        <v>833</v>
      </c>
      <c r="B1131" s="66" t="s">
        <v>1308</v>
      </c>
      <c r="C1131" s="67"/>
      <c r="D1131" s="68"/>
      <c r="E1131" s="69"/>
      <c r="F1131" s="70"/>
      <c r="G1131" s="67"/>
      <c r="H1131" s="71"/>
      <c r="I1131" s="72"/>
      <c r="J1131" s="72"/>
      <c r="K1131" s="36"/>
      <c r="L1131" s="79"/>
      <c r="M1131" s="79"/>
      <c r="N1131" s="74"/>
      <c r="O1131" s="81" t="s">
        <v>1386</v>
      </c>
      <c r="P1131" s="83">
        <v>44434.288217592592</v>
      </c>
      <c r="Q1131" s="81" t="s">
        <v>1858</v>
      </c>
      <c r="R1131" s="84" t="s">
        <v>2875</v>
      </c>
      <c r="S1131" s="81" t="s">
        <v>3393</v>
      </c>
      <c r="T1131" s="81" t="s">
        <v>3761</v>
      </c>
      <c r="U1131" s="83">
        <v>44434.288217592592</v>
      </c>
      <c r="V1131" s="84" t="s">
        <v>4839</v>
      </c>
      <c r="W1131" s="81"/>
      <c r="X1131" s="81"/>
      <c r="Y1131" s="87" t="s">
        <v>6839</v>
      </c>
      <c r="Z1131" s="81"/>
    </row>
    <row r="1132" spans="1:26" x14ac:dyDescent="0.35">
      <c r="A1132" s="66" t="s">
        <v>834</v>
      </c>
      <c r="B1132" s="66" t="s">
        <v>1308</v>
      </c>
      <c r="C1132" s="67"/>
      <c r="D1132" s="68"/>
      <c r="E1132" s="69"/>
      <c r="F1132" s="70"/>
      <c r="G1132" s="67"/>
      <c r="H1132" s="71"/>
      <c r="I1132" s="72"/>
      <c r="J1132" s="72"/>
      <c r="K1132" s="36"/>
      <c r="L1132" s="79"/>
      <c r="M1132" s="79"/>
      <c r="N1132" s="74"/>
      <c r="O1132" s="81" t="s">
        <v>1386</v>
      </c>
      <c r="P1132" s="83">
        <v>44434.2890162037</v>
      </c>
      <c r="Q1132" s="81" t="s">
        <v>1859</v>
      </c>
      <c r="R1132" s="81"/>
      <c r="S1132" s="81"/>
      <c r="T1132" s="81" t="s">
        <v>3761</v>
      </c>
      <c r="U1132" s="83">
        <v>44434.2890162037</v>
      </c>
      <c r="V1132" s="84" t="s">
        <v>4840</v>
      </c>
      <c r="W1132" s="81"/>
      <c r="X1132" s="81"/>
      <c r="Y1132" s="87" t="s">
        <v>6840</v>
      </c>
      <c r="Z1132" s="81"/>
    </row>
    <row r="1133" spans="1:26" x14ac:dyDescent="0.35">
      <c r="A1133" s="66" t="s">
        <v>834</v>
      </c>
      <c r="B1133" s="66" t="s">
        <v>833</v>
      </c>
      <c r="C1133" s="67"/>
      <c r="D1133" s="68"/>
      <c r="E1133" s="69"/>
      <c r="F1133" s="70"/>
      <c r="G1133" s="67"/>
      <c r="H1133" s="71"/>
      <c r="I1133" s="72"/>
      <c r="J1133" s="72"/>
      <c r="K1133" s="36"/>
      <c r="L1133" s="79"/>
      <c r="M1133" s="79"/>
      <c r="N1133" s="74"/>
      <c r="O1133" s="81" t="s">
        <v>1386</v>
      </c>
      <c r="P1133" s="83">
        <v>44434.2890162037</v>
      </c>
      <c r="Q1133" s="81" t="s">
        <v>1859</v>
      </c>
      <c r="R1133" s="81"/>
      <c r="S1133" s="81"/>
      <c r="T1133" s="81" t="s">
        <v>3761</v>
      </c>
      <c r="U1133" s="83">
        <v>44434.2890162037</v>
      </c>
      <c r="V1133" s="84" t="s">
        <v>4840</v>
      </c>
      <c r="W1133" s="81"/>
      <c r="X1133" s="81"/>
      <c r="Y1133" s="87" t="s">
        <v>6840</v>
      </c>
      <c r="Z1133" s="81"/>
    </row>
    <row r="1134" spans="1:26" x14ac:dyDescent="0.35">
      <c r="A1134" s="66" t="s">
        <v>834</v>
      </c>
      <c r="B1134" s="66" t="s">
        <v>1017</v>
      </c>
      <c r="C1134" s="67"/>
      <c r="D1134" s="68"/>
      <c r="E1134" s="69"/>
      <c r="F1134" s="70"/>
      <c r="G1134" s="67"/>
      <c r="H1134" s="71"/>
      <c r="I1134" s="72"/>
      <c r="J1134" s="72"/>
      <c r="K1134" s="36"/>
      <c r="L1134" s="79"/>
      <c r="M1134" s="79"/>
      <c r="N1134" s="74"/>
      <c r="O1134" s="81" t="s">
        <v>1386</v>
      </c>
      <c r="P1134" s="83">
        <v>44431.594571759262</v>
      </c>
      <c r="Q1134" s="81" t="s">
        <v>1391</v>
      </c>
      <c r="R1134" s="81"/>
      <c r="S1134" s="81"/>
      <c r="T1134" s="81" t="s">
        <v>3525</v>
      </c>
      <c r="U1134" s="83">
        <v>44431.594571759262</v>
      </c>
      <c r="V1134" s="84" t="s">
        <v>4841</v>
      </c>
      <c r="W1134" s="81"/>
      <c r="X1134" s="81"/>
      <c r="Y1134" s="87" t="s">
        <v>6841</v>
      </c>
      <c r="Z1134" s="81"/>
    </row>
    <row r="1135" spans="1:26" x14ac:dyDescent="0.35">
      <c r="A1135" s="66" t="s">
        <v>834</v>
      </c>
      <c r="B1135" s="66" t="s">
        <v>1083</v>
      </c>
      <c r="C1135" s="67"/>
      <c r="D1135" s="68"/>
      <c r="E1135" s="69"/>
      <c r="F1135" s="70"/>
      <c r="G1135" s="67"/>
      <c r="H1135" s="71"/>
      <c r="I1135" s="72"/>
      <c r="J1135" s="72"/>
      <c r="K1135" s="36"/>
      <c r="L1135" s="79"/>
      <c r="M1135" s="79"/>
      <c r="N1135" s="74"/>
      <c r="O1135" s="81" t="s">
        <v>1386</v>
      </c>
      <c r="P1135" s="83">
        <v>44434.450127314813</v>
      </c>
      <c r="Q1135" s="81" t="s">
        <v>1695</v>
      </c>
      <c r="R1135" s="81"/>
      <c r="S1135" s="81"/>
      <c r="T1135" s="81"/>
      <c r="U1135" s="83">
        <v>44434.450127314813</v>
      </c>
      <c r="V1135" s="84" t="s">
        <v>4842</v>
      </c>
      <c r="W1135" s="81"/>
      <c r="X1135" s="81"/>
      <c r="Y1135" s="87" t="s">
        <v>6842</v>
      </c>
      <c r="Z1135" s="81"/>
    </row>
    <row r="1136" spans="1:26" x14ac:dyDescent="0.35">
      <c r="A1136" s="66" t="s">
        <v>834</v>
      </c>
      <c r="B1136" s="66" t="s">
        <v>1105</v>
      </c>
      <c r="C1136" s="67"/>
      <c r="D1136" s="68"/>
      <c r="E1136" s="69"/>
      <c r="F1136" s="70"/>
      <c r="G1136" s="67"/>
      <c r="H1136" s="71"/>
      <c r="I1136" s="72"/>
      <c r="J1136" s="72"/>
      <c r="K1136" s="36"/>
      <c r="L1136" s="79"/>
      <c r="M1136" s="79"/>
      <c r="N1136" s="74"/>
      <c r="O1136" s="81" t="s">
        <v>1386</v>
      </c>
      <c r="P1136" s="83">
        <v>44434.636250000003</v>
      </c>
      <c r="Q1136" s="81" t="s">
        <v>1647</v>
      </c>
      <c r="R1136" s="81"/>
      <c r="S1136" s="81"/>
      <c r="T1136" s="81" t="s">
        <v>3653</v>
      </c>
      <c r="U1136" s="83">
        <v>44434.636250000003</v>
      </c>
      <c r="V1136" s="84" t="s">
        <v>4843</v>
      </c>
      <c r="W1136" s="81"/>
      <c r="X1136" s="81"/>
      <c r="Y1136" s="87" t="s">
        <v>6843</v>
      </c>
      <c r="Z1136" s="81"/>
    </row>
    <row r="1137" spans="1:26" x14ac:dyDescent="0.35">
      <c r="A1137" s="66" t="s">
        <v>834</v>
      </c>
      <c r="B1137" s="66" t="s">
        <v>957</v>
      </c>
      <c r="C1137" s="67"/>
      <c r="D1137" s="68"/>
      <c r="E1137" s="69"/>
      <c r="F1137" s="70"/>
      <c r="G1137" s="67"/>
      <c r="H1137" s="71"/>
      <c r="I1137" s="72"/>
      <c r="J1137" s="72"/>
      <c r="K1137" s="36"/>
      <c r="L1137" s="79"/>
      <c r="M1137" s="79"/>
      <c r="N1137" s="74"/>
      <c r="O1137" s="81" t="s">
        <v>1386</v>
      </c>
      <c r="P1137" s="83">
        <v>44434.636250000003</v>
      </c>
      <c r="Q1137" s="81" t="s">
        <v>1647</v>
      </c>
      <c r="R1137" s="81"/>
      <c r="S1137" s="81"/>
      <c r="T1137" s="81" t="s">
        <v>3653</v>
      </c>
      <c r="U1137" s="83">
        <v>44434.636250000003</v>
      </c>
      <c r="V1137" s="84" t="s">
        <v>4843</v>
      </c>
      <c r="W1137" s="81"/>
      <c r="X1137" s="81"/>
      <c r="Y1137" s="87" t="s">
        <v>6843</v>
      </c>
      <c r="Z1137" s="81"/>
    </row>
    <row r="1138" spans="1:26" x14ac:dyDescent="0.35">
      <c r="A1138" s="66" t="s">
        <v>834</v>
      </c>
      <c r="B1138" s="66" t="s">
        <v>1137</v>
      </c>
      <c r="C1138" s="67"/>
      <c r="D1138" s="68"/>
      <c r="E1138" s="69"/>
      <c r="F1138" s="70"/>
      <c r="G1138" s="67"/>
      <c r="H1138" s="71"/>
      <c r="I1138" s="72"/>
      <c r="J1138" s="72"/>
      <c r="K1138" s="36"/>
      <c r="L1138" s="79"/>
      <c r="M1138" s="79"/>
      <c r="N1138" s="74"/>
      <c r="O1138" s="81" t="s">
        <v>1386</v>
      </c>
      <c r="P1138" s="83">
        <v>44436.427905092591</v>
      </c>
      <c r="Q1138" s="81" t="s">
        <v>1860</v>
      </c>
      <c r="R1138" s="81"/>
      <c r="S1138" s="81"/>
      <c r="T1138" s="81"/>
      <c r="U1138" s="83">
        <v>44436.427905092591</v>
      </c>
      <c r="V1138" s="84" t="s">
        <v>4844</v>
      </c>
      <c r="W1138" s="81"/>
      <c r="X1138" s="81"/>
      <c r="Y1138" s="87" t="s">
        <v>6844</v>
      </c>
      <c r="Z1138" s="81"/>
    </row>
    <row r="1139" spans="1:26" x14ac:dyDescent="0.35">
      <c r="A1139" s="66" t="s">
        <v>835</v>
      </c>
      <c r="B1139" s="66" t="s">
        <v>1137</v>
      </c>
      <c r="C1139" s="67"/>
      <c r="D1139" s="68"/>
      <c r="E1139" s="69"/>
      <c r="F1139" s="70"/>
      <c r="G1139" s="67"/>
      <c r="H1139" s="71"/>
      <c r="I1139" s="72"/>
      <c r="J1139" s="72"/>
      <c r="K1139" s="36"/>
      <c r="L1139" s="79"/>
      <c r="M1139" s="79"/>
      <c r="N1139" s="74"/>
      <c r="O1139" s="81" t="s">
        <v>1386</v>
      </c>
      <c r="P1139" s="83">
        <v>44436.429386574076</v>
      </c>
      <c r="Q1139" s="81" t="s">
        <v>1860</v>
      </c>
      <c r="R1139" s="81"/>
      <c r="S1139" s="81"/>
      <c r="T1139" s="81"/>
      <c r="U1139" s="83">
        <v>44436.429386574076</v>
      </c>
      <c r="V1139" s="84" t="s">
        <v>4845</v>
      </c>
      <c r="W1139" s="81"/>
      <c r="X1139" s="81"/>
      <c r="Y1139" s="87" t="s">
        <v>6845</v>
      </c>
      <c r="Z1139" s="81"/>
    </row>
    <row r="1140" spans="1:26" x14ac:dyDescent="0.35">
      <c r="A1140" s="66" t="s">
        <v>836</v>
      </c>
      <c r="B1140" s="66" t="s">
        <v>1305</v>
      </c>
      <c r="C1140" s="67"/>
      <c r="D1140" s="68"/>
      <c r="E1140" s="69"/>
      <c r="F1140" s="70"/>
      <c r="G1140" s="67"/>
      <c r="H1140" s="71"/>
      <c r="I1140" s="72"/>
      <c r="J1140" s="72"/>
      <c r="K1140" s="36"/>
      <c r="L1140" s="79"/>
      <c r="M1140" s="79"/>
      <c r="N1140" s="74"/>
      <c r="O1140" s="81" t="s">
        <v>1387</v>
      </c>
      <c r="P1140" s="83">
        <v>44436.407407407409</v>
      </c>
      <c r="Q1140" s="81" t="s">
        <v>1861</v>
      </c>
      <c r="R1140" s="84" t="s">
        <v>2876</v>
      </c>
      <c r="S1140" s="81" t="s">
        <v>3393</v>
      </c>
      <c r="T1140" s="81" t="s">
        <v>3548</v>
      </c>
      <c r="U1140" s="83">
        <v>44436.407407407409</v>
      </c>
      <c r="V1140" s="84" t="s">
        <v>4846</v>
      </c>
      <c r="W1140" s="81"/>
      <c r="X1140" s="81"/>
      <c r="Y1140" s="87" t="s">
        <v>6846</v>
      </c>
      <c r="Z1140" s="87" t="s">
        <v>7992</v>
      </c>
    </row>
    <row r="1141" spans="1:26" x14ac:dyDescent="0.35">
      <c r="A1141" s="66" t="s">
        <v>837</v>
      </c>
      <c r="B1141" s="66" t="s">
        <v>1305</v>
      </c>
      <c r="C1141" s="67"/>
      <c r="D1141" s="68"/>
      <c r="E1141" s="69"/>
      <c r="F1141" s="70"/>
      <c r="G1141" s="67"/>
      <c r="H1141" s="71"/>
      <c r="I1141" s="72"/>
      <c r="J1141" s="72"/>
      <c r="K1141" s="36"/>
      <c r="L1141" s="79"/>
      <c r="M1141" s="79"/>
      <c r="N1141" s="74"/>
      <c r="O1141" s="81" t="s">
        <v>1386</v>
      </c>
      <c r="P1141" s="83">
        <v>44436.434421296297</v>
      </c>
      <c r="Q1141" s="81" t="s">
        <v>1851</v>
      </c>
      <c r="R1141" s="81"/>
      <c r="S1141" s="81"/>
      <c r="T1141" s="81" t="s">
        <v>3548</v>
      </c>
      <c r="U1141" s="83">
        <v>44436.434421296297</v>
      </c>
      <c r="V1141" s="84" t="s">
        <v>4847</v>
      </c>
      <c r="W1141" s="81"/>
      <c r="X1141" s="81"/>
      <c r="Y1141" s="87" t="s">
        <v>6847</v>
      </c>
      <c r="Z1141" s="81"/>
    </row>
    <row r="1142" spans="1:26" x14ac:dyDescent="0.35">
      <c r="A1142" s="66" t="s">
        <v>837</v>
      </c>
      <c r="B1142" s="66" t="s">
        <v>836</v>
      </c>
      <c r="C1142" s="67"/>
      <c r="D1142" s="68"/>
      <c r="E1142" s="69"/>
      <c r="F1142" s="70"/>
      <c r="G1142" s="67"/>
      <c r="H1142" s="71"/>
      <c r="I1142" s="72"/>
      <c r="J1142" s="72"/>
      <c r="K1142" s="36"/>
      <c r="L1142" s="79"/>
      <c r="M1142" s="79"/>
      <c r="N1142" s="74"/>
      <c r="O1142" s="81" t="s">
        <v>1386</v>
      </c>
      <c r="P1142" s="83">
        <v>44436.434421296297</v>
      </c>
      <c r="Q1142" s="81" t="s">
        <v>1851</v>
      </c>
      <c r="R1142" s="81"/>
      <c r="S1142" s="81"/>
      <c r="T1142" s="81" t="s">
        <v>3548</v>
      </c>
      <c r="U1142" s="83">
        <v>44436.434421296297</v>
      </c>
      <c r="V1142" s="84" t="s">
        <v>4847</v>
      </c>
      <c r="W1142" s="81"/>
      <c r="X1142" s="81"/>
      <c r="Y1142" s="87" t="s">
        <v>6847</v>
      </c>
      <c r="Z1142" s="81"/>
    </row>
    <row r="1143" spans="1:26" x14ac:dyDescent="0.35">
      <c r="A1143" s="66" t="s">
        <v>838</v>
      </c>
      <c r="B1143" s="66" t="s">
        <v>838</v>
      </c>
      <c r="C1143" s="67"/>
      <c r="D1143" s="68"/>
      <c r="E1143" s="69"/>
      <c r="F1143" s="70"/>
      <c r="G1143" s="67"/>
      <c r="H1143" s="71"/>
      <c r="I1143" s="72"/>
      <c r="J1143" s="72"/>
      <c r="K1143" s="36"/>
      <c r="L1143" s="79"/>
      <c r="M1143" s="79"/>
      <c r="N1143" s="74"/>
      <c r="O1143" s="81" t="s">
        <v>179</v>
      </c>
      <c r="P1143" s="83">
        <v>44435.728472222225</v>
      </c>
      <c r="Q1143" s="81" t="s">
        <v>1862</v>
      </c>
      <c r="R1143" s="84" t="s">
        <v>2877</v>
      </c>
      <c r="S1143" s="81" t="s">
        <v>3393</v>
      </c>
      <c r="T1143" s="81" t="s">
        <v>3524</v>
      </c>
      <c r="U1143" s="83">
        <v>44435.728472222225</v>
      </c>
      <c r="V1143" s="84" t="s">
        <v>4848</v>
      </c>
      <c r="W1143" s="81"/>
      <c r="X1143" s="81"/>
      <c r="Y1143" s="87" t="s">
        <v>6848</v>
      </c>
      <c r="Z1143" s="81"/>
    </row>
    <row r="1144" spans="1:26" x14ac:dyDescent="0.35">
      <c r="A1144" s="66" t="s">
        <v>839</v>
      </c>
      <c r="B1144" s="66" t="s">
        <v>838</v>
      </c>
      <c r="C1144" s="67"/>
      <c r="D1144" s="68"/>
      <c r="E1144" s="69"/>
      <c r="F1144" s="70"/>
      <c r="G1144" s="67"/>
      <c r="H1144" s="71"/>
      <c r="I1144" s="72"/>
      <c r="J1144" s="72"/>
      <c r="K1144" s="36"/>
      <c r="L1144" s="79"/>
      <c r="M1144" s="79"/>
      <c r="N1144" s="74"/>
      <c r="O1144" s="81" t="s">
        <v>1386</v>
      </c>
      <c r="P1144" s="83">
        <v>44436.493807870371</v>
      </c>
      <c r="Q1144" s="81" t="s">
        <v>1788</v>
      </c>
      <c r="R1144" s="81"/>
      <c r="S1144" s="81"/>
      <c r="T1144" s="81" t="s">
        <v>3524</v>
      </c>
      <c r="U1144" s="83">
        <v>44436.493807870371</v>
      </c>
      <c r="V1144" s="84" t="s">
        <v>4849</v>
      </c>
      <c r="W1144" s="81"/>
      <c r="X1144" s="81"/>
      <c r="Y1144" s="87" t="s">
        <v>6849</v>
      </c>
      <c r="Z1144" s="81"/>
    </row>
    <row r="1145" spans="1:26" x14ac:dyDescent="0.35">
      <c r="A1145" s="66" t="s">
        <v>840</v>
      </c>
      <c r="B1145" s="66" t="s">
        <v>1309</v>
      </c>
      <c r="C1145" s="67"/>
      <c r="D1145" s="68"/>
      <c r="E1145" s="69"/>
      <c r="F1145" s="70"/>
      <c r="G1145" s="67"/>
      <c r="H1145" s="71"/>
      <c r="I1145" s="72"/>
      <c r="J1145" s="72"/>
      <c r="K1145" s="36"/>
      <c r="L1145" s="79"/>
      <c r="M1145" s="79"/>
      <c r="N1145" s="74"/>
      <c r="O1145" s="81" t="s">
        <v>1386</v>
      </c>
      <c r="P1145" s="83">
        <v>44434.267384259256</v>
      </c>
      <c r="Q1145" s="81" t="s">
        <v>1863</v>
      </c>
      <c r="R1145" s="84" t="s">
        <v>2878</v>
      </c>
      <c r="S1145" s="81" t="s">
        <v>3393</v>
      </c>
      <c r="T1145" s="81" t="s">
        <v>3762</v>
      </c>
      <c r="U1145" s="83">
        <v>44434.267384259256</v>
      </c>
      <c r="V1145" s="84" t="s">
        <v>4850</v>
      </c>
      <c r="W1145" s="81"/>
      <c r="X1145" s="81"/>
      <c r="Y1145" s="87" t="s">
        <v>6850</v>
      </c>
      <c r="Z1145" s="81"/>
    </row>
    <row r="1146" spans="1:26" x14ac:dyDescent="0.35">
      <c r="A1146" s="66" t="s">
        <v>841</v>
      </c>
      <c r="B1146" s="66" t="s">
        <v>1309</v>
      </c>
      <c r="C1146" s="67"/>
      <c r="D1146" s="68"/>
      <c r="E1146" s="69"/>
      <c r="F1146" s="70"/>
      <c r="G1146" s="67"/>
      <c r="H1146" s="71"/>
      <c r="I1146" s="72"/>
      <c r="J1146" s="72"/>
      <c r="K1146" s="36"/>
      <c r="L1146" s="79"/>
      <c r="M1146" s="79"/>
      <c r="N1146" s="74"/>
      <c r="O1146" s="81" t="s">
        <v>1386</v>
      </c>
      <c r="P1146" s="83">
        <v>44434.392708333333</v>
      </c>
      <c r="Q1146" s="81" t="s">
        <v>1864</v>
      </c>
      <c r="R1146" s="81"/>
      <c r="S1146" s="81"/>
      <c r="T1146" s="81" t="s">
        <v>3763</v>
      </c>
      <c r="U1146" s="83">
        <v>44434.392708333333</v>
      </c>
      <c r="V1146" s="84" t="s">
        <v>4851</v>
      </c>
      <c r="W1146" s="81"/>
      <c r="X1146" s="81"/>
      <c r="Y1146" s="87" t="s">
        <v>6851</v>
      </c>
      <c r="Z1146" s="81"/>
    </row>
    <row r="1147" spans="1:26" x14ac:dyDescent="0.35">
      <c r="A1147" s="66" t="s">
        <v>841</v>
      </c>
      <c r="B1147" s="66" t="s">
        <v>840</v>
      </c>
      <c r="C1147" s="67"/>
      <c r="D1147" s="68"/>
      <c r="E1147" s="69"/>
      <c r="F1147" s="70"/>
      <c r="G1147" s="67"/>
      <c r="H1147" s="71"/>
      <c r="I1147" s="72"/>
      <c r="J1147" s="72"/>
      <c r="K1147" s="36"/>
      <c r="L1147" s="79"/>
      <c r="M1147" s="79"/>
      <c r="N1147" s="74"/>
      <c r="O1147" s="81" t="s">
        <v>1386</v>
      </c>
      <c r="P1147" s="83">
        <v>44434.392708333333</v>
      </c>
      <c r="Q1147" s="81" t="s">
        <v>1864</v>
      </c>
      <c r="R1147" s="81"/>
      <c r="S1147" s="81"/>
      <c r="T1147" s="81" t="s">
        <v>3763</v>
      </c>
      <c r="U1147" s="83">
        <v>44434.392708333333</v>
      </c>
      <c r="V1147" s="84" t="s">
        <v>4851</v>
      </c>
      <c r="W1147" s="81"/>
      <c r="X1147" s="81"/>
      <c r="Y1147" s="87" t="s">
        <v>6851</v>
      </c>
      <c r="Z1147" s="81"/>
    </row>
    <row r="1148" spans="1:26" x14ac:dyDescent="0.35">
      <c r="A1148" s="66" t="s">
        <v>842</v>
      </c>
      <c r="B1148" s="66" t="s">
        <v>1181</v>
      </c>
      <c r="C1148" s="67"/>
      <c r="D1148" s="68"/>
      <c r="E1148" s="69"/>
      <c r="F1148" s="70"/>
      <c r="G1148" s="67"/>
      <c r="H1148" s="71"/>
      <c r="I1148" s="72"/>
      <c r="J1148" s="72"/>
      <c r="K1148" s="36"/>
      <c r="L1148" s="79"/>
      <c r="M1148" s="79"/>
      <c r="N1148" s="74"/>
      <c r="O1148" s="81" t="s">
        <v>1386</v>
      </c>
      <c r="P1148" s="83">
        <v>44433.363368055558</v>
      </c>
      <c r="Q1148" s="81" t="s">
        <v>1865</v>
      </c>
      <c r="R1148" s="84" t="s">
        <v>2879</v>
      </c>
      <c r="S1148" s="81" t="s">
        <v>3452</v>
      </c>
      <c r="T1148" s="81" t="s">
        <v>3764</v>
      </c>
      <c r="U1148" s="83">
        <v>44433.363368055558</v>
      </c>
      <c r="V1148" s="84" t="s">
        <v>4852</v>
      </c>
      <c r="W1148" s="81"/>
      <c r="X1148" s="81"/>
      <c r="Y1148" s="87" t="s">
        <v>6852</v>
      </c>
      <c r="Z1148" s="81"/>
    </row>
    <row r="1149" spans="1:26" x14ac:dyDescent="0.35">
      <c r="A1149" s="66" t="s">
        <v>842</v>
      </c>
      <c r="B1149" s="66" t="s">
        <v>1181</v>
      </c>
      <c r="C1149" s="67"/>
      <c r="D1149" s="68"/>
      <c r="E1149" s="69"/>
      <c r="F1149" s="70"/>
      <c r="G1149" s="67"/>
      <c r="H1149" s="71"/>
      <c r="I1149" s="72"/>
      <c r="J1149" s="72"/>
      <c r="K1149" s="36"/>
      <c r="L1149" s="79"/>
      <c r="M1149" s="79"/>
      <c r="N1149" s="74"/>
      <c r="O1149" s="81" t="s">
        <v>1386</v>
      </c>
      <c r="P1149" s="83">
        <v>44434.480682870373</v>
      </c>
      <c r="Q1149" s="81" t="s">
        <v>1865</v>
      </c>
      <c r="R1149" s="84" t="s">
        <v>2879</v>
      </c>
      <c r="S1149" s="81" t="s">
        <v>3452</v>
      </c>
      <c r="T1149" s="81" t="s">
        <v>3764</v>
      </c>
      <c r="U1149" s="83">
        <v>44434.480682870373</v>
      </c>
      <c r="V1149" s="84" t="s">
        <v>4853</v>
      </c>
      <c r="W1149" s="81"/>
      <c r="X1149" s="81"/>
      <c r="Y1149" s="87" t="s">
        <v>6853</v>
      </c>
      <c r="Z1149" s="81"/>
    </row>
    <row r="1150" spans="1:26" x14ac:dyDescent="0.35">
      <c r="A1150" s="66" t="s">
        <v>842</v>
      </c>
      <c r="B1150" s="66" t="s">
        <v>1310</v>
      </c>
      <c r="C1150" s="67"/>
      <c r="D1150" s="68"/>
      <c r="E1150" s="69"/>
      <c r="F1150" s="70"/>
      <c r="G1150" s="67"/>
      <c r="H1150" s="71"/>
      <c r="I1150" s="72"/>
      <c r="J1150" s="72"/>
      <c r="K1150" s="36"/>
      <c r="L1150" s="79"/>
      <c r="M1150" s="79"/>
      <c r="N1150" s="74"/>
      <c r="O1150" s="81" t="s">
        <v>1386</v>
      </c>
      <c r="P1150" s="83">
        <v>44436.532858796294</v>
      </c>
      <c r="Q1150" s="81" t="s">
        <v>1866</v>
      </c>
      <c r="R1150" s="81"/>
      <c r="S1150" s="81"/>
      <c r="T1150" s="81" t="s">
        <v>3765</v>
      </c>
      <c r="U1150" s="83">
        <v>44436.532858796294</v>
      </c>
      <c r="V1150" s="84" t="s">
        <v>4854</v>
      </c>
      <c r="W1150" s="81"/>
      <c r="X1150" s="81"/>
      <c r="Y1150" s="87" t="s">
        <v>6854</v>
      </c>
      <c r="Z1150" s="81"/>
    </row>
    <row r="1151" spans="1:26" x14ac:dyDescent="0.35">
      <c r="A1151" s="66" t="s">
        <v>842</v>
      </c>
      <c r="B1151" s="66" t="s">
        <v>1311</v>
      </c>
      <c r="C1151" s="67"/>
      <c r="D1151" s="68"/>
      <c r="E1151" s="69"/>
      <c r="F1151" s="70"/>
      <c r="G1151" s="67"/>
      <c r="H1151" s="71"/>
      <c r="I1151" s="72"/>
      <c r="J1151" s="72"/>
      <c r="K1151" s="36"/>
      <c r="L1151" s="79"/>
      <c r="M1151" s="79"/>
      <c r="N1151" s="74"/>
      <c r="O1151" s="81" t="s">
        <v>1386</v>
      </c>
      <c r="P1151" s="83">
        <v>44436.532858796294</v>
      </c>
      <c r="Q1151" s="81" t="s">
        <v>1866</v>
      </c>
      <c r="R1151" s="81"/>
      <c r="S1151" s="81"/>
      <c r="T1151" s="81" t="s">
        <v>3765</v>
      </c>
      <c r="U1151" s="83">
        <v>44436.532858796294</v>
      </c>
      <c r="V1151" s="84" t="s">
        <v>4854</v>
      </c>
      <c r="W1151" s="81"/>
      <c r="X1151" s="81"/>
      <c r="Y1151" s="87" t="s">
        <v>6854</v>
      </c>
      <c r="Z1151" s="81"/>
    </row>
    <row r="1152" spans="1:26" x14ac:dyDescent="0.35">
      <c r="A1152" s="66" t="s">
        <v>842</v>
      </c>
      <c r="B1152" s="66" t="s">
        <v>1312</v>
      </c>
      <c r="C1152" s="67"/>
      <c r="D1152" s="68"/>
      <c r="E1152" s="69"/>
      <c r="F1152" s="70"/>
      <c r="G1152" s="67"/>
      <c r="H1152" s="71"/>
      <c r="I1152" s="72"/>
      <c r="J1152" s="72"/>
      <c r="K1152" s="36"/>
      <c r="L1152" s="79"/>
      <c r="M1152" s="79"/>
      <c r="N1152" s="74"/>
      <c r="O1152" s="81" t="s">
        <v>1386</v>
      </c>
      <c r="P1152" s="83">
        <v>44436.532858796294</v>
      </c>
      <c r="Q1152" s="81" t="s">
        <v>1866</v>
      </c>
      <c r="R1152" s="81"/>
      <c r="S1152" s="81"/>
      <c r="T1152" s="81" t="s">
        <v>3765</v>
      </c>
      <c r="U1152" s="83">
        <v>44436.532858796294</v>
      </c>
      <c r="V1152" s="84" t="s">
        <v>4854</v>
      </c>
      <c r="W1152" s="81"/>
      <c r="X1152" s="81"/>
      <c r="Y1152" s="87" t="s">
        <v>6854</v>
      </c>
      <c r="Z1152" s="81"/>
    </row>
    <row r="1153" spans="1:26" x14ac:dyDescent="0.35">
      <c r="A1153" s="66" t="s">
        <v>842</v>
      </c>
      <c r="B1153" s="66" t="s">
        <v>1181</v>
      </c>
      <c r="C1153" s="67"/>
      <c r="D1153" s="68"/>
      <c r="E1153" s="69"/>
      <c r="F1153" s="70"/>
      <c r="G1153" s="67"/>
      <c r="H1153" s="71"/>
      <c r="I1153" s="72"/>
      <c r="J1153" s="72"/>
      <c r="K1153" s="36"/>
      <c r="L1153" s="79"/>
      <c r="M1153" s="79"/>
      <c r="N1153" s="74"/>
      <c r="O1153" s="81" t="s">
        <v>1386</v>
      </c>
      <c r="P1153" s="83">
        <v>44436.532858796294</v>
      </c>
      <c r="Q1153" s="81" t="s">
        <v>1866</v>
      </c>
      <c r="R1153" s="81"/>
      <c r="S1153" s="81"/>
      <c r="T1153" s="81" t="s">
        <v>3765</v>
      </c>
      <c r="U1153" s="83">
        <v>44436.532858796294</v>
      </c>
      <c r="V1153" s="84" t="s">
        <v>4854</v>
      </c>
      <c r="W1153" s="81"/>
      <c r="X1153" s="81"/>
      <c r="Y1153" s="87" t="s">
        <v>6854</v>
      </c>
      <c r="Z1153" s="81"/>
    </row>
    <row r="1154" spans="1:26" x14ac:dyDescent="0.35">
      <c r="A1154" s="66" t="s">
        <v>843</v>
      </c>
      <c r="B1154" s="66" t="s">
        <v>915</v>
      </c>
      <c r="C1154" s="67"/>
      <c r="D1154" s="68"/>
      <c r="E1154" s="69"/>
      <c r="F1154" s="70"/>
      <c r="G1154" s="67"/>
      <c r="H1154" s="71"/>
      <c r="I1154" s="72"/>
      <c r="J1154" s="72"/>
      <c r="K1154" s="36"/>
      <c r="L1154" s="79"/>
      <c r="M1154" s="79"/>
      <c r="N1154" s="74"/>
      <c r="O1154" s="81" t="s">
        <v>1386</v>
      </c>
      <c r="P1154" s="83">
        <v>44436.537233796298</v>
      </c>
      <c r="Q1154" s="81" t="s">
        <v>1825</v>
      </c>
      <c r="R1154" s="81"/>
      <c r="S1154" s="81"/>
      <c r="T1154" s="81" t="s">
        <v>3740</v>
      </c>
      <c r="U1154" s="83">
        <v>44436.537233796298</v>
      </c>
      <c r="V1154" s="84" t="s">
        <v>4855</v>
      </c>
      <c r="W1154" s="81"/>
      <c r="X1154" s="81"/>
      <c r="Y1154" s="87" t="s">
        <v>6855</v>
      </c>
      <c r="Z1154" s="81"/>
    </row>
    <row r="1155" spans="1:26" x14ac:dyDescent="0.35">
      <c r="A1155" s="66" t="s">
        <v>844</v>
      </c>
      <c r="B1155" s="66" t="s">
        <v>845</v>
      </c>
      <c r="C1155" s="67"/>
      <c r="D1155" s="68"/>
      <c r="E1155" s="69"/>
      <c r="F1155" s="70"/>
      <c r="G1155" s="67"/>
      <c r="H1155" s="71"/>
      <c r="I1155" s="72"/>
      <c r="J1155" s="72"/>
      <c r="K1155" s="36"/>
      <c r="L1155" s="79"/>
      <c r="M1155" s="79"/>
      <c r="N1155" s="74"/>
      <c r="O1155" s="81" t="s">
        <v>1386</v>
      </c>
      <c r="P1155" s="83">
        <v>44433.51871527778</v>
      </c>
      <c r="Q1155" s="81" t="s">
        <v>1867</v>
      </c>
      <c r="R1155" s="84" t="s">
        <v>2681</v>
      </c>
      <c r="S1155" s="81" t="s">
        <v>3407</v>
      </c>
      <c r="T1155" s="81" t="s">
        <v>3587</v>
      </c>
      <c r="U1155" s="83">
        <v>44433.51871527778</v>
      </c>
      <c r="V1155" s="84" t="s">
        <v>4856</v>
      </c>
      <c r="W1155" s="81"/>
      <c r="X1155" s="81"/>
      <c r="Y1155" s="87" t="s">
        <v>6856</v>
      </c>
      <c r="Z1155" s="81"/>
    </row>
    <row r="1156" spans="1:26" x14ac:dyDescent="0.35">
      <c r="A1156" s="66" t="s">
        <v>845</v>
      </c>
      <c r="B1156" s="66" t="s">
        <v>844</v>
      </c>
      <c r="C1156" s="67"/>
      <c r="D1156" s="68"/>
      <c r="E1156" s="69"/>
      <c r="F1156" s="70"/>
      <c r="G1156" s="67"/>
      <c r="H1156" s="71"/>
      <c r="I1156" s="72"/>
      <c r="J1156" s="72"/>
      <c r="K1156" s="36"/>
      <c r="L1156" s="79"/>
      <c r="M1156" s="79"/>
      <c r="N1156" s="74"/>
      <c r="O1156" s="81" t="s">
        <v>1386</v>
      </c>
      <c r="P1156" s="83">
        <v>44433.737118055556</v>
      </c>
      <c r="Q1156" s="81" t="s">
        <v>1504</v>
      </c>
      <c r="R1156" s="84" t="s">
        <v>2681</v>
      </c>
      <c r="S1156" s="81" t="s">
        <v>3407</v>
      </c>
      <c r="T1156" s="81" t="s">
        <v>3587</v>
      </c>
      <c r="U1156" s="83">
        <v>44433.737118055556</v>
      </c>
      <c r="V1156" s="84" t="s">
        <v>4857</v>
      </c>
      <c r="W1156" s="81"/>
      <c r="X1156" s="81"/>
      <c r="Y1156" s="87" t="s">
        <v>6857</v>
      </c>
      <c r="Z1156" s="81"/>
    </row>
    <row r="1157" spans="1:26" x14ac:dyDescent="0.35">
      <c r="A1157" s="66" t="s">
        <v>845</v>
      </c>
      <c r="B1157" s="66" t="s">
        <v>915</v>
      </c>
      <c r="C1157" s="67"/>
      <c r="D1157" s="68"/>
      <c r="E1157" s="69"/>
      <c r="F1157" s="70"/>
      <c r="G1157" s="67"/>
      <c r="H1157" s="71"/>
      <c r="I1157" s="72"/>
      <c r="J1157" s="72"/>
      <c r="K1157" s="36"/>
      <c r="L1157" s="79"/>
      <c r="M1157" s="79"/>
      <c r="N1157" s="74"/>
      <c r="O1157" s="81" t="s">
        <v>1386</v>
      </c>
      <c r="P1157" s="83">
        <v>44436.53802083333</v>
      </c>
      <c r="Q1157" s="81" t="s">
        <v>1825</v>
      </c>
      <c r="R1157" s="81"/>
      <c r="S1157" s="81"/>
      <c r="T1157" s="81" t="s">
        <v>3740</v>
      </c>
      <c r="U1157" s="83">
        <v>44436.53802083333</v>
      </c>
      <c r="V1157" s="84" t="s">
        <v>4858</v>
      </c>
      <c r="W1157" s="81"/>
      <c r="X1157" s="81"/>
      <c r="Y1157" s="87" t="s">
        <v>6858</v>
      </c>
      <c r="Z1157" s="81"/>
    </row>
    <row r="1158" spans="1:26" x14ac:dyDescent="0.35">
      <c r="A1158" s="66" t="s">
        <v>846</v>
      </c>
      <c r="B1158" s="66" t="s">
        <v>1313</v>
      </c>
      <c r="C1158" s="67"/>
      <c r="D1158" s="68"/>
      <c r="E1158" s="69"/>
      <c r="F1158" s="70"/>
      <c r="G1158" s="67"/>
      <c r="H1158" s="71"/>
      <c r="I1158" s="72"/>
      <c r="J1158" s="72"/>
      <c r="K1158" s="36"/>
      <c r="L1158" s="79"/>
      <c r="M1158" s="79"/>
      <c r="N1158" s="74"/>
      <c r="O1158" s="81" t="s">
        <v>1386</v>
      </c>
      <c r="P1158" s="83">
        <v>44436.540208333332</v>
      </c>
      <c r="Q1158" s="81" t="s">
        <v>1868</v>
      </c>
      <c r="R1158" s="81"/>
      <c r="S1158" s="81"/>
      <c r="T1158" s="81" t="s">
        <v>3766</v>
      </c>
      <c r="U1158" s="83">
        <v>44436.540208333332</v>
      </c>
      <c r="V1158" s="84" t="s">
        <v>4859</v>
      </c>
      <c r="W1158" s="81"/>
      <c r="X1158" s="81"/>
      <c r="Y1158" s="87" t="s">
        <v>6859</v>
      </c>
      <c r="Z1158" s="81"/>
    </row>
    <row r="1159" spans="1:26" x14ac:dyDescent="0.35">
      <c r="A1159" s="66" t="s">
        <v>846</v>
      </c>
      <c r="B1159" s="66" t="s">
        <v>1314</v>
      </c>
      <c r="C1159" s="67"/>
      <c r="D1159" s="68"/>
      <c r="E1159" s="69"/>
      <c r="F1159" s="70"/>
      <c r="G1159" s="67"/>
      <c r="H1159" s="71"/>
      <c r="I1159" s="72"/>
      <c r="J1159" s="72"/>
      <c r="K1159" s="36"/>
      <c r="L1159" s="79"/>
      <c r="M1159" s="79"/>
      <c r="N1159" s="74"/>
      <c r="O1159" s="81" t="s">
        <v>1386</v>
      </c>
      <c r="P1159" s="83">
        <v>44436.540208333332</v>
      </c>
      <c r="Q1159" s="81" t="s">
        <v>1868</v>
      </c>
      <c r="R1159" s="81"/>
      <c r="S1159" s="81"/>
      <c r="T1159" s="81" t="s">
        <v>3766</v>
      </c>
      <c r="U1159" s="83">
        <v>44436.540208333332</v>
      </c>
      <c r="V1159" s="84" t="s">
        <v>4859</v>
      </c>
      <c r="W1159" s="81"/>
      <c r="X1159" s="81"/>
      <c r="Y1159" s="87" t="s">
        <v>6859</v>
      </c>
      <c r="Z1159" s="81"/>
    </row>
    <row r="1160" spans="1:26" x14ac:dyDescent="0.35">
      <c r="A1160" s="66" t="s">
        <v>846</v>
      </c>
      <c r="B1160" s="66" t="s">
        <v>956</v>
      </c>
      <c r="C1160" s="67"/>
      <c r="D1160" s="68"/>
      <c r="E1160" s="69"/>
      <c r="F1160" s="70"/>
      <c r="G1160" s="67"/>
      <c r="H1160" s="71"/>
      <c r="I1160" s="72"/>
      <c r="J1160" s="72"/>
      <c r="K1160" s="36"/>
      <c r="L1160" s="79"/>
      <c r="M1160" s="79"/>
      <c r="N1160" s="74"/>
      <c r="O1160" s="81" t="s">
        <v>1386</v>
      </c>
      <c r="P1160" s="83">
        <v>44436.540208333332</v>
      </c>
      <c r="Q1160" s="81" t="s">
        <v>1868</v>
      </c>
      <c r="R1160" s="81"/>
      <c r="S1160" s="81"/>
      <c r="T1160" s="81" t="s">
        <v>3766</v>
      </c>
      <c r="U1160" s="83">
        <v>44436.540208333332</v>
      </c>
      <c r="V1160" s="84" t="s">
        <v>4859</v>
      </c>
      <c r="W1160" s="81"/>
      <c r="X1160" s="81"/>
      <c r="Y1160" s="87" t="s">
        <v>6859</v>
      </c>
      <c r="Z1160" s="81"/>
    </row>
    <row r="1161" spans="1:26" x14ac:dyDescent="0.35">
      <c r="A1161" s="66" t="s">
        <v>847</v>
      </c>
      <c r="B1161" s="66" t="s">
        <v>915</v>
      </c>
      <c r="C1161" s="67"/>
      <c r="D1161" s="68"/>
      <c r="E1161" s="69"/>
      <c r="F1161" s="70"/>
      <c r="G1161" s="67"/>
      <c r="H1161" s="71"/>
      <c r="I1161" s="72"/>
      <c r="J1161" s="72"/>
      <c r="K1161" s="36"/>
      <c r="L1161" s="79"/>
      <c r="M1161" s="79"/>
      <c r="N1161" s="74"/>
      <c r="O1161" s="81" t="s">
        <v>1386</v>
      </c>
      <c r="P1161" s="83">
        <v>44436.546296296299</v>
      </c>
      <c r="Q1161" s="81" t="s">
        <v>1825</v>
      </c>
      <c r="R1161" s="81"/>
      <c r="S1161" s="81"/>
      <c r="T1161" s="81" t="s">
        <v>3740</v>
      </c>
      <c r="U1161" s="83">
        <v>44436.546296296299</v>
      </c>
      <c r="V1161" s="84" t="s">
        <v>4860</v>
      </c>
      <c r="W1161" s="81"/>
      <c r="X1161" s="81"/>
      <c r="Y1161" s="87" t="s">
        <v>6860</v>
      </c>
      <c r="Z1161" s="81"/>
    </row>
    <row r="1162" spans="1:26" x14ac:dyDescent="0.35">
      <c r="A1162" s="66" t="s">
        <v>848</v>
      </c>
      <c r="B1162" s="66" t="s">
        <v>848</v>
      </c>
      <c r="C1162" s="67"/>
      <c r="D1162" s="68"/>
      <c r="E1162" s="69"/>
      <c r="F1162" s="70"/>
      <c r="G1162" s="67"/>
      <c r="H1162" s="71"/>
      <c r="I1162" s="72"/>
      <c r="J1162" s="72"/>
      <c r="K1162" s="36"/>
      <c r="L1162" s="79"/>
      <c r="M1162" s="79"/>
      <c r="N1162" s="74"/>
      <c r="O1162" s="81" t="s">
        <v>179</v>
      </c>
      <c r="P1162" s="83">
        <v>44436.551111111112</v>
      </c>
      <c r="Q1162" s="81" t="s">
        <v>1869</v>
      </c>
      <c r="R1162" s="84" t="s">
        <v>2880</v>
      </c>
      <c r="S1162" s="81" t="s">
        <v>3393</v>
      </c>
      <c r="T1162" s="81" t="s">
        <v>3767</v>
      </c>
      <c r="U1162" s="83">
        <v>44436.551111111112</v>
      </c>
      <c r="V1162" s="84" t="s">
        <v>4861</v>
      </c>
      <c r="W1162" s="81"/>
      <c r="X1162" s="81"/>
      <c r="Y1162" s="87" t="s">
        <v>6861</v>
      </c>
      <c r="Z1162" s="81"/>
    </row>
    <row r="1163" spans="1:26" x14ac:dyDescent="0.35">
      <c r="A1163" s="66" t="s">
        <v>849</v>
      </c>
      <c r="B1163" s="66" t="s">
        <v>848</v>
      </c>
      <c r="C1163" s="67"/>
      <c r="D1163" s="68"/>
      <c r="E1163" s="69"/>
      <c r="F1163" s="70"/>
      <c r="G1163" s="67"/>
      <c r="H1163" s="71"/>
      <c r="I1163" s="72"/>
      <c r="J1163" s="72"/>
      <c r="K1163" s="36"/>
      <c r="L1163" s="79"/>
      <c r="M1163" s="79"/>
      <c r="N1163" s="74"/>
      <c r="O1163" s="81" t="s">
        <v>1386</v>
      </c>
      <c r="P1163" s="83">
        <v>44436.566377314812</v>
      </c>
      <c r="Q1163" s="81" t="s">
        <v>1870</v>
      </c>
      <c r="R1163" s="81"/>
      <c r="S1163" s="81"/>
      <c r="T1163" s="81" t="s">
        <v>3767</v>
      </c>
      <c r="U1163" s="83">
        <v>44436.566377314812</v>
      </c>
      <c r="V1163" s="84" t="s">
        <v>4862</v>
      </c>
      <c r="W1163" s="81"/>
      <c r="X1163" s="81"/>
      <c r="Y1163" s="87" t="s">
        <v>6862</v>
      </c>
      <c r="Z1163" s="81"/>
    </row>
    <row r="1164" spans="1:26" x14ac:dyDescent="0.35">
      <c r="A1164" s="66" t="s">
        <v>850</v>
      </c>
      <c r="B1164" s="66" t="s">
        <v>1122</v>
      </c>
      <c r="C1164" s="67"/>
      <c r="D1164" s="68"/>
      <c r="E1164" s="69"/>
      <c r="F1164" s="70"/>
      <c r="G1164" s="67"/>
      <c r="H1164" s="71"/>
      <c r="I1164" s="72"/>
      <c r="J1164" s="72"/>
      <c r="K1164" s="36"/>
      <c r="L1164" s="79"/>
      <c r="M1164" s="79"/>
      <c r="N1164" s="74"/>
      <c r="O1164" s="81" t="s">
        <v>1386</v>
      </c>
      <c r="P1164" s="83">
        <v>44436.589155092595</v>
      </c>
      <c r="Q1164" s="81" t="s">
        <v>1775</v>
      </c>
      <c r="R1164" s="81"/>
      <c r="S1164" s="81"/>
      <c r="T1164" s="81" t="s">
        <v>3530</v>
      </c>
      <c r="U1164" s="83">
        <v>44436.589155092595</v>
      </c>
      <c r="V1164" s="84" t="s">
        <v>4863</v>
      </c>
      <c r="W1164" s="81"/>
      <c r="X1164" s="81"/>
      <c r="Y1164" s="87" t="s">
        <v>6863</v>
      </c>
      <c r="Z1164" s="81"/>
    </row>
    <row r="1165" spans="1:26" x14ac:dyDescent="0.35">
      <c r="A1165" s="66" t="s">
        <v>851</v>
      </c>
      <c r="B1165" s="66" t="s">
        <v>678</v>
      </c>
      <c r="C1165" s="67"/>
      <c r="D1165" s="68"/>
      <c r="E1165" s="69"/>
      <c r="F1165" s="70"/>
      <c r="G1165" s="67"/>
      <c r="H1165" s="71"/>
      <c r="I1165" s="72"/>
      <c r="J1165" s="72"/>
      <c r="K1165" s="36"/>
      <c r="L1165" s="79"/>
      <c r="M1165" s="79"/>
      <c r="N1165" s="74"/>
      <c r="O1165" s="81" t="s">
        <v>1386</v>
      </c>
      <c r="P1165" s="83">
        <v>44436.600057870368</v>
      </c>
      <c r="Q1165" s="81" t="s">
        <v>1804</v>
      </c>
      <c r="R1165" s="81"/>
      <c r="S1165" s="81"/>
      <c r="T1165" s="81" t="s">
        <v>3725</v>
      </c>
      <c r="U1165" s="83">
        <v>44436.600057870368</v>
      </c>
      <c r="V1165" s="84" t="s">
        <v>4864</v>
      </c>
      <c r="W1165" s="81"/>
      <c r="X1165" s="81"/>
      <c r="Y1165" s="87" t="s">
        <v>6864</v>
      </c>
      <c r="Z1165" s="81"/>
    </row>
    <row r="1166" spans="1:26" x14ac:dyDescent="0.35">
      <c r="A1166" s="66" t="s">
        <v>852</v>
      </c>
      <c r="B1166" s="66" t="s">
        <v>1139</v>
      </c>
      <c r="C1166" s="67"/>
      <c r="D1166" s="68"/>
      <c r="E1166" s="69"/>
      <c r="F1166" s="70"/>
      <c r="G1166" s="67"/>
      <c r="H1166" s="71"/>
      <c r="I1166" s="72"/>
      <c r="J1166" s="72"/>
      <c r="K1166" s="36"/>
      <c r="L1166" s="79"/>
      <c r="M1166" s="79"/>
      <c r="N1166" s="74"/>
      <c r="O1166" s="81" t="s">
        <v>1386</v>
      </c>
      <c r="P1166" s="83">
        <v>44436.623310185183</v>
      </c>
      <c r="Q1166" s="81" t="s">
        <v>1871</v>
      </c>
      <c r="R1166" s="81"/>
      <c r="S1166" s="81"/>
      <c r="T1166" s="81" t="s">
        <v>3535</v>
      </c>
      <c r="U1166" s="83">
        <v>44436.623310185183</v>
      </c>
      <c r="V1166" s="84" t="s">
        <v>4865</v>
      </c>
      <c r="W1166" s="81"/>
      <c r="X1166" s="81"/>
      <c r="Y1166" s="87" t="s">
        <v>6865</v>
      </c>
      <c r="Z1166" s="81"/>
    </row>
    <row r="1167" spans="1:26" x14ac:dyDescent="0.35">
      <c r="A1167" s="66" t="s">
        <v>852</v>
      </c>
      <c r="B1167" s="66" t="s">
        <v>841</v>
      </c>
      <c r="C1167" s="67"/>
      <c r="D1167" s="68"/>
      <c r="E1167" s="69"/>
      <c r="F1167" s="70"/>
      <c r="G1167" s="67"/>
      <c r="H1167" s="71"/>
      <c r="I1167" s="72"/>
      <c r="J1167" s="72"/>
      <c r="K1167" s="36"/>
      <c r="L1167" s="79"/>
      <c r="M1167" s="79"/>
      <c r="N1167" s="74"/>
      <c r="O1167" s="81" t="s">
        <v>1386</v>
      </c>
      <c r="P1167" s="83">
        <v>44436.623310185183</v>
      </c>
      <c r="Q1167" s="81" t="s">
        <v>1871</v>
      </c>
      <c r="R1167" s="81"/>
      <c r="S1167" s="81"/>
      <c r="T1167" s="81" t="s">
        <v>3535</v>
      </c>
      <c r="U1167" s="83">
        <v>44436.623310185183</v>
      </c>
      <c r="V1167" s="84" t="s">
        <v>4865</v>
      </c>
      <c r="W1167" s="81"/>
      <c r="X1167" s="81"/>
      <c r="Y1167" s="87" t="s">
        <v>6865</v>
      </c>
      <c r="Z1167" s="81"/>
    </row>
    <row r="1168" spans="1:26" x14ac:dyDescent="0.35">
      <c r="A1168" s="66" t="s">
        <v>853</v>
      </c>
      <c r="B1168" s="66" t="s">
        <v>853</v>
      </c>
      <c r="C1168" s="67"/>
      <c r="D1168" s="68"/>
      <c r="E1168" s="69"/>
      <c r="F1168" s="70"/>
      <c r="G1168" s="67"/>
      <c r="H1168" s="71"/>
      <c r="I1168" s="72"/>
      <c r="J1168" s="72"/>
      <c r="K1168" s="36"/>
      <c r="L1168" s="79"/>
      <c r="M1168" s="79"/>
      <c r="N1168" s="74"/>
      <c r="O1168" s="81" t="s">
        <v>179</v>
      </c>
      <c r="P1168" s="83">
        <v>44435.752256944441</v>
      </c>
      <c r="Q1168" s="81" t="s">
        <v>1872</v>
      </c>
      <c r="R1168" s="84" t="s">
        <v>2881</v>
      </c>
      <c r="S1168" s="81" t="s">
        <v>3393</v>
      </c>
      <c r="T1168" s="81" t="s">
        <v>3719</v>
      </c>
      <c r="U1168" s="83">
        <v>44435.752256944441</v>
      </c>
      <c r="V1168" s="84" t="s">
        <v>4866</v>
      </c>
      <c r="W1168" s="81"/>
      <c r="X1168" s="81"/>
      <c r="Y1168" s="87" t="s">
        <v>6866</v>
      </c>
      <c r="Z1168" s="81"/>
    </row>
    <row r="1169" spans="1:26" x14ac:dyDescent="0.35">
      <c r="A1169" s="66" t="s">
        <v>854</v>
      </c>
      <c r="B1169" s="66" t="s">
        <v>853</v>
      </c>
      <c r="C1169" s="67"/>
      <c r="D1169" s="68"/>
      <c r="E1169" s="69"/>
      <c r="F1169" s="70"/>
      <c r="G1169" s="67"/>
      <c r="H1169" s="71"/>
      <c r="I1169" s="72"/>
      <c r="J1169" s="72"/>
      <c r="K1169" s="36"/>
      <c r="L1169" s="79"/>
      <c r="M1169" s="79"/>
      <c r="N1169" s="74"/>
      <c r="O1169" s="81" t="s">
        <v>1386</v>
      </c>
      <c r="P1169" s="83">
        <v>44436.635000000002</v>
      </c>
      <c r="Q1169" s="81" t="s">
        <v>1793</v>
      </c>
      <c r="R1169" s="81"/>
      <c r="S1169" s="81"/>
      <c r="T1169" s="81" t="s">
        <v>3719</v>
      </c>
      <c r="U1169" s="83">
        <v>44436.635000000002</v>
      </c>
      <c r="V1169" s="84" t="s">
        <v>4867</v>
      </c>
      <c r="W1169" s="81"/>
      <c r="X1169" s="81"/>
      <c r="Y1169" s="87" t="s">
        <v>6867</v>
      </c>
      <c r="Z1169" s="81"/>
    </row>
    <row r="1170" spans="1:26" x14ac:dyDescent="0.35">
      <c r="A1170" s="66" t="s">
        <v>855</v>
      </c>
      <c r="B1170" s="66" t="s">
        <v>939</v>
      </c>
      <c r="C1170" s="67"/>
      <c r="D1170" s="68"/>
      <c r="E1170" s="69"/>
      <c r="F1170" s="70"/>
      <c r="G1170" s="67"/>
      <c r="H1170" s="71"/>
      <c r="I1170" s="72"/>
      <c r="J1170" s="72"/>
      <c r="K1170" s="36"/>
      <c r="L1170" s="79"/>
      <c r="M1170" s="79"/>
      <c r="N1170" s="74"/>
      <c r="O1170" s="81" t="s">
        <v>1386</v>
      </c>
      <c r="P1170" s="83">
        <v>44436.643877314818</v>
      </c>
      <c r="Q1170" s="81" t="s">
        <v>1873</v>
      </c>
      <c r="R1170" s="81"/>
      <c r="S1170" s="81"/>
      <c r="T1170" s="81" t="s">
        <v>3768</v>
      </c>
      <c r="U1170" s="83">
        <v>44436.643877314818</v>
      </c>
      <c r="V1170" s="84" t="s">
        <v>4868</v>
      </c>
      <c r="W1170" s="81"/>
      <c r="X1170" s="81"/>
      <c r="Y1170" s="87" t="s">
        <v>6868</v>
      </c>
      <c r="Z1170" s="81"/>
    </row>
    <row r="1171" spans="1:26" x14ac:dyDescent="0.35">
      <c r="A1171" s="66" t="s">
        <v>856</v>
      </c>
      <c r="B1171" s="66" t="s">
        <v>915</v>
      </c>
      <c r="C1171" s="67"/>
      <c r="D1171" s="68"/>
      <c r="E1171" s="69"/>
      <c r="F1171" s="70"/>
      <c r="G1171" s="67"/>
      <c r="H1171" s="71"/>
      <c r="I1171" s="72"/>
      <c r="J1171" s="72"/>
      <c r="K1171" s="36"/>
      <c r="L1171" s="79"/>
      <c r="M1171" s="79"/>
      <c r="N1171" s="74"/>
      <c r="O1171" s="81" t="s">
        <v>1386</v>
      </c>
      <c r="P1171" s="83">
        <v>44436.655127314814</v>
      </c>
      <c r="Q1171" s="81" t="s">
        <v>1825</v>
      </c>
      <c r="R1171" s="81"/>
      <c r="S1171" s="81"/>
      <c r="T1171" s="81" t="s">
        <v>3740</v>
      </c>
      <c r="U1171" s="83">
        <v>44436.655127314814</v>
      </c>
      <c r="V1171" s="84" t="s">
        <v>4869</v>
      </c>
      <c r="W1171" s="81"/>
      <c r="X1171" s="81"/>
      <c r="Y1171" s="87" t="s">
        <v>6869</v>
      </c>
      <c r="Z1171" s="81"/>
    </row>
    <row r="1172" spans="1:26" x14ac:dyDescent="0.35">
      <c r="A1172" s="66" t="s">
        <v>857</v>
      </c>
      <c r="B1172" s="66" t="s">
        <v>1315</v>
      </c>
      <c r="C1172" s="67"/>
      <c r="D1172" s="68"/>
      <c r="E1172" s="69"/>
      <c r="F1172" s="70"/>
      <c r="G1172" s="67"/>
      <c r="H1172" s="71"/>
      <c r="I1172" s="72"/>
      <c r="J1172" s="72"/>
      <c r="K1172" s="36"/>
      <c r="L1172" s="79"/>
      <c r="M1172" s="79"/>
      <c r="N1172" s="74"/>
      <c r="O1172" s="81" t="s">
        <v>1386</v>
      </c>
      <c r="P1172" s="83">
        <v>44436.659629629627</v>
      </c>
      <c r="Q1172" s="81" t="s">
        <v>1874</v>
      </c>
      <c r="R1172" s="81"/>
      <c r="S1172" s="81"/>
      <c r="T1172" s="81"/>
      <c r="U1172" s="83">
        <v>44436.659629629627</v>
      </c>
      <c r="V1172" s="84" t="s">
        <v>4870</v>
      </c>
      <c r="W1172" s="81"/>
      <c r="X1172" s="81"/>
      <c r="Y1172" s="87" t="s">
        <v>6870</v>
      </c>
      <c r="Z1172" s="81"/>
    </row>
    <row r="1173" spans="1:26" x14ac:dyDescent="0.35">
      <c r="A1173" s="66" t="s">
        <v>857</v>
      </c>
      <c r="B1173" s="66" t="s">
        <v>1316</v>
      </c>
      <c r="C1173" s="67"/>
      <c r="D1173" s="68"/>
      <c r="E1173" s="69"/>
      <c r="F1173" s="70"/>
      <c r="G1173" s="67"/>
      <c r="H1173" s="71"/>
      <c r="I1173" s="72"/>
      <c r="J1173" s="72"/>
      <c r="K1173" s="36"/>
      <c r="L1173" s="79"/>
      <c r="M1173" s="79"/>
      <c r="N1173" s="74"/>
      <c r="O1173" s="81" t="s">
        <v>1386</v>
      </c>
      <c r="P1173" s="83">
        <v>44436.659629629627</v>
      </c>
      <c r="Q1173" s="81" t="s">
        <v>1874</v>
      </c>
      <c r="R1173" s="81"/>
      <c r="S1173" s="81"/>
      <c r="T1173" s="81"/>
      <c r="U1173" s="83">
        <v>44436.659629629627</v>
      </c>
      <c r="V1173" s="84" t="s">
        <v>4870</v>
      </c>
      <c r="W1173" s="81"/>
      <c r="X1173" s="81"/>
      <c r="Y1173" s="87" t="s">
        <v>6870</v>
      </c>
      <c r="Z1173" s="81"/>
    </row>
    <row r="1174" spans="1:26" x14ac:dyDescent="0.35">
      <c r="A1174" s="66" t="s">
        <v>857</v>
      </c>
      <c r="B1174" s="66" t="s">
        <v>1317</v>
      </c>
      <c r="C1174" s="67"/>
      <c r="D1174" s="68"/>
      <c r="E1174" s="69"/>
      <c r="F1174" s="70"/>
      <c r="G1174" s="67"/>
      <c r="H1174" s="71"/>
      <c r="I1174" s="72"/>
      <c r="J1174" s="72"/>
      <c r="K1174" s="36"/>
      <c r="L1174" s="79"/>
      <c r="M1174" s="79"/>
      <c r="N1174" s="74"/>
      <c r="O1174" s="81" t="s">
        <v>1386</v>
      </c>
      <c r="P1174" s="83">
        <v>44436.660486111112</v>
      </c>
      <c r="Q1174" s="81" t="s">
        <v>1875</v>
      </c>
      <c r="R1174" s="81"/>
      <c r="S1174" s="81"/>
      <c r="T1174" s="81" t="s">
        <v>3769</v>
      </c>
      <c r="U1174" s="83">
        <v>44436.660486111112</v>
      </c>
      <c r="V1174" s="84" t="s">
        <v>4871</v>
      </c>
      <c r="W1174" s="81"/>
      <c r="X1174" s="81"/>
      <c r="Y1174" s="87" t="s">
        <v>6871</v>
      </c>
      <c r="Z1174" s="81"/>
    </row>
    <row r="1175" spans="1:26" x14ac:dyDescent="0.35">
      <c r="A1175" s="66" t="s">
        <v>857</v>
      </c>
      <c r="B1175" s="66" t="s">
        <v>1318</v>
      </c>
      <c r="C1175" s="67"/>
      <c r="D1175" s="68"/>
      <c r="E1175" s="69"/>
      <c r="F1175" s="70"/>
      <c r="G1175" s="67"/>
      <c r="H1175" s="71"/>
      <c r="I1175" s="72"/>
      <c r="J1175" s="72"/>
      <c r="K1175" s="36"/>
      <c r="L1175" s="79"/>
      <c r="M1175" s="79"/>
      <c r="N1175" s="74"/>
      <c r="O1175" s="81" t="s">
        <v>1386</v>
      </c>
      <c r="P1175" s="83">
        <v>44436.660486111112</v>
      </c>
      <c r="Q1175" s="81" t="s">
        <v>1875</v>
      </c>
      <c r="R1175" s="81"/>
      <c r="S1175" s="81"/>
      <c r="T1175" s="81" t="s">
        <v>3769</v>
      </c>
      <c r="U1175" s="83">
        <v>44436.660486111112</v>
      </c>
      <c r="V1175" s="84" t="s">
        <v>4871</v>
      </c>
      <c r="W1175" s="81"/>
      <c r="X1175" s="81"/>
      <c r="Y1175" s="87" t="s">
        <v>6871</v>
      </c>
      <c r="Z1175" s="81"/>
    </row>
    <row r="1176" spans="1:26" x14ac:dyDescent="0.35">
      <c r="A1176" s="66" t="s">
        <v>857</v>
      </c>
      <c r="B1176" s="66" t="s">
        <v>1319</v>
      </c>
      <c r="C1176" s="67"/>
      <c r="D1176" s="68"/>
      <c r="E1176" s="69"/>
      <c r="F1176" s="70"/>
      <c r="G1176" s="67"/>
      <c r="H1176" s="71"/>
      <c r="I1176" s="72"/>
      <c r="J1176" s="72"/>
      <c r="K1176" s="36"/>
      <c r="L1176" s="79"/>
      <c r="M1176" s="79"/>
      <c r="N1176" s="74"/>
      <c r="O1176" s="81" t="s">
        <v>1386</v>
      </c>
      <c r="P1176" s="83">
        <v>44436.660486111112</v>
      </c>
      <c r="Q1176" s="81" t="s">
        <v>1875</v>
      </c>
      <c r="R1176" s="81"/>
      <c r="S1176" s="81"/>
      <c r="T1176" s="81" t="s">
        <v>3769</v>
      </c>
      <c r="U1176" s="83">
        <v>44436.660486111112</v>
      </c>
      <c r="V1176" s="84" t="s">
        <v>4871</v>
      </c>
      <c r="W1176" s="81"/>
      <c r="X1176" s="81"/>
      <c r="Y1176" s="87" t="s">
        <v>6871</v>
      </c>
      <c r="Z1176" s="81"/>
    </row>
    <row r="1177" spans="1:26" x14ac:dyDescent="0.35">
      <c r="A1177" s="66" t="s">
        <v>857</v>
      </c>
      <c r="B1177" s="66" t="s">
        <v>497</v>
      </c>
      <c r="C1177" s="67"/>
      <c r="D1177" s="68"/>
      <c r="E1177" s="69"/>
      <c r="F1177" s="70"/>
      <c r="G1177" s="67"/>
      <c r="H1177" s="71"/>
      <c r="I1177" s="72"/>
      <c r="J1177" s="72"/>
      <c r="K1177" s="36"/>
      <c r="L1177" s="79"/>
      <c r="M1177" s="79"/>
      <c r="N1177" s="74"/>
      <c r="O1177" s="81" t="s">
        <v>1386</v>
      </c>
      <c r="P1177" s="83">
        <v>44436.659629629627</v>
      </c>
      <c r="Q1177" s="81" t="s">
        <v>1874</v>
      </c>
      <c r="R1177" s="81"/>
      <c r="S1177" s="81"/>
      <c r="T1177" s="81"/>
      <c r="U1177" s="83">
        <v>44436.659629629627</v>
      </c>
      <c r="V1177" s="84" t="s">
        <v>4870</v>
      </c>
      <c r="W1177" s="81"/>
      <c r="X1177" s="81"/>
      <c r="Y1177" s="87" t="s">
        <v>6870</v>
      </c>
      <c r="Z1177" s="81"/>
    </row>
    <row r="1178" spans="1:26" x14ac:dyDescent="0.35">
      <c r="A1178" s="66" t="s">
        <v>858</v>
      </c>
      <c r="B1178" s="66" t="s">
        <v>858</v>
      </c>
      <c r="C1178" s="67"/>
      <c r="D1178" s="68"/>
      <c r="E1178" s="69"/>
      <c r="F1178" s="70"/>
      <c r="G1178" s="67"/>
      <c r="H1178" s="71"/>
      <c r="I1178" s="72"/>
      <c r="J1178" s="72"/>
      <c r="K1178" s="36"/>
      <c r="L1178" s="79"/>
      <c r="M1178" s="79"/>
      <c r="N1178" s="74"/>
      <c r="O1178" s="81" t="s">
        <v>179</v>
      </c>
      <c r="P1178" s="83">
        <v>44436.182916666665</v>
      </c>
      <c r="Q1178" s="81" t="s">
        <v>1876</v>
      </c>
      <c r="R1178" s="84" t="s">
        <v>2882</v>
      </c>
      <c r="S1178" s="81" t="s">
        <v>3393</v>
      </c>
      <c r="T1178" s="81"/>
      <c r="U1178" s="83">
        <v>44436.182916666665</v>
      </c>
      <c r="V1178" s="84" t="s">
        <v>4872</v>
      </c>
      <c r="W1178" s="81"/>
      <c r="X1178" s="81"/>
      <c r="Y1178" s="87" t="s">
        <v>6872</v>
      </c>
      <c r="Z1178" s="81"/>
    </row>
    <row r="1179" spans="1:26" x14ac:dyDescent="0.35">
      <c r="A1179" s="66" t="s">
        <v>859</v>
      </c>
      <c r="B1179" s="66" t="s">
        <v>858</v>
      </c>
      <c r="C1179" s="67"/>
      <c r="D1179" s="68"/>
      <c r="E1179" s="69"/>
      <c r="F1179" s="70"/>
      <c r="G1179" s="67"/>
      <c r="H1179" s="71"/>
      <c r="I1179" s="72"/>
      <c r="J1179" s="72"/>
      <c r="K1179" s="36"/>
      <c r="L1179" s="79"/>
      <c r="M1179" s="79"/>
      <c r="N1179" s="74"/>
      <c r="O1179" s="81" t="s">
        <v>1386</v>
      </c>
      <c r="P1179" s="83">
        <v>44436.686631944445</v>
      </c>
      <c r="Q1179" s="81" t="s">
        <v>1877</v>
      </c>
      <c r="R1179" s="81"/>
      <c r="S1179" s="81"/>
      <c r="T1179" s="81"/>
      <c r="U1179" s="83">
        <v>44436.686631944445</v>
      </c>
      <c r="V1179" s="84" t="s">
        <v>4873</v>
      </c>
      <c r="W1179" s="81"/>
      <c r="X1179" s="81"/>
      <c r="Y1179" s="87" t="s">
        <v>6873</v>
      </c>
      <c r="Z1179" s="81"/>
    </row>
    <row r="1180" spans="1:26" x14ac:dyDescent="0.35">
      <c r="A1180" s="66" t="s">
        <v>860</v>
      </c>
      <c r="B1180" s="66" t="s">
        <v>1211</v>
      </c>
      <c r="C1180" s="67"/>
      <c r="D1180" s="68"/>
      <c r="E1180" s="69"/>
      <c r="F1180" s="70"/>
      <c r="G1180" s="67"/>
      <c r="H1180" s="71"/>
      <c r="I1180" s="72"/>
      <c r="J1180" s="72"/>
      <c r="K1180" s="36"/>
      <c r="L1180" s="79"/>
      <c r="M1180" s="79"/>
      <c r="N1180" s="74"/>
      <c r="O1180" s="81" t="s">
        <v>1386</v>
      </c>
      <c r="P1180" s="83">
        <v>44436.696944444448</v>
      </c>
      <c r="Q1180" s="81" t="s">
        <v>1441</v>
      </c>
      <c r="R1180" s="81"/>
      <c r="S1180" s="81"/>
      <c r="T1180" s="81"/>
      <c r="U1180" s="83">
        <v>44436.696944444448</v>
      </c>
      <c r="V1180" s="84" t="s">
        <v>4874</v>
      </c>
      <c r="W1180" s="81"/>
      <c r="X1180" s="81"/>
      <c r="Y1180" s="87" t="s">
        <v>6874</v>
      </c>
      <c r="Z1180" s="81"/>
    </row>
    <row r="1181" spans="1:26" x14ac:dyDescent="0.35">
      <c r="A1181" s="66" t="s">
        <v>860</v>
      </c>
      <c r="B1181" s="66" t="s">
        <v>1139</v>
      </c>
      <c r="C1181" s="67"/>
      <c r="D1181" s="68"/>
      <c r="E1181" s="69"/>
      <c r="F1181" s="70"/>
      <c r="G1181" s="67"/>
      <c r="H1181" s="71"/>
      <c r="I1181" s="72"/>
      <c r="J1181" s="72"/>
      <c r="K1181" s="36"/>
      <c r="L1181" s="79"/>
      <c r="M1181" s="79"/>
      <c r="N1181" s="74"/>
      <c r="O1181" s="81" t="s">
        <v>1386</v>
      </c>
      <c r="P1181" s="83">
        <v>44436.696944444448</v>
      </c>
      <c r="Q1181" s="81" t="s">
        <v>1441</v>
      </c>
      <c r="R1181" s="81"/>
      <c r="S1181" s="81"/>
      <c r="T1181" s="81"/>
      <c r="U1181" s="83">
        <v>44436.696944444448</v>
      </c>
      <c r="V1181" s="84" t="s">
        <v>4874</v>
      </c>
      <c r="W1181" s="81"/>
      <c r="X1181" s="81"/>
      <c r="Y1181" s="87" t="s">
        <v>6874</v>
      </c>
      <c r="Z1181" s="81"/>
    </row>
    <row r="1182" spans="1:26" x14ac:dyDescent="0.35">
      <c r="A1182" s="66" t="s">
        <v>860</v>
      </c>
      <c r="B1182" s="66" t="s">
        <v>1108</v>
      </c>
      <c r="C1182" s="67"/>
      <c r="D1182" s="68"/>
      <c r="E1182" s="69"/>
      <c r="F1182" s="70"/>
      <c r="G1182" s="67"/>
      <c r="H1182" s="71"/>
      <c r="I1182" s="72"/>
      <c r="J1182" s="72"/>
      <c r="K1182" s="36"/>
      <c r="L1182" s="79"/>
      <c r="M1182" s="79"/>
      <c r="N1182" s="74"/>
      <c r="O1182" s="81" t="s">
        <v>1386</v>
      </c>
      <c r="P1182" s="83">
        <v>44436.696944444448</v>
      </c>
      <c r="Q1182" s="81" t="s">
        <v>1441</v>
      </c>
      <c r="R1182" s="81"/>
      <c r="S1182" s="81"/>
      <c r="T1182" s="81"/>
      <c r="U1182" s="83">
        <v>44436.696944444448</v>
      </c>
      <c r="V1182" s="84" t="s">
        <v>4874</v>
      </c>
      <c r="W1182" s="81"/>
      <c r="X1182" s="81"/>
      <c r="Y1182" s="87" t="s">
        <v>6874</v>
      </c>
      <c r="Z1182" s="81"/>
    </row>
    <row r="1183" spans="1:26" x14ac:dyDescent="0.35">
      <c r="A1183" s="66" t="s">
        <v>861</v>
      </c>
      <c r="B1183" s="66" t="s">
        <v>861</v>
      </c>
      <c r="C1183" s="67"/>
      <c r="D1183" s="68"/>
      <c r="E1183" s="69"/>
      <c r="F1183" s="70"/>
      <c r="G1183" s="67"/>
      <c r="H1183" s="71"/>
      <c r="I1183" s="72"/>
      <c r="J1183" s="72"/>
      <c r="K1183" s="36"/>
      <c r="L1183" s="79"/>
      <c r="M1183" s="79"/>
      <c r="N1183" s="74"/>
      <c r="O1183" s="81" t="s">
        <v>179</v>
      </c>
      <c r="P1183" s="83">
        <v>44436.703472222223</v>
      </c>
      <c r="Q1183" s="81" t="s">
        <v>1878</v>
      </c>
      <c r="R1183" s="81" t="s">
        <v>2883</v>
      </c>
      <c r="S1183" s="81" t="s">
        <v>3453</v>
      </c>
      <c r="T1183" s="81" t="s">
        <v>3770</v>
      </c>
      <c r="U1183" s="83">
        <v>44436.703472222223</v>
      </c>
      <c r="V1183" s="84" t="s">
        <v>4875</v>
      </c>
      <c r="W1183" s="81"/>
      <c r="X1183" s="81"/>
      <c r="Y1183" s="87" t="s">
        <v>6875</v>
      </c>
      <c r="Z1183" s="81"/>
    </row>
    <row r="1184" spans="1:26" x14ac:dyDescent="0.35">
      <c r="A1184" s="66" t="s">
        <v>862</v>
      </c>
      <c r="B1184" s="66" t="s">
        <v>1302</v>
      </c>
      <c r="C1184" s="67"/>
      <c r="D1184" s="68"/>
      <c r="E1184" s="69"/>
      <c r="F1184" s="70"/>
      <c r="G1184" s="67"/>
      <c r="H1184" s="71"/>
      <c r="I1184" s="72"/>
      <c r="J1184" s="72"/>
      <c r="K1184" s="36"/>
      <c r="L1184" s="79"/>
      <c r="M1184" s="79"/>
      <c r="N1184" s="74"/>
      <c r="O1184" s="81" t="s">
        <v>1386</v>
      </c>
      <c r="P1184" s="83">
        <v>44436.714004629626</v>
      </c>
      <c r="Q1184" s="81" t="s">
        <v>1879</v>
      </c>
      <c r="R1184" s="81"/>
      <c r="S1184" s="81"/>
      <c r="T1184" s="81" t="s">
        <v>3530</v>
      </c>
      <c r="U1184" s="83">
        <v>44436.714004629626</v>
      </c>
      <c r="V1184" s="84" t="s">
        <v>4876</v>
      </c>
      <c r="W1184" s="81"/>
      <c r="X1184" s="81"/>
      <c r="Y1184" s="87" t="s">
        <v>6876</v>
      </c>
      <c r="Z1184" s="81"/>
    </row>
    <row r="1185" spans="1:26" x14ac:dyDescent="0.35">
      <c r="A1185" s="66" t="s">
        <v>862</v>
      </c>
      <c r="B1185" s="66" t="s">
        <v>873</v>
      </c>
      <c r="C1185" s="67"/>
      <c r="D1185" s="68"/>
      <c r="E1185" s="69"/>
      <c r="F1185" s="70"/>
      <c r="G1185" s="67"/>
      <c r="H1185" s="71"/>
      <c r="I1185" s="72"/>
      <c r="J1185" s="72"/>
      <c r="K1185" s="36"/>
      <c r="L1185" s="79"/>
      <c r="M1185" s="79"/>
      <c r="N1185" s="74"/>
      <c r="O1185" s="81" t="s">
        <v>1386</v>
      </c>
      <c r="P1185" s="83">
        <v>44436.714004629626</v>
      </c>
      <c r="Q1185" s="81" t="s">
        <v>1879</v>
      </c>
      <c r="R1185" s="81"/>
      <c r="S1185" s="81"/>
      <c r="T1185" s="81" t="s">
        <v>3530</v>
      </c>
      <c r="U1185" s="83">
        <v>44436.714004629626</v>
      </c>
      <c r="V1185" s="84" t="s">
        <v>4876</v>
      </c>
      <c r="W1185" s="81"/>
      <c r="X1185" s="81"/>
      <c r="Y1185" s="87" t="s">
        <v>6876</v>
      </c>
      <c r="Z1185" s="81"/>
    </row>
    <row r="1186" spans="1:26" x14ac:dyDescent="0.35">
      <c r="A1186" s="66" t="s">
        <v>863</v>
      </c>
      <c r="B1186" s="66" t="s">
        <v>1302</v>
      </c>
      <c r="C1186" s="67"/>
      <c r="D1186" s="68"/>
      <c r="E1186" s="69"/>
      <c r="F1186" s="70"/>
      <c r="G1186" s="67"/>
      <c r="H1186" s="71"/>
      <c r="I1186" s="72"/>
      <c r="J1186" s="72"/>
      <c r="K1186" s="36"/>
      <c r="L1186" s="79"/>
      <c r="M1186" s="79"/>
      <c r="N1186" s="74"/>
      <c r="O1186" s="81" t="s">
        <v>1386</v>
      </c>
      <c r="P1186" s="83">
        <v>44436.720324074071</v>
      </c>
      <c r="Q1186" s="81" t="s">
        <v>1831</v>
      </c>
      <c r="R1186" s="81"/>
      <c r="S1186" s="81"/>
      <c r="T1186" s="81" t="s">
        <v>3744</v>
      </c>
      <c r="U1186" s="83">
        <v>44436.720324074071</v>
      </c>
      <c r="V1186" s="84" t="s">
        <v>4877</v>
      </c>
      <c r="W1186" s="81"/>
      <c r="X1186" s="81"/>
      <c r="Y1186" s="87" t="s">
        <v>6877</v>
      </c>
      <c r="Z1186" s="81"/>
    </row>
    <row r="1187" spans="1:26" x14ac:dyDescent="0.35">
      <c r="A1187" s="66" t="s">
        <v>863</v>
      </c>
      <c r="B1187" s="66" t="s">
        <v>873</v>
      </c>
      <c r="C1187" s="67"/>
      <c r="D1187" s="68"/>
      <c r="E1187" s="69"/>
      <c r="F1187" s="70"/>
      <c r="G1187" s="67"/>
      <c r="H1187" s="71"/>
      <c r="I1187" s="72"/>
      <c r="J1187" s="72"/>
      <c r="K1187" s="36"/>
      <c r="L1187" s="79"/>
      <c r="M1187" s="79"/>
      <c r="N1187" s="74"/>
      <c r="O1187" s="81" t="s">
        <v>1386</v>
      </c>
      <c r="P1187" s="83">
        <v>44436.720324074071</v>
      </c>
      <c r="Q1187" s="81" t="s">
        <v>1831</v>
      </c>
      <c r="R1187" s="81"/>
      <c r="S1187" s="81"/>
      <c r="T1187" s="81" t="s">
        <v>3744</v>
      </c>
      <c r="U1187" s="83">
        <v>44436.720324074071</v>
      </c>
      <c r="V1187" s="84" t="s">
        <v>4877</v>
      </c>
      <c r="W1187" s="81"/>
      <c r="X1187" s="81"/>
      <c r="Y1187" s="87" t="s">
        <v>6877</v>
      </c>
      <c r="Z1187" s="81"/>
    </row>
    <row r="1188" spans="1:26" x14ac:dyDescent="0.35">
      <c r="A1188" s="66" t="s">
        <v>864</v>
      </c>
      <c r="B1188" s="66" t="s">
        <v>1230</v>
      </c>
      <c r="C1188" s="67"/>
      <c r="D1188" s="68"/>
      <c r="E1188" s="69"/>
      <c r="F1188" s="70"/>
      <c r="G1188" s="67"/>
      <c r="H1188" s="71"/>
      <c r="I1188" s="72"/>
      <c r="J1188" s="72"/>
      <c r="K1188" s="36"/>
      <c r="L1188" s="79"/>
      <c r="M1188" s="79"/>
      <c r="N1188" s="74"/>
      <c r="O1188" s="81" t="s">
        <v>1386</v>
      </c>
      <c r="P1188" s="83">
        <v>44436.738877314812</v>
      </c>
      <c r="Q1188" s="81" t="s">
        <v>1661</v>
      </c>
      <c r="R1188" s="81"/>
      <c r="S1188" s="81"/>
      <c r="T1188" s="81" t="s">
        <v>3657</v>
      </c>
      <c r="U1188" s="83">
        <v>44436.738877314812</v>
      </c>
      <c r="V1188" s="84" t="s">
        <v>4878</v>
      </c>
      <c r="W1188" s="81"/>
      <c r="X1188" s="81"/>
      <c r="Y1188" s="87" t="s">
        <v>6878</v>
      </c>
      <c r="Z1188" s="81"/>
    </row>
    <row r="1189" spans="1:26" x14ac:dyDescent="0.35">
      <c r="A1189" s="66" t="s">
        <v>865</v>
      </c>
      <c r="B1189" s="66" t="s">
        <v>895</v>
      </c>
      <c r="C1189" s="67"/>
      <c r="D1189" s="68"/>
      <c r="E1189" s="69"/>
      <c r="F1189" s="70"/>
      <c r="G1189" s="67"/>
      <c r="H1189" s="71"/>
      <c r="I1189" s="72"/>
      <c r="J1189" s="72"/>
      <c r="K1189" s="36"/>
      <c r="L1189" s="79"/>
      <c r="M1189" s="79"/>
      <c r="N1189" s="74"/>
      <c r="O1189" s="81" t="s">
        <v>1386</v>
      </c>
      <c r="P1189" s="83">
        <v>44431.770231481481</v>
      </c>
      <c r="Q1189" s="81" t="s">
        <v>1880</v>
      </c>
      <c r="R1189" s="81"/>
      <c r="S1189" s="81"/>
      <c r="T1189" s="81" t="s">
        <v>3771</v>
      </c>
      <c r="U1189" s="83">
        <v>44431.770231481481</v>
      </c>
      <c r="V1189" s="84" t="s">
        <v>4879</v>
      </c>
      <c r="W1189" s="81"/>
      <c r="X1189" s="81"/>
      <c r="Y1189" s="87" t="s">
        <v>6879</v>
      </c>
      <c r="Z1189" s="81"/>
    </row>
    <row r="1190" spans="1:26" x14ac:dyDescent="0.35">
      <c r="A1190" s="66" t="s">
        <v>865</v>
      </c>
      <c r="B1190" s="66" t="s">
        <v>773</v>
      </c>
      <c r="C1190" s="67"/>
      <c r="D1190" s="68"/>
      <c r="E1190" s="69"/>
      <c r="F1190" s="70"/>
      <c r="G1190" s="67"/>
      <c r="H1190" s="71"/>
      <c r="I1190" s="72"/>
      <c r="J1190" s="72"/>
      <c r="K1190" s="36"/>
      <c r="L1190" s="79"/>
      <c r="M1190" s="79"/>
      <c r="N1190" s="74"/>
      <c r="O1190" s="81" t="s">
        <v>1386</v>
      </c>
      <c r="P1190" s="83">
        <v>44431.822928240741</v>
      </c>
      <c r="Q1190" s="81" t="s">
        <v>1881</v>
      </c>
      <c r="R1190" s="81"/>
      <c r="S1190" s="81"/>
      <c r="T1190" s="81" t="s">
        <v>3772</v>
      </c>
      <c r="U1190" s="83">
        <v>44431.822928240741</v>
      </c>
      <c r="V1190" s="84" t="s">
        <v>4880</v>
      </c>
      <c r="W1190" s="81"/>
      <c r="X1190" s="81"/>
      <c r="Y1190" s="87" t="s">
        <v>6880</v>
      </c>
      <c r="Z1190" s="81"/>
    </row>
    <row r="1191" spans="1:26" x14ac:dyDescent="0.35">
      <c r="A1191" s="66" t="s">
        <v>865</v>
      </c>
      <c r="B1191" s="66" t="s">
        <v>1206</v>
      </c>
      <c r="C1191" s="67"/>
      <c r="D1191" s="68"/>
      <c r="E1191" s="69"/>
      <c r="F1191" s="70"/>
      <c r="G1191" s="67"/>
      <c r="H1191" s="71"/>
      <c r="I1191" s="72"/>
      <c r="J1191" s="72"/>
      <c r="K1191" s="36"/>
      <c r="L1191" s="79"/>
      <c r="M1191" s="79"/>
      <c r="N1191" s="74"/>
      <c r="O1191" s="81" t="s">
        <v>1386</v>
      </c>
      <c r="P1191" s="83">
        <v>44432.387025462966</v>
      </c>
      <c r="Q1191" s="81" t="s">
        <v>1422</v>
      </c>
      <c r="R1191" s="81"/>
      <c r="S1191" s="81"/>
      <c r="T1191" s="81" t="s">
        <v>3544</v>
      </c>
      <c r="U1191" s="83">
        <v>44432.387025462966</v>
      </c>
      <c r="V1191" s="84" t="s">
        <v>4881</v>
      </c>
      <c r="W1191" s="81"/>
      <c r="X1191" s="81"/>
      <c r="Y1191" s="87" t="s">
        <v>6881</v>
      </c>
      <c r="Z1191" s="81"/>
    </row>
    <row r="1192" spans="1:26" x14ac:dyDescent="0.35">
      <c r="A1192" s="66" t="s">
        <v>865</v>
      </c>
      <c r="B1192" s="66" t="s">
        <v>956</v>
      </c>
      <c r="C1192" s="67"/>
      <c r="D1192" s="68"/>
      <c r="E1192" s="69"/>
      <c r="F1192" s="70"/>
      <c r="G1192" s="67"/>
      <c r="H1192" s="71"/>
      <c r="I1192" s="72"/>
      <c r="J1192" s="72"/>
      <c r="K1192" s="36"/>
      <c r="L1192" s="79"/>
      <c r="M1192" s="79"/>
      <c r="N1192" s="74"/>
      <c r="O1192" s="81" t="s">
        <v>1386</v>
      </c>
      <c r="P1192" s="83">
        <v>44432.387025462966</v>
      </c>
      <c r="Q1192" s="81" t="s">
        <v>1422</v>
      </c>
      <c r="R1192" s="81"/>
      <c r="S1192" s="81"/>
      <c r="T1192" s="81" t="s">
        <v>3544</v>
      </c>
      <c r="U1192" s="83">
        <v>44432.387025462966</v>
      </c>
      <c r="V1192" s="84" t="s">
        <v>4881</v>
      </c>
      <c r="W1192" s="81"/>
      <c r="X1192" s="81"/>
      <c r="Y1192" s="87" t="s">
        <v>6881</v>
      </c>
      <c r="Z1192" s="81"/>
    </row>
    <row r="1193" spans="1:26" x14ac:dyDescent="0.35">
      <c r="A1193" s="66" t="s">
        <v>865</v>
      </c>
      <c r="B1193" s="66" t="s">
        <v>773</v>
      </c>
      <c r="C1193" s="67"/>
      <c r="D1193" s="68"/>
      <c r="E1193" s="69"/>
      <c r="F1193" s="70"/>
      <c r="G1193" s="67"/>
      <c r="H1193" s="71"/>
      <c r="I1193" s="72"/>
      <c r="J1193" s="72"/>
      <c r="K1193" s="36"/>
      <c r="L1193" s="79"/>
      <c r="M1193" s="79"/>
      <c r="N1193" s="74"/>
      <c r="O1193" s="81" t="s">
        <v>1386</v>
      </c>
      <c r="P1193" s="83">
        <v>44432.618090277778</v>
      </c>
      <c r="Q1193" s="81" t="s">
        <v>1462</v>
      </c>
      <c r="R1193" s="81"/>
      <c r="S1193" s="81"/>
      <c r="T1193" s="81" t="s">
        <v>3563</v>
      </c>
      <c r="U1193" s="83">
        <v>44432.618090277778</v>
      </c>
      <c r="V1193" s="84" t="s">
        <v>4882</v>
      </c>
      <c r="W1193" s="81"/>
      <c r="X1193" s="81"/>
      <c r="Y1193" s="87" t="s">
        <v>6882</v>
      </c>
      <c r="Z1193" s="81"/>
    </row>
    <row r="1194" spans="1:26" x14ac:dyDescent="0.35">
      <c r="A1194" s="66" t="s">
        <v>865</v>
      </c>
      <c r="B1194" s="66" t="s">
        <v>1039</v>
      </c>
      <c r="C1194" s="67"/>
      <c r="D1194" s="68"/>
      <c r="E1194" s="69"/>
      <c r="F1194" s="70"/>
      <c r="G1194" s="67"/>
      <c r="H1194" s="71"/>
      <c r="I1194" s="72"/>
      <c r="J1194" s="72"/>
      <c r="K1194" s="36"/>
      <c r="L1194" s="79"/>
      <c r="M1194" s="79"/>
      <c r="N1194" s="74"/>
      <c r="O1194" s="81" t="s">
        <v>1386</v>
      </c>
      <c r="P1194" s="83">
        <v>44432.618194444447</v>
      </c>
      <c r="Q1194" s="81" t="s">
        <v>1445</v>
      </c>
      <c r="R1194" s="81"/>
      <c r="S1194" s="81"/>
      <c r="T1194" s="81" t="s">
        <v>3555</v>
      </c>
      <c r="U1194" s="83">
        <v>44432.618194444447</v>
      </c>
      <c r="V1194" s="84" t="s">
        <v>4883</v>
      </c>
      <c r="W1194" s="81"/>
      <c r="X1194" s="81"/>
      <c r="Y1194" s="87" t="s">
        <v>6883</v>
      </c>
      <c r="Z1194" s="81"/>
    </row>
    <row r="1195" spans="1:26" x14ac:dyDescent="0.35">
      <c r="A1195" s="66" t="s">
        <v>865</v>
      </c>
      <c r="B1195" s="66" t="s">
        <v>956</v>
      </c>
      <c r="C1195" s="67"/>
      <c r="D1195" s="68"/>
      <c r="E1195" s="69"/>
      <c r="F1195" s="70"/>
      <c r="G1195" s="67"/>
      <c r="H1195" s="71"/>
      <c r="I1195" s="72"/>
      <c r="J1195" s="72"/>
      <c r="K1195" s="36"/>
      <c r="L1195" s="79"/>
      <c r="M1195" s="79"/>
      <c r="N1195" s="74"/>
      <c r="O1195" s="81" t="s">
        <v>1386</v>
      </c>
      <c r="P1195" s="83">
        <v>44432.618194444447</v>
      </c>
      <c r="Q1195" s="81" t="s">
        <v>1445</v>
      </c>
      <c r="R1195" s="81"/>
      <c r="S1195" s="81"/>
      <c r="T1195" s="81" t="s">
        <v>3555</v>
      </c>
      <c r="U1195" s="83">
        <v>44432.618194444447</v>
      </c>
      <c r="V1195" s="84" t="s">
        <v>4883</v>
      </c>
      <c r="W1195" s="81"/>
      <c r="X1195" s="81"/>
      <c r="Y1195" s="87" t="s">
        <v>6883</v>
      </c>
      <c r="Z1195" s="81"/>
    </row>
    <row r="1196" spans="1:26" x14ac:dyDescent="0.35">
      <c r="A1196" s="66" t="s">
        <v>865</v>
      </c>
      <c r="B1196" s="66" t="s">
        <v>1056</v>
      </c>
      <c r="C1196" s="67"/>
      <c r="D1196" s="68"/>
      <c r="E1196" s="69"/>
      <c r="F1196" s="70"/>
      <c r="G1196" s="67"/>
      <c r="H1196" s="71"/>
      <c r="I1196" s="72"/>
      <c r="J1196" s="72"/>
      <c r="K1196" s="36"/>
      <c r="L1196" s="79"/>
      <c r="M1196" s="79"/>
      <c r="N1196" s="74"/>
      <c r="O1196" s="81" t="s">
        <v>1386</v>
      </c>
      <c r="P1196" s="83">
        <v>44432.781550925924</v>
      </c>
      <c r="Q1196" s="81" t="s">
        <v>1882</v>
      </c>
      <c r="R1196" s="81"/>
      <c r="S1196" s="81"/>
      <c r="T1196" s="81" t="s">
        <v>3773</v>
      </c>
      <c r="U1196" s="83">
        <v>44432.781550925924</v>
      </c>
      <c r="V1196" s="84" t="s">
        <v>4884</v>
      </c>
      <c r="W1196" s="81"/>
      <c r="X1196" s="81"/>
      <c r="Y1196" s="87" t="s">
        <v>6884</v>
      </c>
      <c r="Z1196" s="81"/>
    </row>
    <row r="1197" spans="1:26" x14ac:dyDescent="0.35">
      <c r="A1197" s="66" t="s">
        <v>865</v>
      </c>
      <c r="B1197" s="66" t="s">
        <v>1219</v>
      </c>
      <c r="C1197" s="67"/>
      <c r="D1197" s="68"/>
      <c r="E1197" s="69"/>
      <c r="F1197" s="70"/>
      <c r="G1197" s="67"/>
      <c r="H1197" s="71"/>
      <c r="I1197" s="72"/>
      <c r="J1197" s="72"/>
      <c r="K1197" s="36"/>
      <c r="L1197" s="79"/>
      <c r="M1197" s="79"/>
      <c r="N1197" s="74"/>
      <c r="O1197" s="81" t="s">
        <v>1386</v>
      </c>
      <c r="P1197" s="83">
        <v>44432.831053240741</v>
      </c>
      <c r="Q1197" s="81" t="s">
        <v>1463</v>
      </c>
      <c r="R1197" s="81"/>
      <c r="S1197" s="81"/>
      <c r="T1197" s="81" t="s">
        <v>3564</v>
      </c>
      <c r="U1197" s="83">
        <v>44432.831053240741</v>
      </c>
      <c r="V1197" s="84" t="s">
        <v>4885</v>
      </c>
      <c r="W1197" s="81"/>
      <c r="X1197" s="81"/>
      <c r="Y1197" s="87" t="s">
        <v>6885</v>
      </c>
      <c r="Z1197" s="81"/>
    </row>
    <row r="1198" spans="1:26" x14ac:dyDescent="0.35">
      <c r="A1198" s="66" t="s">
        <v>865</v>
      </c>
      <c r="B1198" s="66" t="s">
        <v>956</v>
      </c>
      <c r="C1198" s="67"/>
      <c r="D1198" s="68"/>
      <c r="E1198" s="69"/>
      <c r="F1198" s="70"/>
      <c r="G1198" s="67"/>
      <c r="H1198" s="71"/>
      <c r="I1198" s="72"/>
      <c r="J1198" s="72"/>
      <c r="K1198" s="36"/>
      <c r="L1198" s="79"/>
      <c r="M1198" s="79"/>
      <c r="N1198" s="74"/>
      <c r="O1198" s="81" t="s">
        <v>1386</v>
      </c>
      <c r="P1198" s="83">
        <v>44432.831053240741</v>
      </c>
      <c r="Q1198" s="81" t="s">
        <v>1463</v>
      </c>
      <c r="R1198" s="81"/>
      <c r="S1198" s="81"/>
      <c r="T1198" s="81" t="s">
        <v>3564</v>
      </c>
      <c r="U1198" s="83">
        <v>44432.831053240741</v>
      </c>
      <c r="V1198" s="84" t="s">
        <v>4885</v>
      </c>
      <c r="W1198" s="81"/>
      <c r="X1198" s="81"/>
      <c r="Y1198" s="87" t="s">
        <v>6885</v>
      </c>
      <c r="Z1198" s="81"/>
    </row>
    <row r="1199" spans="1:26" x14ac:dyDescent="0.35">
      <c r="A1199" s="66" t="s">
        <v>865</v>
      </c>
      <c r="B1199" s="66" t="s">
        <v>1181</v>
      </c>
      <c r="C1199" s="67"/>
      <c r="D1199" s="68"/>
      <c r="E1199" s="69"/>
      <c r="F1199" s="70"/>
      <c r="G1199" s="67"/>
      <c r="H1199" s="71"/>
      <c r="I1199" s="72"/>
      <c r="J1199" s="72"/>
      <c r="K1199" s="36"/>
      <c r="L1199" s="79"/>
      <c r="M1199" s="79"/>
      <c r="N1199" s="74"/>
      <c r="O1199" s="81" t="s">
        <v>1386</v>
      </c>
      <c r="P1199" s="83">
        <v>44433.386655092596</v>
      </c>
      <c r="Q1199" s="81" t="s">
        <v>1865</v>
      </c>
      <c r="R1199" s="84" t="s">
        <v>2879</v>
      </c>
      <c r="S1199" s="81" t="s">
        <v>3452</v>
      </c>
      <c r="T1199" s="81" t="s">
        <v>3764</v>
      </c>
      <c r="U1199" s="83">
        <v>44433.386655092596</v>
      </c>
      <c r="V1199" s="84" t="s">
        <v>4886</v>
      </c>
      <c r="W1199" s="81"/>
      <c r="X1199" s="81"/>
      <c r="Y1199" s="87" t="s">
        <v>6886</v>
      </c>
      <c r="Z1199" s="81"/>
    </row>
    <row r="1200" spans="1:26" x14ac:dyDescent="0.35">
      <c r="A1200" s="66" t="s">
        <v>865</v>
      </c>
      <c r="B1200" s="66" t="s">
        <v>1320</v>
      </c>
      <c r="C1200" s="67"/>
      <c r="D1200" s="68"/>
      <c r="E1200" s="69"/>
      <c r="F1200" s="70"/>
      <c r="G1200" s="67"/>
      <c r="H1200" s="71"/>
      <c r="I1200" s="72"/>
      <c r="J1200" s="72"/>
      <c r="K1200" s="36"/>
      <c r="L1200" s="79"/>
      <c r="M1200" s="79"/>
      <c r="N1200" s="74"/>
      <c r="O1200" s="81" t="s">
        <v>1386</v>
      </c>
      <c r="P1200" s="83">
        <v>44433.386701388888</v>
      </c>
      <c r="Q1200" s="81" t="s">
        <v>1883</v>
      </c>
      <c r="R1200" s="81"/>
      <c r="S1200" s="81"/>
      <c r="T1200" s="81" t="s">
        <v>3565</v>
      </c>
      <c r="U1200" s="83">
        <v>44433.386701388888</v>
      </c>
      <c r="V1200" s="84" t="s">
        <v>4887</v>
      </c>
      <c r="W1200" s="81"/>
      <c r="X1200" s="81"/>
      <c r="Y1200" s="87" t="s">
        <v>6887</v>
      </c>
      <c r="Z1200" s="81"/>
    </row>
    <row r="1201" spans="1:26" x14ac:dyDescent="0.35">
      <c r="A1201" s="66" t="s">
        <v>865</v>
      </c>
      <c r="B1201" s="66" t="s">
        <v>1321</v>
      </c>
      <c r="C1201" s="67"/>
      <c r="D1201" s="68"/>
      <c r="E1201" s="69"/>
      <c r="F1201" s="70"/>
      <c r="G1201" s="67"/>
      <c r="H1201" s="71"/>
      <c r="I1201" s="72"/>
      <c r="J1201" s="72"/>
      <c r="K1201" s="36"/>
      <c r="L1201" s="79"/>
      <c r="M1201" s="79"/>
      <c r="N1201" s="74"/>
      <c r="O1201" s="81" t="s">
        <v>1386</v>
      </c>
      <c r="P1201" s="83">
        <v>44433.386701388888</v>
      </c>
      <c r="Q1201" s="81" t="s">
        <v>1883</v>
      </c>
      <c r="R1201" s="81"/>
      <c r="S1201" s="81"/>
      <c r="T1201" s="81" t="s">
        <v>3565</v>
      </c>
      <c r="U1201" s="83">
        <v>44433.386701388888</v>
      </c>
      <c r="V1201" s="84" t="s">
        <v>4887</v>
      </c>
      <c r="W1201" s="81"/>
      <c r="X1201" s="81"/>
      <c r="Y1201" s="87" t="s">
        <v>6887</v>
      </c>
      <c r="Z1201" s="81"/>
    </row>
    <row r="1202" spans="1:26" x14ac:dyDescent="0.35">
      <c r="A1202" s="66" t="s">
        <v>865</v>
      </c>
      <c r="B1202" s="66" t="s">
        <v>956</v>
      </c>
      <c r="C1202" s="67"/>
      <c r="D1202" s="68"/>
      <c r="E1202" s="69"/>
      <c r="F1202" s="70"/>
      <c r="G1202" s="67"/>
      <c r="H1202" s="71"/>
      <c r="I1202" s="72"/>
      <c r="J1202" s="72"/>
      <c r="K1202" s="36"/>
      <c r="L1202" s="79"/>
      <c r="M1202" s="79"/>
      <c r="N1202" s="74"/>
      <c r="O1202" s="81" t="s">
        <v>1386</v>
      </c>
      <c r="P1202" s="83">
        <v>44433.386701388888</v>
      </c>
      <c r="Q1202" s="81" t="s">
        <v>1883</v>
      </c>
      <c r="R1202" s="81"/>
      <c r="S1202" s="81"/>
      <c r="T1202" s="81" t="s">
        <v>3565</v>
      </c>
      <c r="U1202" s="83">
        <v>44433.386701388888</v>
      </c>
      <c r="V1202" s="84" t="s">
        <v>4887</v>
      </c>
      <c r="W1202" s="81"/>
      <c r="X1202" s="81"/>
      <c r="Y1202" s="87" t="s">
        <v>6887</v>
      </c>
      <c r="Z1202" s="81"/>
    </row>
    <row r="1203" spans="1:26" x14ac:dyDescent="0.35">
      <c r="A1203" s="66" t="s">
        <v>865</v>
      </c>
      <c r="B1203" s="66" t="s">
        <v>1220</v>
      </c>
      <c r="C1203" s="67"/>
      <c r="D1203" s="68"/>
      <c r="E1203" s="69"/>
      <c r="F1203" s="70"/>
      <c r="G1203" s="67"/>
      <c r="H1203" s="71"/>
      <c r="I1203" s="72"/>
      <c r="J1203" s="72"/>
      <c r="K1203" s="36"/>
      <c r="L1203" s="79"/>
      <c r="M1203" s="79"/>
      <c r="N1203" s="74"/>
      <c r="O1203" s="81" t="s">
        <v>1386</v>
      </c>
      <c r="P1203" s="83">
        <v>44433.386770833335</v>
      </c>
      <c r="Q1203" s="81" t="s">
        <v>1464</v>
      </c>
      <c r="R1203" s="81"/>
      <c r="S1203" s="81"/>
      <c r="T1203" s="81" t="s">
        <v>3565</v>
      </c>
      <c r="U1203" s="83">
        <v>44433.386770833335</v>
      </c>
      <c r="V1203" s="84" t="s">
        <v>4888</v>
      </c>
      <c r="W1203" s="81"/>
      <c r="X1203" s="81"/>
      <c r="Y1203" s="87" t="s">
        <v>6888</v>
      </c>
      <c r="Z1203" s="81"/>
    </row>
    <row r="1204" spans="1:26" x14ac:dyDescent="0.35">
      <c r="A1204" s="66" t="s">
        <v>865</v>
      </c>
      <c r="B1204" s="66" t="s">
        <v>956</v>
      </c>
      <c r="C1204" s="67"/>
      <c r="D1204" s="68"/>
      <c r="E1204" s="69"/>
      <c r="F1204" s="70"/>
      <c r="G1204" s="67"/>
      <c r="H1204" s="71"/>
      <c r="I1204" s="72"/>
      <c r="J1204" s="72"/>
      <c r="K1204" s="36"/>
      <c r="L1204" s="79"/>
      <c r="M1204" s="79"/>
      <c r="N1204" s="74"/>
      <c r="O1204" s="81" t="s">
        <v>1386</v>
      </c>
      <c r="P1204" s="83">
        <v>44433.386770833335</v>
      </c>
      <c r="Q1204" s="81" t="s">
        <v>1464</v>
      </c>
      <c r="R1204" s="81"/>
      <c r="S1204" s="81"/>
      <c r="T1204" s="81" t="s">
        <v>3565</v>
      </c>
      <c r="U1204" s="83">
        <v>44433.386770833335</v>
      </c>
      <c r="V1204" s="84" t="s">
        <v>4888</v>
      </c>
      <c r="W1204" s="81"/>
      <c r="X1204" s="81"/>
      <c r="Y1204" s="87" t="s">
        <v>6888</v>
      </c>
      <c r="Z1204" s="81"/>
    </row>
    <row r="1205" spans="1:26" x14ac:dyDescent="0.35">
      <c r="A1205" s="66" t="s">
        <v>865</v>
      </c>
      <c r="B1205" s="66" t="s">
        <v>1307</v>
      </c>
      <c r="C1205" s="67"/>
      <c r="D1205" s="68"/>
      <c r="E1205" s="69"/>
      <c r="F1205" s="70"/>
      <c r="G1205" s="67"/>
      <c r="H1205" s="71"/>
      <c r="I1205" s="72"/>
      <c r="J1205" s="72"/>
      <c r="K1205" s="36"/>
      <c r="L1205" s="79"/>
      <c r="M1205" s="79"/>
      <c r="N1205" s="74"/>
      <c r="O1205" s="81" t="s">
        <v>1386</v>
      </c>
      <c r="P1205" s="83">
        <v>44436.398715277777</v>
      </c>
      <c r="Q1205" s="81" t="s">
        <v>1856</v>
      </c>
      <c r="R1205" s="81"/>
      <c r="S1205" s="81"/>
      <c r="T1205" s="81" t="s">
        <v>3759</v>
      </c>
      <c r="U1205" s="83">
        <v>44436.398715277777</v>
      </c>
      <c r="V1205" s="84" t="s">
        <v>4889</v>
      </c>
      <c r="W1205" s="81"/>
      <c r="X1205" s="81"/>
      <c r="Y1205" s="87" t="s">
        <v>6889</v>
      </c>
      <c r="Z1205" s="81"/>
    </row>
    <row r="1206" spans="1:26" x14ac:dyDescent="0.35">
      <c r="A1206" s="66" t="s">
        <v>865</v>
      </c>
      <c r="B1206" s="66" t="s">
        <v>956</v>
      </c>
      <c r="C1206" s="67"/>
      <c r="D1206" s="68"/>
      <c r="E1206" s="69"/>
      <c r="F1206" s="70"/>
      <c r="G1206" s="67"/>
      <c r="H1206" s="71"/>
      <c r="I1206" s="72"/>
      <c r="J1206" s="72"/>
      <c r="K1206" s="36"/>
      <c r="L1206" s="79"/>
      <c r="M1206" s="79"/>
      <c r="N1206" s="74"/>
      <c r="O1206" s="81" t="s">
        <v>1386</v>
      </c>
      <c r="P1206" s="83">
        <v>44436.398715277777</v>
      </c>
      <c r="Q1206" s="81" t="s">
        <v>1856</v>
      </c>
      <c r="R1206" s="81"/>
      <c r="S1206" s="81"/>
      <c r="T1206" s="81" t="s">
        <v>3759</v>
      </c>
      <c r="U1206" s="83">
        <v>44436.398715277777</v>
      </c>
      <c r="V1206" s="84" t="s">
        <v>4889</v>
      </c>
      <c r="W1206" s="81"/>
      <c r="X1206" s="81"/>
      <c r="Y1206" s="87" t="s">
        <v>6889</v>
      </c>
      <c r="Z1206" s="81"/>
    </row>
    <row r="1207" spans="1:26" x14ac:dyDescent="0.35">
      <c r="A1207" s="66" t="s">
        <v>865</v>
      </c>
      <c r="B1207" s="66" t="s">
        <v>956</v>
      </c>
      <c r="C1207" s="67"/>
      <c r="D1207" s="68"/>
      <c r="E1207" s="69"/>
      <c r="F1207" s="70"/>
      <c r="G1207" s="67"/>
      <c r="H1207" s="71"/>
      <c r="I1207" s="72"/>
      <c r="J1207" s="72"/>
      <c r="K1207" s="36"/>
      <c r="L1207" s="79"/>
      <c r="M1207" s="79"/>
      <c r="N1207" s="74"/>
      <c r="O1207" s="81" t="s">
        <v>1386</v>
      </c>
      <c r="P1207" s="83">
        <v>44436.400671296295</v>
      </c>
      <c r="Q1207" s="81" t="s">
        <v>1838</v>
      </c>
      <c r="R1207" s="81"/>
      <c r="S1207" s="81"/>
      <c r="T1207" s="81" t="s">
        <v>3748</v>
      </c>
      <c r="U1207" s="83">
        <v>44436.400671296295</v>
      </c>
      <c r="V1207" s="84" t="s">
        <v>4890</v>
      </c>
      <c r="W1207" s="81"/>
      <c r="X1207" s="81"/>
      <c r="Y1207" s="87" t="s">
        <v>6890</v>
      </c>
      <c r="Z1207" s="81"/>
    </row>
    <row r="1208" spans="1:26" x14ac:dyDescent="0.35">
      <c r="A1208" s="66" t="s">
        <v>865</v>
      </c>
      <c r="B1208" s="66" t="s">
        <v>1056</v>
      </c>
      <c r="C1208" s="67"/>
      <c r="D1208" s="68"/>
      <c r="E1208" s="69"/>
      <c r="F1208" s="70"/>
      <c r="G1208" s="67"/>
      <c r="H1208" s="71"/>
      <c r="I1208" s="72"/>
      <c r="J1208" s="72"/>
      <c r="K1208" s="36"/>
      <c r="L1208" s="79"/>
      <c r="M1208" s="79"/>
      <c r="N1208" s="74"/>
      <c r="O1208" s="81" t="s">
        <v>1386</v>
      </c>
      <c r="P1208" s="83">
        <v>44436.744583333333</v>
      </c>
      <c r="Q1208" s="81" t="s">
        <v>1884</v>
      </c>
      <c r="R1208" s="81"/>
      <c r="S1208" s="81"/>
      <c r="T1208" s="81" t="s">
        <v>3774</v>
      </c>
      <c r="U1208" s="83">
        <v>44436.744583333333</v>
      </c>
      <c r="V1208" s="84" t="s">
        <v>4891</v>
      </c>
      <c r="W1208" s="81"/>
      <c r="X1208" s="81"/>
      <c r="Y1208" s="87" t="s">
        <v>6891</v>
      </c>
      <c r="Z1208" s="81"/>
    </row>
    <row r="1209" spans="1:26" x14ac:dyDescent="0.35">
      <c r="A1209" s="66" t="s">
        <v>865</v>
      </c>
      <c r="B1209" s="66" t="s">
        <v>1310</v>
      </c>
      <c r="C1209" s="67"/>
      <c r="D1209" s="68"/>
      <c r="E1209" s="69"/>
      <c r="F1209" s="70"/>
      <c r="G1209" s="67"/>
      <c r="H1209" s="71"/>
      <c r="I1209" s="72"/>
      <c r="J1209" s="72"/>
      <c r="K1209" s="36"/>
      <c r="L1209" s="79"/>
      <c r="M1209" s="79"/>
      <c r="N1209" s="74"/>
      <c r="O1209" s="81" t="s">
        <v>1386</v>
      </c>
      <c r="P1209" s="83">
        <v>44436.744687500002</v>
      </c>
      <c r="Q1209" s="81" t="s">
        <v>1866</v>
      </c>
      <c r="R1209" s="81"/>
      <c r="S1209" s="81"/>
      <c r="T1209" s="81" t="s">
        <v>3765</v>
      </c>
      <c r="U1209" s="83">
        <v>44436.744687500002</v>
      </c>
      <c r="V1209" s="84" t="s">
        <v>4892</v>
      </c>
      <c r="W1209" s="81"/>
      <c r="X1209" s="81"/>
      <c r="Y1209" s="87" t="s">
        <v>6892</v>
      </c>
      <c r="Z1209" s="81"/>
    </row>
    <row r="1210" spans="1:26" x14ac:dyDescent="0.35">
      <c r="A1210" s="66" t="s">
        <v>865</v>
      </c>
      <c r="B1210" s="66" t="s">
        <v>1311</v>
      </c>
      <c r="C1210" s="67"/>
      <c r="D1210" s="68"/>
      <c r="E1210" s="69"/>
      <c r="F1210" s="70"/>
      <c r="G1210" s="67"/>
      <c r="H1210" s="71"/>
      <c r="I1210" s="72"/>
      <c r="J1210" s="72"/>
      <c r="K1210" s="36"/>
      <c r="L1210" s="79"/>
      <c r="M1210" s="79"/>
      <c r="N1210" s="74"/>
      <c r="O1210" s="81" t="s">
        <v>1386</v>
      </c>
      <c r="P1210" s="83">
        <v>44436.744687500002</v>
      </c>
      <c r="Q1210" s="81" t="s">
        <v>1866</v>
      </c>
      <c r="R1210" s="81"/>
      <c r="S1210" s="81"/>
      <c r="T1210" s="81" t="s">
        <v>3765</v>
      </c>
      <c r="U1210" s="83">
        <v>44436.744687500002</v>
      </c>
      <c r="V1210" s="84" t="s">
        <v>4892</v>
      </c>
      <c r="W1210" s="81"/>
      <c r="X1210" s="81"/>
      <c r="Y1210" s="87" t="s">
        <v>6892</v>
      </c>
      <c r="Z1210" s="81"/>
    </row>
    <row r="1211" spans="1:26" x14ac:dyDescent="0.35">
      <c r="A1211" s="66" t="s">
        <v>865</v>
      </c>
      <c r="B1211" s="66" t="s">
        <v>1312</v>
      </c>
      <c r="C1211" s="67"/>
      <c r="D1211" s="68"/>
      <c r="E1211" s="69"/>
      <c r="F1211" s="70"/>
      <c r="G1211" s="67"/>
      <c r="H1211" s="71"/>
      <c r="I1211" s="72"/>
      <c r="J1211" s="72"/>
      <c r="K1211" s="36"/>
      <c r="L1211" s="79"/>
      <c r="M1211" s="79"/>
      <c r="N1211" s="74"/>
      <c r="O1211" s="81" t="s">
        <v>1386</v>
      </c>
      <c r="P1211" s="83">
        <v>44436.744687500002</v>
      </c>
      <c r="Q1211" s="81" t="s">
        <v>1866</v>
      </c>
      <c r="R1211" s="81"/>
      <c r="S1211" s="81"/>
      <c r="T1211" s="81" t="s">
        <v>3765</v>
      </c>
      <c r="U1211" s="83">
        <v>44436.744687500002</v>
      </c>
      <c r="V1211" s="84" t="s">
        <v>4892</v>
      </c>
      <c r="W1211" s="81"/>
      <c r="X1211" s="81"/>
      <c r="Y1211" s="87" t="s">
        <v>6892</v>
      </c>
      <c r="Z1211" s="81"/>
    </row>
    <row r="1212" spans="1:26" x14ac:dyDescent="0.35">
      <c r="A1212" s="66" t="s">
        <v>865</v>
      </c>
      <c r="B1212" s="66" t="s">
        <v>1181</v>
      </c>
      <c r="C1212" s="67"/>
      <c r="D1212" s="68"/>
      <c r="E1212" s="69"/>
      <c r="F1212" s="70"/>
      <c r="G1212" s="67"/>
      <c r="H1212" s="71"/>
      <c r="I1212" s="72"/>
      <c r="J1212" s="72"/>
      <c r="K1212" s="36"/>
      <c r="L1212" s="79"/>
      <c r="M1212" s="79"/>
      <c r="N1212" s="74"/>
      <c r="O1212" s="81" t="s">
        <v>1386</v>
      </c>
      <c r="P1212" s="83">
        <v>44436.744687500002</v>
      </c>
      <c r="Q1212" s="81" t="s">
        <v>1866</v>
      </c>
      <c r="R1212" s="81"/>
      <c r="S1212" s="81"/>
      <c r="T1212" s="81" t="s">
        <v>3765</v>
      </c>
      <c r="U1212" s="83">
        <v>44436.744687500002</v>
      </c>
      <c r="V1212" s="84" t="s">
        <v>4892</v>
      </c>
      <c r="W1212" s="81"/>
      <c r="X1212" s="81"/>
      <c r="Y1212" s="87" t="s">
        <v>6892</v>
      </c>
      <c r="Z1212" s="81"/>
    </row>
    <row r="1213" spans="1:26" x14ac:dyDescent="0.35">
      <c r="A1213" s="66" t="s">
        <v>865</v>
      </c>
      <c r="B1213" s="66" t="s">
        <v>1181</v>
      </c>
      <c r="C1213" s="67"/>
      <c r="D1213" s="68"/>
      <c r="E1213" s="69"/>
      <c r="F1213" s="70"/>
      <c r="G1213" s="67"/>
      <c r="H1213" s="71"/>
      <c r="I1213" s="72"/>
      <c r="J1213" s="72"/>
      <c r="K1213" s="36"/>
      <c r="L1213" s="79"/>
      <c r="M1213" s="79"/>
      <c r="N1213" s="74"/>
      <c r="O1213" s="81" t="s">
        <v>1386</v>
      </c>
      <c r="P1213" s="83">
        <v>44436.744756944441</v>
      </c>
      <c r="Q1213" s="81" t="s">
        <v>1865</v>
      </c>
      <c r="R1213" s="84" t="s">
        <v>2879</v>
      </c>
      <c r="S1213" s="81" t="s">
        <v>3452</v>
      </c>
      <c r="T1213" s="81" t="s">
        <v>3764</v>
      </c>
      <c r="U1213" s="83">
        <v>44436.744756944441</v>
      </c>
      <c r="V1213" s="84" t="s">
        <v>4893</v>
      </c>
      <c r="W1213" s="81"/>
      <c r="X1213" s="81"/>
      <c r="Y1213" s="87" t="s">
        <v>6893</v>
      </c>
      <c r="Z1213" s="81"/>
    </row>
    <row r="1214" spans="1:26" x14ac:dyDescent="0.35">
      <c r="A1214" s="66" t="s">
        <v>865</v>
      </c>
      <c r="B1214" s="66" t="s">
        <v>939</v>
      </c>
      <c r="C1214" s="67"/>
      <c r="D1214" s="68"/>
      <c r="E1214" s="69"/>
      <c r="F1214" s="70"/>
      <c r="G1214" s="67"/>
      <c r="H1214" s="71"/>
      <c r="I1214" s="72"/>
      <c r="J1214" s="72"/>
      <c r="K1214" s="36"/>
      <c r="L1214" s="79"/>
      <c r="M1214" s="79"/>
      <c r="N1214" s="74"/>
      <c r="O1214" s="81" t="s">
        <v>1386</v>
      </c>
      <c r="P1214" s="83">
        <v>44436.744930555556</v>
      </c>
      <c r="Q1214" s="81" t="s">
        <v>1873</v>
      </c>
      <c r="R1214" s="81"/>
      <c r="S1214" s="81"/>
      <c r="T1214" s="81" t="s">
        <v>3768</v>
      </c>
      <c r="U1214" s="83">
        <v>44436.744930555556</v>
      </c>
      <c r="V1214" s="84" t="s">
        <v>4894</v>
      </c>
      <c r="W1214" s="81"/>
      <c r="X1214" s="81"/>
      <c r="Y1214" s="87" t="s">
        <v>6894</v>
      </c>
      <c r="Z1214" s="81"/>
    </row>
    <row r="1215" spans="1:26" x14ac:dyDescent="0.35">
      <c r="A1215" s="66" t="s">
        <v>866</v>
      </c>
      <c r="B1215" s="66" t="s">
        <v>868</v>
      </c>
      <c r="C1215" s="67"/>
      <c r="D1215" s="68"/>
      <c r="E1215" s="69"/>
      <c r="F1215" s="70"/>
      <c r="G1215" s="67"/>
      <c r="H1215" s="71"/>
      <c r="I1215" s="72"/>
      <c r="J1215" s="72"/>
      <c r="K1215" s="36"/>
      <c r="L1215" s="79"/>
      <c r="M1215" s="79"/>
      <c r="N1215" s="74"/>
      <c r="O1215" s="81" t="s">
        <v>1386</v>
      </c>
      <c r="P1215" s="83">
        <v>44436.754421296297</v>
      </c>
      <c r="Q1215" s="81" t="s">
        <v>1885</v>
      </c>
      <c r="R1215" s="81"/>
      <c r="S1215" s="81"/>
      <c r="T1215" s="81" t="s">
        <v>3775</v>
      </c>
      <c r="U1215" s="83">
        <v>44436.754421296297</v>
      </c>
      <c r="V1215" s="84" t="s">
        <v>4895</v>
      </c>
      <c r="W1215" s="81"/>
      <c r="X1215" s="81"/>
      <c r="Y1215" s="87" t="s">
        <v>6895</v>
      </c>
      <c r="Z1215" s="81"/>
    </row>
    <row r="1216" spans="1:26" x14ac:dyDescent="0.35">
      <c r="A1216" s="66" t="s">
        <v>867</v>
      </c>
      <c r="B1216" s="66" t="s">
        <v>1302</v>
      </c>
      <c r="C1216" s="67"/>
      <c r="D1216" s="68"/>
      <c r="E1216" s="69"/>
      <c r="F1216" s="70"/>
      <c r="G1216" s="67"/>
      <c r="H1216" s="71"/>
      <c r="I1216" s="72"/>
      <c r="J1216" s="72"/>
      <c r="K1216" s="36"/>
      <c r="L1216" s="79"/>
      <c r="M1216" s="79"/>
      <c r="N1216" s="74"/>
      <c r="O1216" s="81" t="s">
        <v>1386</v>
      </c>
      <c r="P1216" s="83">
        <v>44436.775578703702</v>
      </c>
      <c r="Q1216" s="81" t="s">
        <v>1879</v>
      </c>
      <c r="R1216" s="81"/>
      <c r="S1216" s="81"/>
      <c r="T1216" s="81" t="s">
        <v>3530</v>
      </c>
      <c r="U1216" s="83">
        <v>44436.775578703702</v>
      </c>
      <c r="V1216" s="84" t="s">
        <v>4896</v>
      </c>
      <c r="W1216" s="81"/>
      <c r="X1216" s="81"/>
      <c r="Y1216" s="87" t="s">
        <v>6896</v>
      </c>
      <c r="Z1216" s="81"/>
    </row>
    <row r="1217" spans="1:26" x14ac:dyDescent="0.35">
      <c r="A1217" s="66" t="s">
        <v>867</v>
      </c>
      <c r="B1217" s="66" t="s">
        <v>873</v>
      </c>
      <c r="C1217" s="67"/>
      <c r="D1217" s="68"/>
      <c r="E1217" s="69"/>
      <c r="F1217" s="70"/>
      <c r="G1217" s="67"/>
      <c r="H1217" s="71"/>
      <c r="I1217" s="72"/>
      <c r="J1217" s="72"/>
      <c r="K1217" s="36"/>
      <c r="L1217" s="79"/>
      <c r="M1217" s="79"/>
      <c r="N1217" s="74"/>
      <c r="O1217" s="81" t="s">
        <v>1386</v>
      </c>
      <c r="P1217" s="83">
        <v>44436.775578703702</v>
      </c>
      <c r="Q1217" s="81" t="s">
        <v>1879</v>
      </c>
      <c r="R1217" s="81"/>
      <c r="S1217" s="81"/>
      <c r="T1217" s="81" t="s">
        <v>3530</v>
      </c>
      <c r="U1217" s="83">
        <v>44436.775578703702</v>
      </c>
      <c r="V1217" s="84" t="s">
        <v>4896</v>
      </c>
      <c r="W1217" s="81"/>
      <c r="X1217" s="81"/>
      <c r="Y1217" s="87" t="s">
        <v>6896</v>
      </c>
      <c r="Z1217" s="81"/>
    </row>
    <row r="1218" spans="1:26" x14ac:dyDescent="0.35">
      <c r="A1218" s="66" t="s">
        <v>868</v>
      </c>
      <c r="B1218" s="66" t="s">
        <v>868</v>
      </c>
      <c r="C1218" s="67"/>
      <c r="D1218" s="68"/>
      <c r="E1218" s="69"/>
      <c r="F1218" s="70"/>
      <c r="G1218" s="67"/>
      <c r="H1218" s="71"/>
      <c r="I1218" s="72"/>
      <c r="J1218" s="72"/>
      <c r="K1218" s="36"/>
      <c r="L1218" s="79"/>
      <c r="M1218" s="79"/>
      <c r="N1218" s="74"/>
      <c r="O1218" s="81" t="s">
        <v>179</v>
      </c>
      <c r="P1218" s="83">
        <v>44436.754143518519</v>
      </c>
      <c r="Q1218" s="81" t="s">
        <v>1886</v>
      </c>
      <c r="R1218" s="84" t="s">
        <v>2884</v>
      </c>
      <c r="S1218" s="81" t="s">
        <v>3393</v>
      </c>
      <c r="T1218" s="81" t="s">
        <v>3775</v>
      </c>
      <c r="U1218" s="83">
        <v>44436.754143518519</v>
      </c>
      <c r="V1218" s="84" t="s">
        <v>4897</v>
      </c>
      <c r="W1218" s="81"/>
      <c r="X1218" s="81"/>
      <c r="Y1218" s="87" t="s">
        <v>6897</v>
      </c>
      <c r="Z1218" s="81"/>
    </row>
    <row r="1219" spans="1:26" x14ac:dyDescent="0.35">
      <c r="A1219" s="66" t="s">
        <v>869</v>
      </c>
      <c r="B1219" s="66" t="s">
        <v>868</v>
      </c>
      <c r="C1219" s="67"/>
      <c r="D1219" s="68"/>
      <c r="E1219" s="69"/>
      <c r="F1219" s="70"/>
      <c r="G1219" s="67"/>
      <c r="H1219" s="71"/>
      <c r="I1219" s="72"/>
      <c r="J1219" s="72"/>
      <c r="K1219" s="36"/>
      <c r="L1219" s="79"/>
      <c r="M1219" s="79"/>
      <c r="N1219" s="74"/>
      <c r="O1219" s="81" t="s">
        <v>1386</v>
      </c>
      <c r="P1219" s="83">
        <v>44436.795868055553</v>
      </c>
      <c r="Q1219" s="81" t="s">
        <v>1885</v>
      </c>
      <c r="R1219" s="81"/>
      <c r="S1219" s="81"/>
      <c r="T1219" s="81" t="s">
        <v>3775</v>
      </c>
      <c r="U1219" s="83">
        <v>44436.795868055553</v>
      </c>
      <c r="V1219" s="84" t="s">
        <v>4898</v>
      </c>
      <c r="W1219" s="81"/>
      <c r="X1219" s="81"/>
      <c r="Y1219" s="87" t="s">
        <v>6898</v>
      </c>
      <c r="Z1219" s="81"/>
    </row>
    <row r="1220" spans="1:26" x14ac:dyDescent="0.35">
      <c r="A1220" s="66" t="s">
        <v>870</v>
      </c>
      <c r="B1220" s="66" t="s">
        <v>1302</v>
      </c>
      <c r="C1220" s="67"/>
      <c r="D1220" s="68"/>
      <c r="E1220" s="69"/>
      <c r="F1220" s="70"/>
      <c r="G1220" s="67"/>
      <c r="H1220" s="71"/>
      <c r="I1220" s="72"/>
      <c r="J1220" s="72"/>
      <c r="K1220" s="36"/>
      <c r="L1220" s="79"/>
      <c r="M1220" s="79"/>
      <c r="N1220" s="74"/>
      <c r="O1220" s="81" t="s">
        <v>1386</v>
      </c>
      <c r="P1220" s="83">
        <v>44436.805821759262</v>
      </c>
      <c r="Q1220" s="81" t="s">
        <v>1879</v>
      </c>
      <c r="R1220" s="81"/>
      <c r="S1220" s="81"/>
      <c r="T1220" s="81" t="s">
        <v>3530</v>
      </c>
      <c r="U1220" s="83">
        <v>44436.805821759262</v>
      </c>
      <c r="V1220" s="84" t="s">
        <v>4899</v>
      </c>
      <c r="W1220" s="81"/>
      <c r="X1220" s="81"/>
      <c r="Y1220" s="87" t="s">
        <v>6899</v>
      </c>
      <c r="Z1220" s="81"/>
    </row>
    <row r="1221" spans="1:26" x14ac:dyDescent="0.35">
      <c r="A1221" s="66" t="s">
        <v>870</v>
      </c>
      <c r="B1221" s="66" t="s">
        <v>873</v>
      </c>
      <c r="C1221" s="67"/>
      <c r="D1221" s="68"/>
      <c r="E1221" s="69"/>
      <c r="F1221" s="70"/>
      <c r="G1221" s="67"/>
      <c r="H1221" s="71"/>
      <c r="I1221" s="72"/>
      <c r="J1221" s="72"/>
      <c r="K1221" s="36"/>
      <c r="L1221" s="79"/>
      <c r="M1221" s="79"/>
      <c r="N1221" s="74"/>
      <c r="O1221" s="81" t="s">
        <v>1386</v>
      </c>
      <c r="P1221" s="83">
        <v>44436.805821759262</v>
      </c>
      <c r="Q1221" s="81" t="s">
        <v>1879</v>
      </c>
      <c r="R1221" s="81"/>
      <c r="S1221" s="81"/>
      <c r="T1221" s="81" t="s">
        <v>3530</v>
      </c>
      <c r="U1221" s="83">
        <v>44436.805821759262</v>
      </c>
      <c r="V1221" s="84" t="s">
        <v>4899</v>
      </c>
      <c r="W1221" s="81"/>
      <c r="X1221" s="81"/>
      <c r="Y1221" s="87" t="s">
        <v>6899</v>
      </c>
      <c r="Z1221" s="81"/>
    </row>
    <row r="1222" spans="1:26" x14ac:dyDescent="0.35">
      <c r="A1222" s="66" t="s">
        <v>871</v>
      </c>
      <c r="B1222" s="66" t="s">
        <v>871</v>
      </c>
      <c r="C1222" s="67"/>
      <c r="D1222" s="68"/>
      <c r="E1222" s="69"/>
      <c r="F1222" s="70"/>
      <c r="G1222" s="67"/>
      <c r="H1222" s="71"/>
      <c r="I1222" s="72"/>
      <c r="J1222" s="72"/>
      <c r="K1222" s="36"/>
      <c r="L1222" s="79"/>
      <c r="M1222" s="79"/>
      <c r="N1222" s="74"/>
      <c r="O1222" s="81" t="s">
        <v>179</v>
      </c>
      <c r="P1222" s="83">
        <v>44434.000347222223</v>
      </c>
      <c r="Q1222" s="81" t="s">
        <v>1887</v>
      </c>
      <c r="R1222" s="84" t="s">
        <v>2704</v>
      </c>
      <c r="S1222" s="81" t="s">
        <v>3414</v>
      </c>
      <c r="T1222" s="81" t="s">
        <v>3613</v>
      </c>
      <c r="U1222" s="83">
        <v>44434.000347222223</v>
      </c>
      <c r="V1222" s="84" t="s">
        <v>4900</v>
      </c>
      <c r="W1222" s="81"/>
      <c r="X1222" s="81"/>
      <c r="Y1222" s="87" t="s">
        <v>6900</v>
      </c>
      <c r="Z1222" s="81"/>
    </row>
    <row r="1223" spans="1:26" x14ac:dyDescent="0.35">
      <c r="A1223" s="66" t="s">
        <v>871</v>
      </c>
      <c r="B1223" s="66" t="s">
        <v>871</v>
      </c>
      <c r="C1223" s="67"/>
      <c r="D1223" s="68"/>
      <c r="E1223" s="69"/>
      <c r="F1223" s="70"/>
      <c r="G1223" s="67"/>
      <c r="H1223" s="71"/>
      <c r="I1223" s="72"/>
      <c r="J1223" s="72"/>
      <c r="K1223" s="36"/>
      <c r="L1223" s="79"/>
      <c r="M1223" s="79"/>
      <c r="N1223" s="74"/>
      <c r="O1223" s="81" t="s">
        <v>179</v>
      </c>
      <c r="P1223" s="83">
        <v>44434.875486111108</v>
      </c>
      <c r="Q1223" s="81" t="s">
        <v>1888</v>
      </c>
      <c r="R1223" s="84" t="s">
        <v>2885</v>
      </c>
      <c r="S1223" s="81" t="s">
        <v>3393</v>
      </c>
      <c r="T1223" s="81" t="s">
        <v>3656</v>
      </c>
      <c r="U1223" s="83">
        <v>44434.875486111108</v>
      </c>
      <c r="V1223" s="84" t="s">
        <v>4901</v>
      </c>
      <c r="W1223" s="81"/>
      <c r="X1223" s="81"/>
      <c r="Y1223" s="87" t="s">
        <v>6901</v>
      </c>
      <c r="Z1223" s="81"/>
    </row>
    <row r="1224" spans="1:26" x14ac:dyDescent="0.35">
      <c r="A1224" s="66" t="s">
        <v>871</v>
      </c>
      <c r="B1224" s="66" t="s">
        <v>871</v>
      </c>
      <c r="C1224" s="67"/>
      <c r="D1224" s="68"/>
      <c r="E1224" s="69"/>
      <c r="F1224" s="70"/>
      <c r="G1224" s="67"/>
      <c r="H1224" s="71"/>
      <c r="I1224" s="72"/>
      <c r="J1224" s="72"/>
      <c r="K1224" s="36"/>
      <c r="L1224" s="79"/>
      <c r="M1224" s="79"/>
      <c r="N1224" s="74"/>
      <c r="O1224" s="81" t="s">
        <v>179</v>
      </c>
      <c r="P1224" s="83">
        <v>44434.954895833333</v>
      </c>
      <c r="Q1224" s="81" t="s">
        <v>1889</v>
      </c>
      <c r="R1224" s="84" t="s">
        <v>2704</v>
      </c>
      <c r="S1224" s="81" t="s">
        <v>3414</v>
      </c>
      <c r="T1224" s="81" t="s">
        <v>3613</v>
      </c>
      <c r="U1224" s="83">
        <v>44434.954895833333</v>
      </c>
      <c r="V1224" s="84" t="s">
        <v>4902</v>
      </c>
      <c r="W1224" s="81"/>
      <c r="X1224" s="81"/>
      <c r="Y1224" s="87" t="s">
        <v>6902</v>
      </c>
      <c r="Z1224" s="81"/>
    </row>
    <row r="1225" spans="1:26" x14ac:dyDescent="0.35">
      <c r="A1225" s="66" t="s">
        <v>871</v>
      </c>
      <c r="B1225" s="66" t="s">
        <v>871</v>
      </c>
      <c r="C1225" s="67"/>
      <c r="D1225" s="68"/>
      <c r="E1225" s="69"/>
      <c r="F1225" s="70"/>
      <c r="G1225" s="67"/>
      <c r="H1225" s="71"/>
      <c r="I1225" s="72"/>
      <c r="J1225" s="72"/>
      <c r="K1225" s="36"/>
      <c r="L1225" s="79"/>
      <c r="M1225" s="79"/>
      <c r="N1225" s="74"/>
      <c r="O1225" s="81" t="s">
        <v>179</v>
      </c>
      <c r="P1225" s="83">
        <v>44436.843784722223</v>
      </c>
      <c r="Q1225" s="81" t="s">
        <v>1890</v>
      </c>
      <c r="R1225" s="84" t="s">
        <v>2704</v>
      </c>
      <c r="S1225" s="81" t="s">
        <v>3414</v>
      </c>
      <c r="T1225" s="81" t="s">
        <v>3613</v>
      </c>
      <c r="U1225" s="83">
        <v>44436.843784722223</v>
      </c>
      <c r="V1225" s="84" t="s">
        <v>4903</v>
      </c>
      <c r="W1225" s="81"/>
      <c r="X1225" s="81"/>
      <c r="Y1225" s="87" t="s">
        <v>6903</v>
      </c>
      <c r="Z1225" s="81"/>
    </row>
    <row r="1226" spans="1:26" x14ac:dyDescent="0.35">
      <c r="A1226" s="66" t="s">
        <v>872</v>
      </c>
      <c r="B1226" s="66" t="s">
        <v>1088</v>
      </c>
      <c r="C1226" s="67"/>
      <c r="D1226" s="68"/>
      <c r="E1226" s="69"/>
      <c r="F1226" s="70"/>
      <c r="G1226" s="67"/>
      <c r="H1226" s="71"/>
      <c r="I1226" s="72"/>
      <c r="J1226" s="72"/>
      <c r="K1226" s="36"/>
      <c r="L1226" s="79"/>
      <c r="M1226" s="79"/>
      <c r="N1226" s="74"/>
      <c r="O1226" s="81" t="s">
        <v>1386</v>
      </c>
      <c r="P1226" s="83">
        <v>44436.867245370369</v>
      </c>
      <c r="Q1226" s="81" t="s">
        <v>1852</v>
      </c>
      <c r="R1226" s="84" t="s">
        <v>2874</v>
      </c>
      <c r="S1226" s="81" t="s">
        <v>3419</v>
      </c>
      <c r="T1226" s="81" t="s">
        <v>3755</v>
      </c>
      <c r="U1226" s="83">
        <v>44436.867245370369</v>
      </c>
      <c r="V1226" s="84" t="s">
        <v>4904</v>
      </c>
      <c r="W1226" s="81"/>
      <c r="X1226" s="81"/>
      <c r="Y1226" s="87" t="s">
        <v>6904</v>
      </c>
      <c r="Z1226" s="81"/>
    </row>
    <row r="1227" spans="1:26" x14ac:dyDescent="0.35">
      <c r="A1227" s="66" t="s">
        <v>873</v>
      </c>
      <c r="B1227" s="66" t="s">
        <v>1302</v>
      </c>
      <c r="C1227" s="67"/>
      <c r="D1227" s="68"/>
      <c r="E1227" s="69"/>
      <c r="F1227" s="70"/>
      <c r="G1227" s="67"/>
      <c r="H1227" s="71"/>
      <c r="I1227" s="72"/>
      <c r="J1227" s="72"/>
      <c r="K1227" s="36"/>
      <c r="L1227" s="79"/>
      <c r="M1227" s="79"/>
      <c r="N1227" s="74"/>
      <c r="O1227" s="81" t="s">
        <v>1386</v>
      </c>
      <c r="P1227" s="83">
        <v>44436.208541666667</v>
      </c>
      <c r="Q1227" s="81" t="s">
        <v>1891</v>
      </c>
      <c r="R1227" s="84" t="s">
        <v>2886</v>
      </c>
      <c r="S1227" s="81" t="s">
        <v>3418</v>
      </c>
      <c r="T1227" s="81" t="s">
        <v>3744</v>
      </c>
      <c r="U1227" s="83">
        <v>44436.208541666667</v>
      </c>
      <c r="V1227" s="84" t="s">
        <v>4905</v>
      </c>
      <c r="W1227" s="81"/>
      <c r="X1227" s="81"/>
      <c r="Y1227" s="87" t="s">
        <v>6905</v>
      </c>
      <c r="Z1227" s="81"/>
    </row>
    <row r="1228" spans="1:26" x14ac:dyDescent="0.35">
      <c r="A1228" s="66" t="s">
        <v>873</v>
      </c>
      <c r="B1228" s="66" t="s">
        <v>1302</v>
      </c>
      <c r="C1228" s="67"/>
      <c r="D1228" s="68"/>
      <c r="E1228" s="69"/>
      <c r="F1228" s="70"/>
      <c r="G1228" s="67"/>
      <c r="H1228" s="71"/>
      <c r="I1228" s="72"/>
      <c r="J1228" s="72"/>
      <c r="K1228" s="36"/>
      <c r="L1228" s="79"/>
      <c r="M1228" s="79"/>
      <c r="N1228" s="74"/>
      <c r="O1228" s="81" t="s">
        <v>1386</v>
      </c>
      <c r="P1228" s="83">
        <v>44436.71266203704</v>
      </c>
      <c r="Q1228" s="81" t="s">
        <v>1892</v>
      </c>
      <c r="R1228" s="84" t="s">
        <v>2887</v>
      </c>
      <c r="S1228" s="81" t="s">
        <v>3393</v>
      </c>
      <c r="T1228" s="81" t="s">
        <v>3530</v>
      </c>
      <c r="U1228" s="83">
        <v>44436.71266203704</v>
      </c>
      <c r="V1228" s="84" t="s">
        <v>4906</v>
      </c>
      <c r="W1228" s="81"/>
      <c r="X1228" s="81"/>
      <c r="Y1228" s="87" t="s">
        <v>6906</v>
      </c>
      <c r="Z1228" s="81"/>
    </row>
    <row r="1229" spans="1:26" x14ac:dyDescent="0.35">
      <c r="A1229" s="66" t="s">
        <v>874</v>
      </c>
      <c r="B1229" s="66" t="s">
        <v>1302</v>
      </c>
      <c r="C1229" s="67"/>
      <c r="D1229" s="68"/>
      <c r="E1229" s="69"/>
      <c r="F1229" s="70"/>
      <c r="G1229" s="67"/>
      <c r="H1229" s="71"/>
      <c r="I1229" s="72"/>
      <c r="J1229" s="72"/>
      <c r="K1229" s="36"/>
      <c r="L1229" s="79"/>
      <c r="M1229" s="79"/>
      <c r="N1229" s="74"/>
      <c r="O1229" s="81" t="s">
        <v>1386</v>
      </c>
      <c r="P1229" s="83">
        <v>44437.20076388889</v>
      </c>
      <c r="Q1229" s="81" t="s">
        <v>1879</v>
      </c>
      <c r="R1229" s="81"/>
      <c r="S1229" s="81"/>
      <c r="T1229" s="81" t="s">
        <v>3530</v>
      </c>
      <c r="U1229" s="83">
        <v>44437.20076388889</v>
      </c>
      <c r="V1229" s="84" t="s">
        <v>4907</v>
      </c>
      <c r="W1229" s="81"/>
      <c r="X1229" s="81"/>
      <c r="Y1229" s="87" t="s">
        <v>6907</v>
      </c>
      <c r="Z1229" s="81"/>
    </row>
    <row r="1230" spans="1:26" x14ac:dyDescent="0.35">
      <c r="A1230" s="66" t="s">
        <v>874</v>
      </c>
      <c r="B1230" s="66" t="s">
        <v>1302</v>
      </c>
      <c r="C1230" s="67"/>
      <c r="D1230" s="68"/>
      <c r="E1230" s="69"/>
      <c r="F1230" s="70"/>
      <c r="G1230" s="67"/>
      <c r="H1230" s="71"/>
      <c r="I1230" s="72"/>
      <c r="J1230" s="72"/>
      <c r="K1230" s="36"/>
      <c r="L1230" s="79"/>
      <c r="M1230" s="79"/>
      <c r="N1230" s="74"/>
      <c r="O1230" s="81" t="s">
        <v>1386</v>
      </c>
      <c r="P1230" s="83">
        <v>44437.200868055559</v>
      </c>
      <c r="Q1230" s="81" t="s">
        <v>1831</v>
      </c>
      <c r="R1230" s="81"/>
      <c r="S1230" s="81"/>
      <c r="T1230" s="81" t="s">
        <v>3744</v>
      </c>
      <c r="U1230" s="83">
        <v>44437.200868055559</v>
      </c>
      <c r="V1230" s="84" t="s">
        <v>4908</v>
      </c>
      <c r="W1230" s="81"/>
      <c r="X1230" s="81"/>
      <c r="Y1230" s="87" t="s">
        <v>6908</v>
      </c>
      <c r="Z1230" s="81"/>
    </row>
    <row r="1231" spans="1:26" x14ac:dyDescent="0.35">
      <c r="A1231" s="66" t="s">
        <v>874</v>
      </c>
      <c r="B1231" s="66" t="s">
        <v>873</v>
      </c>
      <c r="C1231" s="67"/>
      <c r="D1231" s="68"/>
      <c r="E1231" s="69"/>
      <c r="F1231" s="70"/>
      <c r="G1231" s="67"/>
      <c r="H1231" s="71"/>
      <c r="I1231" s="72"/>
      <c r="J1231" s="72"/>
      <c r="K1231" s="36"/>
      <c r="L1231" s="79"/>
      <c r="M1231" s="79"/>
      <c r="N1231" s="74"/>
      <c r="O1231" s="81" t="s">
        <v>1386</v>
      </c>
      <c r="P1231" s="83">
        <v>44437.20076388889</v>
      </c>
      <c r="Q1231" s="81" t="s">
        <v>1879</v>
      </c>
      <c r="R1231" s="81"/>
      <c r="S1231" s="81"/>
      <c r="T1231" s="81" t="s">
        <v>3530</v>
      </c>
      <c r="U1231" s="83">
        <v>44437.20076388889</v>
      </c>
      <c r="V1231" s="84" t="s">
        <v>4907</v>
      </c>
      <c r="W1231" s="81"/>
      <c r="X1231" s="81"/>
      <c r="Y1231" s="87" t="s">
        <v>6907</v>
      </c>
      <c r="Z1231" s="81"/>
    </row>
    <row r="1232" spans="1:26" x14ac:dyDescent="0.35">
      <c r="A1232" s="66" t="s">
        <v>874</v>
      </c>
      <c r="B1232" s="66" t="s">
        <v>873</v>
      </c>
      <c r="C1232" s="67"/>
      <c r="D1232" s="68"/>
      <c r="E1232" s="69"/>
      <c r="F1232" s="70"/>
      <c r="G1232" s="67"/>
      <c r="H1232" s="71"/>
      <c r="I1232" s="72"/>
      <c r="J1232" s="72"/>
      <c r="K1232" s="36"/>
      <c r="L1232" s="79"/>
      <c r="M1232" s="79"/>
      <c r="N1232" s="74"/>
      <c r="O1232" s="81" t="s">
        <v>1386</v>
      </c>
      <c r="P1232" s="83">
        <v>44437.200868055559</v>
      </c>
      <c r="Q1232" s="81" t="s">
        <v>1831</v>
      </c>
      <c r="R1232" s="81"/>
      <c r="S1232" s="81"/>
      <c r="T1232" s="81" t="s">
        <v>3744</v>
      </c>
      <c r="U1232" s="83">
        <v>44437.200868055559</v>
      </c>
      <c r="V1232" s="84" t="s">
        <v>4908</v>
      </c>
      <c r="W1232" s="81"/>
      <c r="X1232" s="81"/>
      <c r="Y1232" s="87" t="s">
        <v>6908</v>
      </c>
      <c r="Z1232" s="81"/>
    </row>
    <row r="1233" spans="1:26" x14ac:dyDescent="0.35">
      <c r="A1233" s="66" t="s">
        <v>875</v>
      </c>
      <c r="B1233" s="66" t="s">
        <v>1322</v>
      </c>
      <c r="C1233" s="67"/>
      <c r="D1233" s="68"/>
      <c r="E1233" s="69"/>
      <c r="F1233" s="70"/>
      <c r="G1233" s="67"/>
      <c r="H1233" s="71"/>
      <c r="I1233" s="72"/>
      <c r="J1233" s="72"/>
      <c r="K1233" s="36"/>
      <c r="L1233" s="79"/>
      <c r="M1233" s="79"/>
      <c r="N1233" s="74"/>
      <c r="O1233" s="81" t="s">
        <v>1386</v>
      </c>
      <c r="P1233" s="83">
        <v>44437.237986111111</v>
      </c>
      <c r="Q1233" s="81" t="s">
        <v>1893</v>
      </c>
      <c r="R1233" s="81"/>
      <c r="S1233" s="81"/>
      <c r="T1233" s="81"/>
      <c r="U1233" s="83">
        <v>44437.237986111111</v>
      </c>
      <c r="V1233" s="84" t="s">
        <v>4909</v>
      </c>
      <c r="W1233" s="81"/>
      <c r="X1233" s="81"/>
      <c r="Y1233" s="87" t="s">
        <v>6909</v>
      </c>
      <c r="Z1233" s="81"/>
    </row>
    <row r="1234" spans="1:26" x14ac:dyDescent="0.35">
      <c r="A1234" s="66" t="s">
        <v>876</v>
      </c>
      <c r="B1234" s="66" t="s">
        <v>1313</v>
      </c>
      <c r="C1234" s="67"/>
      <c r="D1234" s="68"/>
      <c r="E1234" s="69"/>
      <c r="F1234" s="70"/>
      <c r="G1234" s="67"/>
      <c r="H1234" s="71"/>
      <c r="I1234" s="72"/>
      <c r="J1234" s="72"/>
      <c r="K1234" s="36"/>
      <c r="L1234" s="79"/>
      <c r="M1234" s="79"/>
      <c r="N1234" s="74"/>
      <c r="O1234" s="81" t="s">
        <v>1386</v>
      </c>
      <c r="P1234" s="83">
        <v>44437.275787037041</v>
      </c>
      <c r="Q1234" s="81" t="s">
        <v>1868</v>
      </c>
      <c r="R1234" s="81"/>
      <c r="S1234" s="81"/>
      <c r="T1234" s="81" t="s">
        <v>3766</v>
      </c>
      <c r="U1234" s="83">
        <v>44437.275787037041</v>
      </c>
      <c r="V1234" s="84" t="s">
        <v>4910</v>
      </c>
      <c r="W1234" s="81"/>
      <c r="X1234" s="81"/>
      <c r="Y1234" s="87" t="s">
        <v>6910</v>
      </c>
      <c r="Z1234" s="81"/>
    </row>
    <row r="1235" spans="1:26" x14ac:dyDescent="0.35">
      <c r="A1235" s="66" t="s">
        <v>876</v>
      </c>
      <c r="B1235" s="66" t="s">
        <v>1314</v>
      </c>
      <c r="C1235" s="67"/>
      <c r="D1235" s="68"/>
      <c r="E1235" s="69"/>
      <c r="F1235" s="70"/>
      <c r="G1235" s="67"/>
      <c r="H1235" s="71"/>
      <c r="I1235" s="72"/>
      <c r="J1235" s="72"/>
      <c r="K1235" s="36"/>
      <c r="L1235" s="79"/>
      <c r="M1235" s="79"/>
      <c r="N1235" s="74"/>
      <c r="O1235" s="81" t="s">
        <v>1386</v>
      </c>
      <c r="P1235" s="83">
        <v>44437.275787037041</v>
      </c>
      <c r="Q1235" s="81" t="s">
        <v>1868</v>
      </c>
      <c r="R1235" s="81"/>
      <c r="S1235" s="81"/>
      <c r="T1235" s="81" t="s">
        <v>3766</v>
      </c>
      <c r="U1235" s="83">
        <v>44437.275787037041</v>
      </c>
      <c r="V1235" s="84" t="s">
        <v>4910</v>
      </c>
      <c r="W1235" s="81"/>
      <c r="X1235" s="81"/>
      <c r="Y1235" s="87" t="s">
        <v>6910</v>
      </c>
      <c r="Z1235" s="81"/>
    </row>
    <row r="1236" spans="1:26" x14ac:dyDescent="0.35">
      <c r="A1236" s="66" t="s">
        <v>876</v>
      </c>
      <c r="B1236" s="66" t="s">
        <v>956</v>
      </c>
      <c r="C1236" s="67"/>
      <c r="D1236" s="68"/>
      <c r="E1236" s="69"/>
      <c r="F1236" s="70"/>
      <c r="G1236" s="67"/>
      <c r="H1236" s="71"/>
      <c r="I1236" s="72"/>
      <c r="J1236" s="72"/>
      <c r="K1236" s="36"/>
      <c r="L1236" s="79"/>
      <c r="M1236" s="79"/>
      <c r="N1236" s="74"/>
      <c r="O1236" s="81" t="s">
        <v>1386</v>
      </c>
      <c r="P1236" s="83">
        <v>44437.275787037041</v>
      </c>
      <c r="Q1236" s="81" t="s">
        <v>1868</v>
      </c>
      <c r="R1236" s="81"/>
      <c r="S1236" s="81"/>
      <c r="T1236" s="81" t="s">
        <v>3766</v>
      </c>
      <c r="U1236" s="83">
        <v>44437.275787037041</v>
      </c>
      <c r="V1236" s="84" t="s">
        <v>4910</v>
      </c>
      <c r="W1236" s="81"/>
      <c r="X1236" s="81"/>
      <c r="Y1236" s="87" t="s">
        <v>6910</v>
      </c>
      <c r="Z1236" s="81"/>
    </row>
    <row r="1237" spans="1:26" x14ac:dyDescent="0.35">
      <c r="A1237" s="66" t="s">
        <v>877</v>
      </c>
      <c r="B1237" s="66" t="s">
        <v>1174</v>
      </c>
      <c r="C1237" s="67"/>
      <c r="D1237" s="68"/>
      <c r="E1237" s="69"/>
      <c r="F1237" s="70"/>
      <c r="G1237" s="67"/>
      <c r="H1237" s="71"/>
      <c r="I1237" s="72"/>
      <c r="J1237" s="72"/>
      <c r="K1237" s="36"/>
      <c r="L1237" s="79"/>
      <c r="M1237" s="79"/>
      <c r="N1237" s="74"/>
      <c r="O1237" s="81" t="s">
        <v>1386</v>
      </c>
      <c r="P1237" s="83">
        <v>44437.285856481481</v>
      </c>
      <c r="Q1237" s="81" t="s">
        <v>1894</v>
      </c>
      <c r="R1237" s="81"/>
      <c r="S1237" s="81"/>
      <c r="T1237" s="81" t="s">
        <v>3776</v>
      </c>
      <c r="U1237" s="83">
        <v>44437.285856481481</v>
      </c>
      <c r="V1237" s="84" t="s">
        <v>4911</v>
      </c>
      <c r="W1237" s="81"/>
      <c r="X1237" s="81"/>
      <c r="Y1237" s="87" t="s">
        <v>6911</v>
      </c>
      <c r="Z1237" s="81"/>
    </row>
    <row r="1238" spans="1:26" x14ac:dyDescent="0.35">
      <c r="A1238" s="66" t="s">
        <v>878</v>
      </c>
      <c r="B1238" s="66" t="s">
        <v>1172</v>
      </c>
      <c r="C1238" s="67"/>
      <c r="D1238" s="68"/>
      <c r="E1238" s="69"/>
      <c r="F1238" s="70"/>
      <c r="G1238" s="67"/>
      <c r="H1238" s="71"/>
      <c r="I1238" s="72"/>
      <c r="J1238" s="72"/>
      <c r="K1238" s="36"/>
      <c r="L1238" s="79"/>
      <c r="M1238" s="79"/>
      <c r="N1238" s="74"/>
      <c r="O1238" s="81" t="s">
        <v>1386</v>
      </c>
      <c r="P1238" s="83">
        <v>44432.236493055556</v>
      </c>
      <c r="Q1238" s="81" t="s">
        <v>1411</v>
      </c>
      <c r="R1238" s="81"/>
      <c r="S1238" s="81"/>
      <c r="T1238" s="81"/>
      <c r="U1238" s="83">
        <v>44432.236493055556</v>
      </c>
      <c r="V1238" s="84" t="s">
        <v>4912</v>
      </c>
      <c r="W1238" s="81"/>
      <c r="X1238" s="81"/>
      <c r="Y1238" s="87" t="s">
        <v>6912</v>
      </c>
      <c r="Z1238" s="81"/>
    </row>
    <row r="1239" spans="1:26" x14ac:dyDescent="0.35">
      <c r="A1239" s="66" t="s">
        <v>878</v>
      </c>
      <c r="B1239" s="66" t="s">
        <v>911</v>
      </c>
      <c r="C1239" s="67"/>
      <c r="D1239" s="68"/>
      <c r="E1239" s="69"/>
      <c r="F1239" s="70"/>
      <c r="G1239" s="67"/>
      <c r="H1239" s="71"/>
      <c r="I1239" s="72"/>
      <c r="J1239" s="72"/>
      <c r="K1239" s="36"/>
      <c r="L1239" s="79"/>
      <c r="M1239" s="79"/>
      <c r="N1239" s="74"/>
      <c r="O1239" s="81" t="s">
        <v>1386</v>
      </c>
      <c r="P1239" s="83">
        <v>44432.285567129627</v>
      </c>
      <c r="Q1239" s="81" t="s">
        <v>1406</v>
      </c>
      <c r="R1239" s="81"/>
      <c r="S1239" s="81"/>
      <c r="T1239" s="81"/>
      <c r="U1239" s="83">
        <v>44432.285567129627</v>
      </c>
      <c r="V1239" s="84" t="s">
        <v>4913</v>
      </c>
      <c r="W1239" s="81"/>
      <c r="X1239" s="81"/>
      <c r="Y1239" s="87" t="s">
        <v>6913</v>
      </c>
      <c r="Z1239" s="81"/>
    </row>
    <row r="1240" spans="1:26" x14ac:dyDescent="0.35">
      <c r="A1240" s="66" t="s">
        <v>878</v>
      </c>
      <c r="B1240" s="66" t="s">
        <v>1172</v>
      </c>
      <c r="C1240" s="67"/>
      <c r="D1240" s="68"/>
      <c r="E1240" s="69"/>
      <c r="F1240" s="70"/>
      <c r="G1240" s="67"/>
      <c r="H1240" s="71"/>
      <c r="I1240" s="72"/>
      <c r="J1240" s="72"/>
      <c r="K1240" s="36"/>
      <c r="L1240" s="79"/>
      <c r="M1240" s="79"/>
      <c r="N1240" s="74"/>
      <c r="O1240" s="81" t="s">
        <v>1386</v>
      </c>
      <c r="P1240" s="83">
        <v>44433.608726851853</v>
      </c>
      <c r="Q1240" s="81" t="s">
        <v>1411</v>
      </c>
      <c r="R1240" s="81"/>
      <c r="S1240" s="81"/>
      <c r="T1240" s="81"/>
      <c r="U1240" s="83">
        <v>44433.608726851853</v>
      </c>
      <c r="V1240" s="84" t="s">
        <v>4914</v>
      </c>
      <c r="W1240" s="81"/>
      <c r="X1240" s="81"/>
      <c r="Y1240" s="87" t="s">
        <v>6914</v>
      </c>
      <c r="Z1240" s="81"/>
    </row>
    <row r="1241" spans="1:26" x14ac:dyDescent="0.35">
      <c r="A1241" s="66" t="s">
        <v>878</v>
      </c>
      <c r="B1241" s="66" t="s">
        <v>911</v>
      </c>
      <c r="C1241" s="67"/>
      <c r="D1241" s="68"/>
      <c r="E1241" s="69"/>
      <c r="F1241" s="70"/>
      <c r="G1241" s="67"/>
      <c r="H1241" s="71"/>
      <c r="I1241" s="72"/>
      <c r="J1241" s="72"/>
      <c r="K1241" s="36"/>
      <c r="L1241" s="79"/>
      <c r="M1241" s="79"/>
      <c r="N1241" s="74"/>
      <c r="O1241" s="81" t="s">
        <v>1386</v>
      </c>
      <c r="P1241" s="83">
        <v>44433.674328703702</v>
      </c>
      <c r="Q1241" s="81" t="s">
        <v>1406</v>
      </c>
      <c r="R1241" s="81"/>
      <c r="S1241" s="81"/>
      <c r="T1241" s="81"/>
      <c r="U1241" s="83">
        <v>44433.674328703702</v>
      </c>
      <c r="V1241" s="84" t="s">
        <v>4915</v>
      </c>
      <c r="W1241" s="81"/>
      <c r="X1241" s="81"/>
      <c r="Y1241" s="87" t="s">
        <v>6915</v>
      </c>
      <c r="Z1241" s="81"/>
    </row>
    <row r="1242" spans="1:26" x14ac:dyDescent="0.35">
      <c r="A1242" s="66" t="s">
        <v>878</v>
      </c>
      <c r="B1242" s="66" t="s">
        <v>1172</v>
      </c>
      <c r="C1242" s="67"/>
      <c r="D1242" s="68"/>
      <c r="E1242" s="69"/>
      <c r="F1242" s="70"/>
      <c r="G1242" s="67"/>
      <c r="H1242" s="71"/>
      <c r="I1242" s="72"/>
      <c r="J1242" s="72"/>
      <c r="K1242" s="36"/>
      <c r="L1242" s="79"/>
      <c r="M1242" s="79"/>
      <c r="N1242" s="74"/>
      <c r="O1242" s="81" t="s">
        <v>1386</v>
      </c>
      <c r="P1242" s="83">
        <v>44433.889432870368</v>
      </c>
      <c r="Q1242" s="81" t="s">
        <v>1411</v>
      </c>
      <c r="R1242" s="81"/>
      <c r="S1242" s="81"/>
      <c r="T1242" s="81"/>
      <c r="U1242" s="83">
        <v>44433.889432870368</v>
      </c>
      <c r="V1242" s="84" t="s">
        <v>4916</v>
      </c>
      <c r="W1242" s="81"/>
      <c r="X1242" s="81"/>
      <c r="Y1242" s="87" t="s">
        <v>6916</v>
      </c>
      <c r="Z1242" s="81"/>
    </row>
    <row r="1243" spans="1:26" x14ac:dyDescent="0.35">
      <c r="A1243" s="66" t="s">
        <v>878</v>
      </c>
      <c r="B1243" s="66" t="s">
        <v>1174</v>
      </c>
      <c r="C1243" s="67"/>
      <c r="D1243" s="68"/>
      <c r="E1243" s="69"/>
      <c r="F1243" s="70"/>
      <c r="G1243" s="67"/>
      <c r="H1243" s="71"/>
      <c r="I1243" s="72"/>
      <c r="J1243" s="72"/>
      <c r="K1243" s="36"/>
      <c r="L1243" s="79"/>
      <c r="M1243" s="79"/>
      <c r="N1243" s="74"/>
      <c r="O1243" s="81" t="s">
        <v>1386</v>
      </c>
      <c r="P1243" s="83">
        <v>44437.286006944443</v>
      </c>
      <c r="Q1243" s="81" t="s">
        <v>1894</v>
      </c>
      <c r="R1243" s="81"/>
      <c r="S1243" s="81"/>
      <c r="T1243" s="81" t="s">
        <v>3776</v>
      </c>
      <c r="U1243" s="83">
        <v>44437.286006944443</v>
      </c>
      <c r="V1243" s="84" t="s">
        <v>4917</v>
      </c>
      <c r="W1243" s="81"/>
      <c r="X1243" s="81"/>
      <c r="Y1243" s="87" t="s">
        <v>6917</v>
      </c>
      <c r="Z1243" s="81"/>
    </row>
    <row r="1244" spans="1:26" x14ac:dyDescent="0.35">
      <c r="A1244" s="66" t="s">
        <v>879</v>
      </c>
      <c r="B1244" s="66" t="s">
        <v>911</v>
      </c>
      <c r="C1244" s="67"/>
      <c r="D1244" s="68"/>
      <c r="E1244" s="69"/>
      <c r="F1244" s="70"/>
      <c r="G1244" s="67"/>
      <c r="H1244" s="71"/>
      <c r="I1244" s="72"/>
      <c r="J1244" s="72"/>
      <c r="K1244" s="36"/>
      <c r="L1244" s="79"/>
      <c r="M1244" s="79"/>
      <c r="N1244" s="74"/>
      <c r="O1244" s="81" t="s">
        <v>1386</v>
      </c>
      <c r="P1244" s="83">
        <v>44432.257650462961</v>
      </c>
      <c r="Q1244" s="81" t="s">
        <v>1406</v>
      </c>
      <c r="R1244" s="81"/>
      <c r="S1244" s="81"/>
      <c r="T1244" s="81"/>
      <c r="U1244" s="83">
        <v>44432.257650462961</v>
      </c>
      <c r="V1244" s="84" t="s">
        <v>4918</v>
      </c>
      <c r="W1244" s="81"/>
      <c r="X1244" s="81"/>
      <c r="Y1244" s="87" t="s">
        <v>6918</v>
      </c>
      <c r="Z1244" s="81"/>
    </row>
    <row r="1245" spans="1:26" x14ac:dyDescent="0.35">
      <c r="A1245" s="66" t="s">
        <v>879</v>
      </c>
      <c r="B1245" s="66" t="s">
        <v>911</v>
      </c>
      <c r="C1245" s="67"/>
      <c r="D1245" s="68"/>
      <c r="E1245" s="69"/>
      <c r="F1245" s="70"/>
      <c r="G1245" s="67"/>
      <c r="H1245" s="71"/>
      <c r="I1245" s="72"/>
      <c r="J1245" s="72"/>
      <c r="K1245" s="36"/>
      <c r="L1245" s="79"/>
      <c r="M1245" s="79"/>
      <c r="N1245" s="74"/>
      <c r="O1245" s="81" t="s">
        <v>1386</v>
      </c>
      <c r="P1245" s="83">
        <v>44432.257650462961</v>
      </c>
      <c r="Q1245" s="81" t="s">
        <v>1406</v>
      </c>
      <c r="R1245" s="81"/>
      <c r="S1245" s="81"/>
      <c r="T1245" s="81"/>
      <c r="U1245" s="83">
        <v>44432.257650462961</v>
      </c>
      <c r="V1245" s="84" t="s">
        <v>4919</v>
      </c>
      <c r="W1245" s="81"/>
      <c r="X1245" s="81"/>
      <c r="Y1245" s="87" t="s">
        <v>6919</v>
      </c>
      <c r="Z1245" s="81"/>
    </row>
    <row r="1246" spans="1:26" x14ac:dyDescent="0.35">
      <c r="A1246" s="66" t="s">
        <v>879</v>
      </c>
      <c r="B1246" s="66" t="s">
        <v>911</v>
      </c>
      <c r="C1246" s="67"/>
      <c r="D1246" s="68"/>
      <c r="E1246" s="69"/>
      <c r="F1246" s="70"/>
      <c r="G1246" s="67"/>
      <c r="H1246" s="71"/>
      <c r="I1246" s="72"/>
      <c r="J1246" s="72"/>
      <c r="K1246" s="36"/>
      <c r="L1246" s="79"/>
      <c r="M1246" s="79"/>
      <c r="N1246" s="74"/>
      <c r="O1246" s="81" t="s">
        <v>1386</v>
      </c>
      <c r="P1246" s="83">
        <v>44432.257650462961</v>
      </c>
      <c r="Q1246" s="81" t="s">
        <v>1406</v>
      </c>
      <c r="R1246" s="81"/>
      <c r="S1246" s="81"/>
      <c r="T1246" s="81"/>
      <c r="U1246" s="83">
        <v>44432.257650462961</v>
      </c>
      <c r="V1246" s="84" t="s">
        <v>4920</v>
      </c>
      <c r="W1246" s="81"/>
      <c r="X1246" s="81"/>
      <c r="Y1246" s="87" t="s">
        <v>6920</v>
      </c>
      <c r="Z1246" s="81"/>
    </row>
    <row r="1247" spans="1:26" x14ac:dyDescent="0.35">
      <c r="A1247" s="66" t="s">
        <v>879</v>
      </c>
      <c r="B1247" s="66" t="s">
        <v>1172</v>
      </c>
      <c r="C1247" s="67"/>
      <c r="D1247" s="68"/>
      <c r="E1247" s="69"/>
      <c r="F1247" s="70"/>
      <c r="G1247" s="67"/>
      <c r="H1247" s="71"/>
      <c r="I1247" s="72"/>
      <c r="J1247" s="72"/>
      <c r="K1247" s="36"/>
      <c r="L1247" s="79"/>
      <c r="M1247" s="79"/>
      <c r="N1247" s="74"/>
      <c r="O1247" s="81" t="s">
        <v>1386</v>
      </c>
      <c r="P1247" s="83">
        <v>44432.257650462961</v>
      </c>
      <c r="Q1247" s="81" t="s">
        <v>1411</v>
      </c>
      <c r="R1247" s="81"/>
      <c r="S1247" s="81"/>
      <c r="T1247" s="81"/>
      <c r="U1247" s="83">
        <v>44432.257650462961</v>
      </c>
      <c r="V1247" s="84" t="s">
        <v>4921</v>
      </c>
      <c r="W1247" s="81"/>
      <c r="X1247" s="81"/>
      <c r="Y1247" s="87" t="s">
        <v>6921</v>
      </c>
      <c r="Z1247" s="81"/>
    </row>
    <row r="1248" spans="1:26" x14ac:dyDescent="0.35">
      <c r="A1248" s="66" t="s">
        <v>879</v>
      </c>
      <c r="B1248" s="66" t="s">
        <v>1172</v>
      </c>
      <c r="C1248" s="67"/>
      <c r="D1248" s="68"/>
      <c r="E1248" s="69"/>
      <c r="F1248" s="70"/>
      <c r="G1248" s="67"/>
      <c r="H1248" s="71"/>
      <c r="I1248" s="72"/>
      <c r="J1248" s="72"/>
      <c r="K1248" s="36"/>
      <c r="L1248" s="79"/>
      <c r="M1248" s="79"/>
      <c r="N1248" s="74"/>
      <c r="O1248" s="81" t="s">
        <v>1386</v>
      </c>
      <c r="P1248" s="83">
        <v>44433.61204861111</v>
      </c>
      <c r="Q1248" s="81" t="s">
        <v>1411</v>
      </c>
      <c r="R1248" s="81"/>
      <c r="S1248" s="81"/>
      <c r="T1248" s="81"/>
      <c r="U1248" s="83">
        <v>44433.61204861111</v>
      </c>
      <c r="V1248" s="84" t="s">
        <v>4922</v>
      </c>
      <c r="W1248" s="81"/>
      <c r="X1248" s="81"/>
      <c r="Y1248" s="87" t="s">
        <v>6922</v>
      </c>
      <c r="Z1248" s="81"/>
    </row>
    <row r="1249" spans="1:26" x14ac:dyDescent="0.35">
      <c r="A1249" s="66" t="s">
        <v>879</v>
      </c>
      <c r="B1249" s="66" t="s">
        <v>1172</v>
      </c>
      <c r="C1249" s="67"/>
      <c r="D1249" s="68"/>
      <c r="E1249" s="69"/>
      <c r="F1249" s="70"/>
      <c r="G1249" s="67"/>
      <c r="H1249" s="71"/>
      <c r="I1249" s="72"/>
      <c r="J1249" s="72"/>
      <c r="K1249" s="36"/>
      <c r="L1249" s="79"/>
      <c r="M1249" s="79"/>
      <c r="N1249" s="74"/>
      <c r="O1249" s="81" t="s">
        <v>1386</v>
      </c>
      <c r="P1249" s="83">
        <v>44433.61204861111</v>
      </c>
      <c r="Q1249" s="81" t="s">
        <v>1411</v>
      </c>
      <c r="R1249" s="81"/>
      <c r="S1249" s="81"/>
      <c r="T1249" s="81"/>
      <c r="U1249" s="83">
        <v>44433.61204861111</v>
      </c>
      <c r="V1249" s="84" t="s">
        <v>4923</v>
      </c>
      <c r="W1249" s="81"/>
      <c r="X1249" s="81"/>
      <c r="Y1249" s="87" t="s">
        <v>6923</v>
      </c>
      <c r="Z1249" s="81"/>
    </row>
    <row r="1250" spans="1:26" x14ac:dyDescent="0.35">
      <c r="A1250" s="66" t="s">
        <v>879</v>
      </c>
      <c r="B1250" s="66" t="s">
        <v>1172</v>
      </c>
      <c r="C1250" s="67"/>
      <c r="D1250" s="68"/>
      <c r="E1250" s="69"/>
      <c r="F1250" s="70"/>
      <c r="G1250" s="67"/>
      <c r="H1250" s="71"/>
      <c r="I1250" s="72"/>
      <c r="J1250" s="72"/>
      <c r="K1250" s="36"/>
      <c r="L1250" s="79"/>
      <c r="M1250" s="79"/>
      <c r="N1250" s="74"/>
      <c r="O1250" s="81" t="s">
        <v>1386</v>
      </c>
      <c r="P1250" s="83">
        <v>44433.61204861111</v>
      </c>
      <c r="Q1250" s="81" t="s">
        <v>1411</v>
      </c>
      <c r="R1250" s="81"/>
      <c r="S1250" s="81"/>
      <c r="T1250" s="81"/>
      <c r="U1250" s="83">
        <v>44433.61204861111</v>
      </c>
      <c r="V1250" s="84" t="s">
        <v>4924</v>
      </c>
      <c r="W1250" s="81"/>
      <c r="X1250" s="81"/>
      <c r="Y1250" s="87" t="s">
        <v>6924</v>
      </c>
      <c r="Z1250" s="81"/>
    </row>
    <row r="1251" spans="1:26" x14ac:dyDescent="0.35">
      <c r="A1251" s="66" t="s">
        <v>879</v>
      </c>
      <c r="B1251" s="66" t="s">
        <v>1172</v>
      </c>
      <c r="C1251" s="67"/>
      <c r="D1251" s="68"/>
      <c r="E1251" s="69"/>
      <c r="F1251" s="70"/>
      <c r="G1251" s="67"/>
      <c r="H1251" s="71"/>
      <c r="I1251" s="72"/>
      <c r="J1251" s="72"/>
      <c r="K1251" s="36"/>
      <c r="L1251" s="79"/>
      <c r="M1251" s="79"/>
      <c r="N1251" s="74"/>
      <c r="O1251" s="81" t="s">
        <v>1386</v>
      </c>
      <c r="P1251" s="83">
        <v>44433.61204861111</v>
      </c>
      <c r="Q1251" s="81" t="s">
        <v>1411</v>
      </c>
      <c r="R1251" s="81"/>
      <c r="S1251" s="81"/>
      <c r="T1251" s="81"/>
      <c r="U1251" s="83">
        <v>44433.61204861111</v>
      </c>
      <c r="V1251" s="84" t="s">
        <v>4925</v>
      </c>
      <c r="W1251" s="81"/>
      <c r="X1251" s="81"/>
      <c r="Y1251" s="87" t="s">
        <v>6925</v>
      </c>
      <c r="Z1251" s="81"/>
    </row>
    <row r="1252" spans="1:26" x14ac:dyDescent="0.35">
      <c r="A1252" s="66" t="s">
        <v>879</v>
      </c>
      <c r="B1252" s="66" t="s">
        <v>1172</v>
      </c>
      <c r="C1252" s="67"/>
      <c r="D1252" s="68"/>
      <c r="E1252" s="69"/>
      <c r="F1252" s="70"/>
      <c r="G1252" s="67"/>
      <c r="H1252" s="71"/>
      <c r="I1252" s="72"/>
      <c r="J1252" s="72"/>
      <c r="K1252" s="36"/>
      <c r="L1252" s="79"/>
      <c r="M1252" s="79"/>
      <c r="N1252" s="74"/>
      <c r="O1252" s="81" t="s">
        <v>1386</v>
      </c>
      <c r="P1252" s="83">
        <v>44433.61204861111</v>
      </c>
      <c r="Q1252" s="81" t="s">
        <v>1411</v>
      </c>
      <c r="R1252" s="81"/>
      <c r="S1252" s="81"/>
      <c r="T1252" s="81"/>
      <c r="U1252" s="83">
        <v>44433.61204861111</v>
      </c>
      <c r="V1252" s="84" t="s">
        <v>4926</v>
      </c>
      <c r="W1252" s="81"/>
      <c r="X1252" s="81"/>
      <c r="Y1252" s="87" t="s">
        <v>6926</v>
      </c>
      <c r="Z1252" s="81"/>
    </row>
    <row r="1253" spans="1:26" x14ac:dyDescent="0.35">
      <c r="A1253" s="66" t="s">
        <v>879</v>
      </c>
      <c r="B1253" s="66" t="s">
        <v>1172</v>
      </c>
      <c r="C1253" s="67"/>
      <c r="D1253" s="68"/>
      <c r="E1253" s="69"/>
      <c r="F1253" s="70"/>
      <c r="G1253" s="67"/>
      <c r="H1253" s="71"/>
      <c r="I1253" s="72"/>
      <c r="J1253" s="72"/>
      <c r="K1253" s="36"/>
      <c r="L1253" s="79"/>
      <c r="M1253" s="79"/>
      <c r="N1253" s="74"/>
      <c r="O1253" s="81" t="s">
        <v>1386</v>
      </c>
      <c r="P1253" s="83">
        <v>44433.61204861111</v>
      </c>
      <c r="Q1253" s="81" t="s">
        <v>1411</v>
      </c>
      <c r="R1253" s="81"/>
      <c r="S1253" s="81"/>
      <c r="T1253" s="81"/>
      <c r="U1253" s="83">
        <v>44433.61204861111</v>
      </c>
      <c r="V1253" s="84" t="s">
        <v>4927</v>
      </c>
      <c r="W1253" s="81"/>
      <c r="X1253" s="81"/>
      <c r="Y1253" s="87" t="s">
        <v>6927</v>
      </c>
      <c r="Z1253" s="81"/>
    </row>
    <row r="1254" spans="1:26" x14ac:dyDescent="0.35">
      <c r="A1254" s="66" t="s">
        <v>879</v>
      </c>
      <c r="B1254" s="66" t="s">
        <v>1172</v>
      </c>
      <c r="C1254" s="67"/>
      <c r="D1254" s="68"/>
      <c r="E1254" s="69"/>
      <c r="F1254" s="70"/>
      <c r="G1254" s="67"/>
      <c r="H1254" s="71"/>
      <c r="I1254" s="72"/>
      <c r="J1254" s="72"/>
      <c r="K1254" s="36"/>
      <c r="L1254" s="79"/>
      <c r="M1254" s="79"/>
      <c r="N1254" s="74"/>
      <c r="O1254" s="81" t="s">
        <v>1386</v>
      </c>
      <c r="P1254" s="83">
        <v>44433.61204861111</v>
      </c>
      <c r="Q1254" s="81" t="s">
        <v>1411</v>
      </c>
      <c r="R1254" s="81"/>
      <c r="S1254" s="81"/>
      <c r="T1254" s="81"/>
      <c r="U1254" s="83">
        <v>44433.61204861111</v>
      </c>
      <c r="V1254" s="84" t="s">
        <v>4928</v>
      </c>
      <c r="W1254" s="81"/>
      <c r="X1254" s="81"/>
      <c r="Y1254" s="87" t="s">
        <v>6928</v>
      </c>
      <c r="Z1254" s="81"/>
    </row>
    <row r="1255" spans="1:26" x14ac:dyDescent="0.35">
      <c r="A1255" s="66" t="s">
        <v>879</v>
      </c>
      <c r="B1255" s="66" t="s">
        <v>1172</v>
      </c>
      <c r="C1255" s="67"/>
      <c r="D1255" s="68"/>
      <c r="E1255" s="69"/>
      <c r="F1255" s="70"/>
      <c r="G1255" s="67"/>
      <c r="H1255" s="71"/>
      <c r="I1255" s="72"/>
      <c r="J1255" s="72"/>
      <c r="K1255" s="36"/>
      <c r="L1255" s="79"/>
      <c r="M1255" s="79"/>
      <c r="N1255" s="74"/>
      <c r="O1255" s="81" t="s">
        <v>1386</v>
      </c>
      <c r="P1255" s="83">
        <v>44433.61204861111</v>
      </c>
      <c r="Q1255" s="81" t="s">
        <v>1411</v>
      </c>
      <c r="R1255" s="81"/>
      <c r="S1255" s="81"/>
      <c r="T1255" s="81"/>
      <c r="U1255" s="83">
        <v>44433.61204861111</v>
      </c>
      <c r="V1255" s="84" t="s">
        <v>4929</v>
      </c>
      <c r="W1255" s="81"/>
      <c r="X1255" s="81"/>
      <c r="Y1255" s="87" t="s">
        <v>6929</v>
      </c>
      <c r="Z1255" s="81"/>
    </row>
    <row r="1256" spans="1:26" x14ac:dyDescent="0.35">
      <c r="A1256" s="66" t="s">
        <v>879</v>
      </c>
      <c r="B1256" s="66" t="s">
        <v>1172</v>
      </c>
      <c r="C1256" s="67"/>
      <c r="D1256" s="68"/>
      <c r="E1256" s="69"/>
      <c r="F1256" s="70"/>
      <c r="G1256" s="67"/>
      <c r="H1256" s="71"/>
      <c r="I1256" s="72"/>
      <c r="J1256" s="72"/>
      <c r="K1256" s="36"/>
      <c r="L1256" s="79"/>
      <c r="M1256" s="79"/>
      <c r="N1256" s="74"/>
      <c r="O1256" s="81" t="s">
        <v>1386</v>
      </c>
      <c r="P1256" s="83">
        <v>44433.61204861111</v>
      </c>
      <c r="Q1256" s="81" t="s">
        <v>1411</v>
      </c>
      <c r="R1256" s="81"/>
      <c r="S1256" s="81"/>
      <c r="T1256" s="81"/>
      <c r="U1256" s="83">
        <v>44433.61204861111</v>
      </c>
      <c r="V1256" s="84" t="s">
        <v>4930</v>
      </c>
      <c r="W1256" s="81"/>
      <c r="X1256" s="81"/>
      <c r="Y1256" s="87" t="s">
        <v>6930</v>
      </c>
      <c r="Z1256" s="81"/>
    </row>
    <row r="1257" spans="1:26" x14ac:dyDescent="0.35">
      <c r="A1257" s="66" t="s">
        <v>879</v>
      </c>
      <c r="B1257" s="66" t="s">
        <v>911</v>
      </c>
      <c r="C1257" s="67"/>
      <c r="D1257" s="68"/>
      <c r="E1257" s="69"/>
      <c r="F1257" s="70"/>
      <c r="G1257" s="67"/>
      <c r="H1257" s="71"/>
      <c r="I1257" s="72"/>
      <c r="J1257" s="72"/>
      <c r="K1257" s="36"/>
      <c r="L1257" s="79"/>
      <c r="M1257" s="79"/>
      <c r="N1257" s="74"/>
      <c r="O1257" s="81" t="s">
        <v>1386</v>
      </c>
      <c r="P1257" s="83">
        <v>44433.677384259259</v>
      </c>
      <c r="Q1257" s="81" t="s">
        <v>1406</v>
      </c>
      <c r="R1257" s="81"/>
      <c r="S1257" s="81"/>
      <c r="T1257" s="81"/>
      <c r="U1257" s="83">
        <v>44433.677384259259</v>
      </c>
      <c r="V1257" s="84" t="s">
        <v>4931</v>
      </c>
      <c r="W1257" s="81"/>
      <c r="X1257" s="81"/>
      <c r="Y1257" s="87" t="s">
        <v>6931</v>
      </c>
      <c r="Z1257" s="81"/>
    </row>
    <row r="1258" spans="1:26" x14ac:dyDescent="0.35">
      <c r="A1258" s="66" t="s">
        <v>879</v>
      </c>
      <c r="B1258" s="66" t="s">
        <v>1172</v>
      </c>
      <c r="C1258" s="67"/>
      <c r="D1258" s="68"/>
      <c r="E1258" s="69"/>
      <c r="F1258" s="70"/>
      <c r="G1258" s="67"/>
      <c r="H1258" s="71"/>
      <c r="I1258" s="72"/>
      <c r="J1258" s="72"/>
      <c r="K1258" s="36"/>
      <c r="L1258" s="79"/>
      <c r="M1258" s="79"/>
      <c r="N1258" s="74"/>
      <c r="O1258" s="81" t="s">
        <v>1386</v>
      </c>
      <c r="P1258" s="83">
        <v>44433.889421296299</v>
      </c>
      <c r="Q1258" s="81" t="s">
        <v>1411</v>
      </c>
      <c r="R1258" s="81"/>
      <c r="S1258" s="81"/>
      <c r="T1258" s="81"/>
      <c r="U1258" s="83">
        <v>44433.889421296299</v>
      </c>
      <c r="V1258" s="84" t="s">
        <v>4932</v>
      </c>
      <c r="W1258" s="81"/>
      <c r="X1258" s="81"/>
      <c r="Y1258" s="87" t="s">
        <v>6932</v>
      </c>
      <c r="Z1258" s="81"/>
    </row>
    <row r="1259" spans="1:26" x14ac:dyDescent="0.35">
      <c r="A1259" s="66" t="s">
        <v>879</v>
      </c>
      <c r="B1259" s="66" t="s">
        <v>1172</v>
      </c>
      <c r="C1259" s="67"/>
      <c r="D1259" s="68"/>
      <c r="E1259" s="69"/>
      <c r="F1259" s="70"/>
      <c r="G1259" s="67"/>
      <c r="H1259" s="71"/>
      <c r="I1259" s="72"/>
      <c r="J1259" s="72"/>
      <c r="K1259" s="36"/>
      <c r="L1259" s="79"/>
      <c r="M1259" s="79"/>
      <c r="N1259" s="74"/>
      <c r="O1259" s="81" t="s">
        <v>1386</v>
      </c>
      <c r="P1259" s="83">
        <v>44433.889421296299</v>
      </c>
      <c r="Q1259" s="81" t="s">
        <v>1411</v>
      </c>
      <c r="R1259" s="81"/>
      <c r="S1259" s="81"/>
      <c r="T1259" s="81"/>
      <c r="U1259" s="83">
        <v>44433.889421296299</v>
      </c>
      <c r="V1259" s="84" t="s">
        <v>4933</v>
      </c>
      <c r="W1259" s="81"/>
      <c r="X1259" s="81"/>
      <c r="Y1259" s="87" t="s">
        <v>6933</v>
      </c>
      <c r="Z1259" s="81"/>
    </row>
    <row r="1260" spans="1:26" x14ac:dyDescent="0.35">
      <c r="A1260" s="66" t="s">
        <v>879</v>
      </c>
      <c r="B1260" s="66" t="s">
        <v>1172</v>
      </c>
      <c r="C1260" s="67"/>
      <c r="D1260" s="68"/>
      <c r="E1260" s="69"/>
      <c r="F1260" s="70"/>
      <c r="G1260" s="67"/>
      <c r="H1260" s="71"/>
      <c r="I1260" s="72"/>
      <c r="J1260" s="72"/>
      <c r="K1260" s="36"/>
      <c r="L1260" s="79"/>
      <c r="M1260" s="79"/>
      <c r="N1260" s="74"/>
      <c r="O1260" s="81" t="s">
        <v>1386</v>
      </c>
      <c r="P1260" s="83">
        <v>44433.889421296299</v>
      </c>
      <c r="Q1260" s="81" t="s">
        <v>1411</v>
      </c>
      <c r="R1260" s="81"/>
      <c r="S1260" s="81"/>
      <c r="T1260" s="81"/>
      <c r="U1260" s="83">
        <v>44433.889421296299</v>
      </c>
      <c r="V1260" s="84" t="s">
        <v>4934</v>
      </c>
      <c r="W1260" s="81"/>
      <c r="X1260" s="81"/>
      <c r="Y1260" s="87" t="s">
        <v>6934</v>
      </c>
      <c r="Z1260" s="81"/>
    </row>
    <row r="1261" spans="1:26" x14ac:dyDescent="0.35">
      <c r="A1261" s="66" t="s">
        <v>879</v>
      </c>
      <c r="B1261" s="66" t="s">
        <v>1174</v>
      </c>
      <c r="C1261" s="67"/>
      <c r="D1261" s="68"/>
      <c r="E1261" s="69"/>
      <c r="F1261" s="70"/>
      <c r="G1261" s="67"/>
      <c r="H1261" s="71"/>
      <c r="I1261" s="72"/>
      <c r="J1261" s="72"/>
      <c r="K1261" s="36"/>
      <c r="L1261" s="79"/>
      <c r="M1261" s="79"/>
      <c r="N1261" s="74"/>
      <c r="O1261" s="81" t="s">
        <v>1386</v>
      </c>
      <c r="P1261" s="83">
        <v>44437.292743055557</v>
      </c>
      <c r="Q1261" s="81" t="s">
        <v>1894</v>
      </c>
      <c r="R1261" s="81"/>
      <c r="S1261" s="81"/>
      <c r="T1261" s="81" t="s">
        <v>3776</v>
      </c>
      <c r="U1261" s="83">
        <v>44437.292743055557</v>
      </c>
      <c r="V1261" s="84" t="s">
        <v>4935</v>
      </c>
      <c r="W1261" s="81"/>
      <c r="X1261" s="81"/>
      <c r="Y1261" s="87" t="s">
        <v>6935</v>
      </c>
      <c r="Z1261" s="81"/>
    </row>
    <row r="1262" spans="1:26" x14ac:dyDescent="0.35">
      <c r="A1262" s="66" t="s">
        <v>880</v>
      </c>
      <c r="B1262" s="66" t="s">
        <v>1174</v>
      </c>
      <c r="C1262" s="67"/>
      <c r="D1262" s="68"/>
      <c r="E1262" s="69"/>
      <c r="F1262" s="70"/>
      <c r="G1262" s="67"/>
      <c r="H1262" s="71"/>
      <c r="I1262" s="72"/>
      <c r="J1262" s="72"/>
      <c r="K1262" s="36"/>
      <c r="L1262" s="79"/>
      <c r="M1262" s="79"/>
      <c r="N1262" s="74"/>
      <c r="O1262" s="81" t="s">
        <v>1386</v>
      </c>
      <c r="P1262" s="83">
        <v>44437.35664351852</v>
      </c>
      <c r="Q1262" s="81" t="s">
        <v>1894</v>
      </c>
      <c r="R1262" s="81"/>
      <c r="S1262" s="81"/>
      <c r="T1262" s="81" t="s">
        <v>3776</v>
      </c>
      <c r="U1262" s="83">
        <v>44437.35664351852</v>
      </c>
      <c r="V1262" s="84" t="s">
        <v>4936</v>
      </c>
      <c r="W1262" s="81"/>
      <c r="X1262" s="81"/>
      <c r="Y1262" s="87" t="s">
        <v>6936</v>
      </c>
      <c r="Z1262" s="81"/>
    </row>
    <row r="1263" spans="1:26" x14ac:dyDescent="0.35">
      <c r="A1263" s="66" t="s">
        <v>881</v>
      </c>
      <c r="B1263" s="66" t="s">
        <v>1174</v>
      </c>
      <c r="C1263" s="67"/>
      <c r="D1263" s="68"/>
      <c r="E1263" s="69"/>
      <c r="F1263" s="70"/>
      <c r="G1263" s="67"/>
      <c r="H1263" s="71"/>
      <c r="I1263" s="72"/>
      <c r="J1263" s="72"/>
      <c r="K1263" s="36"/>
      <c r="L1263" s="79"/>
      <c r="M1263" s="79"/>
      <c r="N1263" s="74"/>
      <c r="O1263" s="81" t="s">
        <v>1386</v>
      </c>
      <c r="P1263" s="83">
        <v>44437.356921296298</v>
      </c>
      <c r="Q1263" s="81" t="s">
        <v>1894</v>
      </c>
      <c r="R1263" s="81"/>
      <c r="S1263" s="81"/>
      <c r="T1263" s="81" t="s">
        <v>3776</v>
      </c>
      <c r="U1263" s="83">
        <v>44437.356921296298</v>
      </c>
      <c r="V1263" s="84" t="s">
        <v>4937</v>
      </c>
      <c r="W1263" s="81"/>
      <c r="X1263" s="81"/>
      <c r="Y1263" s="87" t="s">
        <v>6937</v>
      </c>
      <c r="Z1263" s="81"/>
    </row>
    <row r="1264" spans="1:26" x14ac:dyDescent="0.35">
      <c r="A1264" s="66" t="s">
        <v>882</v>
      </c>
      <c r="B1264" s="66" t="s">
        <v>1174</v>
      </c>
      <c r="C1264" s="67"/>
      <c r="D1264" s="68"/>
      <c r="E1264" s="69"/>
      <c r="F1264" s="70"/>
      <c r="G1264" s="67"/>
      <c r="H1264" s="71"/>
      <c r="I1264" s="72"/>
      <c r="J1264" s="72"/>
      <c r="K1264" s="36"/>
      <c r="L1264" s="79"/>
      <c r="M1264" s="79"/>
      <c r="N1264" s="74"/>
      <c r="O1264" s="81" t="s">
        <v>1386</v>
      </c>
      <c r="P1264" s="83">
        <v>44437.367847222224</v>
      </c>
      <c r="Q1264" s="81" t="s">
        <v>1894</v>
      </c>
      <c r="R1264" s="81"/>
      <c r="S1264" s="81"/>
      <c r="T1264" s="81" t="s">
        <v>3776</v>
      </c>
      <c r="U1264" s="83">
        <v>44437.367847222224</v>
      </c>
      <c r="V1264" s="84" t="s">
        <v>4938</v>
      </c>
      <c r="W1264" s="81"/>
      <c r="X1264" s="81"/>
      <c r="Y1264" s="87" t="s">
        <v>6938</v>
      </c>
      <c r="Z1264" s="81"/>
    </row>
    <row r="1265" spans="1:26" x14ac:dyDescent="0.35">
      <c r="A1265" s="66" t="s">
        <v>883</v>
      </c>
      <c r="B1265" s="66" t="s">
        <v>1172</v>
      </c>
      <c r="C1265" s="67"/>
      <c r="D1265" s="68"/>
      <c r="E1265" s="69"/>
      <c r="F1265" s="70"/>
      <c r="G1265" s="67"/>
      <c r="H1265" s="71"/>
      <c r="I1265" s="72"/>
      <c r="J1265" s="72"/>
      <c r="K1265" s="36"/>
      <c r="L1265" s="79"/>
      <c r="M1265" s="79"/>
      <c r="N1265" s="74"/>
      <c r="O1265" s="81" t="s">
        <v>1386</v>
      </c>
      <c r="P1265" s="83">
        <v>44433.611296296294</v>
      </c>
      <c r="Q1265" s="81" t="s">
        <v>1411</v>
      </c>
      <c r="R1265" s="81"/>
      <c r="S1265" s="81"/>
      <c r="T1265" s="81"/>
      <c r="U1265" s="83">
        <v>44433.611296296294</v>
      </c>
      <c r="V1265" s="84" t="s">
        <v>4939</v>
      </c>
      <c r="W1265" s="81"/>
      <c r="X1265" s="81"/>
      <c r="Y1265" s="87" t="s">
        <v>6939</v>
      </c>
      <c r="Z1265" s="81"/>
    </row>
    <row r="1266" spans="1:26" x14ac:dyDescent="0.35">
      <c r="A1266" s="66" t="s">
        <v>883</v>
      </c>
      <c r="B1266" s="66" t="s">
        <v>1172</v>
      </c>
      <c r="C1266" s="67"/>
      <c r="D1266" s="68"/>
      <c r="E1266" s="69"/>
      <c r="F1266" s="70"/>
      <c r="G1266" s="67"/>
      <c r="H1266" s="71"/>
      <c r="I1266" s="72"/>
      <c r="J1266" s="72"/>
      <c r="K1266" s="36"/>
      <c r="L1266" s="79"/>
      <c r="M1266" s="79"/>
      <c r="N1266" s="74"/>
      <c r="O1266" s="81" t="s">
        <v>1386</v>
      </c>
      <c r="P1266" s="83">
        <v>44433.891736111109</v>
      </c>
      <c r="Q1266" s="81" t="s">
        <v>1411</v>
      </c>
      <c r="R1266" s="81"/>
      <c r="S1266" s="81"/>
      <c r="T1266" s="81"/>
      <c r="U1266" s="83">
        <v>44433.891736111109</v>
      </c>
      <c r="V1266" s="84" t="s">
        <v>4940</v>
      </c>
      <c r="W1266" s="81"/>
      <c r="X1266" s="81"/>
      <c r="Y1266" s="87" t="s">
        <v>6940</v>
      </c>
      <c r="Z1266" s="81"/>
    </row>
    <row r="1267" spans="1:26" x14ac:dyDescent="0.35">
      <c r="A1267" s="66" t="s">
        <v>883</v>
      </c>
      <c r="B1267" s="66" t="s">
        <v>1088</v>
      </c>
      <c r="C1267" s="67"/>
      <c r="D1267" s="68"/>
      <c r="E1267" s="69"/>
      <c r="F1267" s="70"/>
      <c r="G1267" s="67"/>
      <c r="H1267" s="71"/>
      <c r="I1267" s="72"/>
      <c r="J1267" s="72"/>
      <c r="K1267" s="36"/>
      <c r="L1267" s="79"/>
      <c r="M1267" s="79"/>
      <c r="N1267" s="74"/>
      <c r="O1267" s="81" t="s">
        <v>1386</v>
      </c>
      <c r="P1267" s="83">
        <v>44434.427187499998</v>
      </c>
      <c r="Q1267" s="81" t="s">
        <v>1599</v>
      </c>
      <c r="R1267" s="84" t="s">
        <v>2732</v>
      </c>
      <c r="S1267" s="81" t="s">
        <v>3419</v>
      </c>
      <c r="T1267" s="81" t="s">
        <v>3631</v>
      </c>
      <c r="U1267" s="83">
        <v>44434.427187499998</v>
      </c>
      <c r="V1267" s="84" t="s">
        <v>4941</v>
      </c>
      <c r="W1267" s="81"/>
      <c r="X1267" s="81"/>
      <c r="Y1267" s="87" t="s">
        <v>6941</v>
      </c>
      <c r="Z1267" s="81"/>
    </row>
    <row r="1268" spans="1:26" x14ac:dyDescent="0.35">
      <c r="A1268" s="66" t="s">
        <v>883</v>
      </c>
      <c r="B1268" s="66" t="s">
        <v>1174</v>
      </c>
      <c r="C1268" s="67"/>
      <c r="D1268" s="68"/>
      <c r="E1268" s="69"/>
      <c r="F1268" s="70"/>
      <c r="G1268" s="67"/>
      <c r="H1268" s="71"/>
      <c r="I1268" s="72"/>
      <c r="J1268" s="72"/>
      <c r="K1268" s="36"/>
      <c r="L1268" s="79"/>
      <c r="M1268" s="79"/>
      <c r="N1268" s="74"/>
      <c r="O1268" s="81" t="s">
        <v>1386</v>
      </c>
      <c r="P1268" s="83">
        <v>44437.367951388886</v>
      </c>
      <c r="Q1268" s="81" t="s">
        <v>1894</v>
      </c>
      <c r="R1268" s="81"/>
      <c r="S1268" s="81"/>
      <c r="T1268" s="81" t="s">
        <v>3776</v>
      </c>
      <c r="U1268" s="83">
        <v>44437.367951388886</v>
      </c>
      <c r="V1268" s="84" t="s">
        <v>4942</v>
      </c>
      <c r="W1268" s="81"/>
      <c r="X1268" s="81"/>
      <c r="Y1268" s="87" t="s">
        <v>6942</v>
      </c>
      <c r="Z1268" s="81"/>
    </row>
    <row r="1269" spans="1:26" x14ac:dyDescent="0.35">
      <c r="A1269" s="66" t="s">
        <v>884</v>
      </c>
      <c r="B1269" s="66" t="s">
        <v>1211</v>
      </c>
      <c r="C1269" s="67"/>
      <c r="D1269" s="68"/>
      <c r="E1269" s="69"/>
      <c r="F1269" s="70"/>
      <c r="G1269" s="67"/>
      <c r="H1269" s="71"/>
      <c r="I1269" s="72"/>
      <c r="J1269" s="72"/>
      <c r="K1269" s="36"/>
      <c r="L1269" s="79"/>
      <c r="M1269" s="79"/>
      <c r="N1269" s="74"/>
      <c r="O1269" s="81" t="s">
        <v>1386</v>
      </c>
      <c r="P1269" s="83">
        <v>44437.39739583333</v>
      </c>
      <c r="Q1269" s="81" t="s">
        <v>1441</v>
      </c>
      <c r="R1269" s="81"/>
      <c r="S1269" s="81"/>
      <c r="T1269" s="81"/>
      <c r="U1269" s="83">
        <v>44437.39739583333</v>
      </c>
      <c r="V1269" s="84" t="s">
        <v>4943</v>
      </c>
      <c r="W1269" s="81"/>
      <c r="X1269" s="81"/>
      <c r="Y1269" s="87" t="s">
        <v>6943</v>
      </c>
      <c r="Z1269" s="81"/>
    </row>
    <row r="1270" spans="1:26" x14ac:dyDescent="0.35">
      <c r="A1270" s="66" t="s">
        <v>884</v>
      </c>
      <c r="B1270" s="66" t="s">
        <v>1139</v>
      </c>
      <c r="C1270" s="67"/>
      <c r="D1270" s="68"/>
      <c r="E1270" s="69"/>
      <c r="F1270" s="70"/>
      <c r="G1270" s="67"/>
      <c r="H1270" s="71"/>
      <c r="I1270" s="72"/>
      <c r="J1270" s="72"/>
      <c r="K1270" s="36"/>
      <c r="L1270" s="79"/>
      <c r="M1270" s="79"/>
      <c r="N1270" s="74"/>
      <c r="O1270" s="81" t="s">
        <v>1386</v>
      </c>
      <c r="P1270" s="83">
        <v>44437.39739583333</v>
      </c>
      <c r="Q1270" s="81" t="s">
        <v>1441</v>
      </c>
      <c r="R1270" s="81"/>
      <c r="S1270" s="81"/>
      <c r="T1270" s="81"/>
      <c r="U1270" s="83">
        <v>44437.39739583333</v>
      </c>
      <c r="V1270" s="84" t="s">
        <v>4943</v>
      </c>
      <c r="W1270" s="81"/>
      <c r="X1270" s="81"/>
      <c r="Y1270" s="87" t="s">
        <v>6943</v>
      </c>
      <c r="Z1270" s="81"/>
    </row>
    <row r="1271" spans="1:26" x14ac:dyDescent="0.35">
      <c r="A1271" s="66" t="s">
        <v>884</v>
      </c>
      <c r="B1271" s="66" t="s">
        <v>1108</v>
      </c>
      <c r="C1271" s="67"/>
      <c r="D1271" s="68"/>
      <c r="E1271" s="69"/>
      <c r="F1271" s="70"/>
      <c r="G1271" s="67"/>
      <c r="H1271" s="71"/>
      <c r="I1271" s="72"/>
      <c r="J1271" s="72"/>
      <c r="K1271" s="36"/>
      <c r="L1271" s="79"/>
      <c r="M1271" s="79"/>
      <c r="N1271" s="74"/>
      <c r="O1271" s="81" t="s">
        <v>1386</v>
      </c>
      <c r="P1271" s="83">
        <v>44437.39739583333</v>
      </c>
      <c r="Q1271" s="81" t="s">
        <v>1441</v>
      </c>
      <c r="R1271" s="81"/>
      <c r="S1271" s="81"/>
      <c r="T1271" s="81"/>
      <c r="U1271" s="83">
        <v>44437.39739583333</v>
      </c>
      <c r="V1271" s="84" t="s">
        <v>4943</v>
      </c>
      <c r="W1271" s="81"/>
      <c r="X1271" s="81"/>
      <c r="Y1271" s="87" t="s">
        <v>6943</v>
      </c>
      <c r="Z1271" s="81"/>
    </row>
    <row r="1272" spans="1:26" x14ac:dyDescent="0.35">
      <c r="A1272" s="66" t="s">
        <v>885</v>
      </c>
      <c r="B1272" s="66" t="s">
        <v>1187</v>
      </c>
      <c r="C1272" s="67"/>
      <c r="D1272" s="68"/>
      <c r="E1272" s="69"/>
      <c r="F1272" s="70"/>
      <c r="G1272" s="67"/>
      <c r="H1272" s="71"/>
      <c r="I1272" s="72"/>
      <c r="J1272" s="72"/>
      <c r="K1272" s="36"/>
      <c r="L1272" s="79"/>
      <c r="M1272" s="79"/>
      <c r="N1272" s="74"/>
      <c r="O1272" s="81" t="s">
        <v>1386</v>
      </c>
      <c r="P1272" s="83">
        <v>44432.502453703702</v>
      </c>
      <c r="Q1272" s="81" t="s">
        <v>1895</v>
      </c>
      <c r="R1272" s="84" t="s">
        <v>2630</v>
      </c>
      <c r="S1272" s="81" t="s">
        <v>3391</v>
      </c>
      <c r="T1272" s="81" t="s">
        <v>3777</v>
      </c>
      <c r="U1272" s="83">
        <v>44432.502453703702</v>
      </c>
      <c r="V1272" s="84" t="s">
        <v>4944</v>
      </c>
      <c r="W1272" s="81"/>
      <c r="X1272" s="81"/>
      <c r="Y1272" s="87" t="s">
        <v>6944</v>
      </c>
      <c r="Z1272" s="81"/>
    </row>
    <row r="1273" spans="1:26" x14ac:dyDescent="0.35">
      <c r="A1273" s="66" t="s">
        <v>885</v>
      </c>
      <c r="B1273" s="66" t="s">
        <v>942</v>
      </c>
      <c r="C1273" s="67"/>
      <c r="D1273" s="68"/>
      <c r="E1273" s="69"/>
      <c r="F1273" s="70"/>
      <c r="G1273" s="67"/>
      <c r="H1273" s="71"/>
      <c r="I1273" s="72"/>
      <c r="J1273" s="72"/>
      <c r="K1273" s="36"/>
      <c r="L1273" s="79"/>
      <c r="M1273" s="79"/>
      <c r="N1273" s="74"/>
      <c r="O1273" s="81" t="s">
        <v>1386</v>
      </c>
      <c r="P1273" s="83">
        <v>44432.502453703702</v>
      </c>
      <c r="Q1273" s="81" t="s">
        <v>1895</v>
      </c>
      <c r="R1273" s="84" t="s">
        <v>2630</v>
      </c>
      <c r="S1273" s="81" t="s">
        <v>3391</v>
      </c>
      <c r="T1273" s="81" t="s">
        <v>3777</v>
      </c>
      <c r="U1273" s="83">
        <v>44432.502453703702</v>
      </c>
      <c r="V1273" s="84" t="s">
        <v>4944</v>
      </c>
      <c r="W1273" s="81"/>
      <c r="X1273" s="81"/>
      <c r="Y1273" s="87" t="s">
        <v>6944</v>
      </c>
      <c r="Z1273" s="81"/>
    </row>
    <row r="1274" spans="1:26" x14ac:dyDescent="0.35">
      <c r="A1274" s="66" t="s">
        <v>885</v>
      </c>
      <c r="B1274" s="66" t="s">
        <v>1118</v>
      </c>
      <c r="C1274" s="67"/>
      <c r="D1274" s="68"/>
      <c r="E1274" s="69"/>
      <c r="F1274" s="70"/>
      <c r="G1274" s="67"/>
      <c r="H1274" s="71"/>
      <c r="I1274" s="72"/>
      <c r="J1274" s="72"/>
      <c r="K1274" s="36"/>
      <c r="L1274" s="79"/>
      <c r="M1274" s="79"/>
      <c r="N1274" s="74"/>
      <c r="O1274" s="81" t="s">
        <v>1386</v>
      </c>
      <c r="P1274" s="83">
        <v>44432.517708333333</v>
      </c>
      <c r="Q1274" s="81" t="s">
        <v>1896</v>
      </c>
      <c r="R1274" s="84" t="s">
        <v>2888</v>
      </c>
      <c r="S1274" s="81" t="s">
        <v>3412</v>
      </c>
      <c r="T1274" s="81"/>
      <c r="U1274" s="83">
        <v>44432.517708333333</v>
      </c>
      <c r="V1274" s="84" t="s">
        <v>4945</v>
      </c>
      <c r="W1274" s="81"/>
      <c r="X1274" s="81"/>
      <c r="Y1274" s="87" t="s">
        <v>6945</v>
      </c>
      <c r="Z1274" s="81"/>
    </row>
    <row r="1275" spans="1:26" x14ac:dyDescent="0.35">
      <c r="A1275" s="66" t="s">
        <v>885</v>
      </c>
      <c r="B1275" s="66" t="s">
        <v>1178</v>
      </c>
      <c r="C1275" s="67"/>
      <c r="D1275" s="68"/>
      <c r="E1275" s="69"/>
      <c r="F1275" s="70"/>
      <c r="G1275" s="67"/>
      <c r="H1275" s="71"/>
      <c r="I1275" s="72"/>
      <c r="J1275" s="72"/>
      <c r="K1275" s="36"/>
      <c r="L1275" s="79"/>
      <c r="M1275" s="79"/>
      <c r="N1275" s="74"/>
      <c r="O1275" s="81" t="s">
        <v>1386</v>
      </c>
      <c r="P1275" s="83">
        <v>44432.527222222219</v>
      </c>
      <c r="Q1275" s="81" t="s">
        <v>1897</v>
      </c>
      <c r="R1275" s="84" t="s">
        <v>2889</v>
      </c>
      <c r="S1275" s="81" t="s">
        <v>3454</v>
      </c>
      <c r="T1275" s="81" t="s">
        <v>3662</v>
      </c>
      <c r="U1275" s="83">
        <v>44432.527222222219</v>
      </c>
      <c r="V1275" s="84" t="s">
        <v>4946</v>
      </c>
      <c r="W1275" s="81"/>
      <c r="X1275" s="81"/>
      <c r="Y1275" s="87" t="s">
        <v>6946</v>
      </c>
      <c r="Z1275" s="81"/>
    </row>
    <row r="1276" spans="1:26" x14ac:dyDescent="0.35">
      <c r="A1276" s="66" t="s">
        <v>885</v>
      </c>
      <c r="B1276" s="66" t="s">
        <v>1226</v>
      </c>
      <c r="C1276" s="67"/>
      <c r="D1276" s="68"/>
      <c r="E1276" s="69"/>
      <c r="F1276" s="70"/>
      <c r="G1276" s="67"/>
      <c r="H1276" s="71"/>
      <c r="I1276" s="72"/>
      <c r="J1276" s="72"/>
      <c r="K1276" s="36"/>
      <c r="L1276" s="79"/>
      <c r="M1276" s="79"/>
      <c r="N1276" s="74"/>
      <c r="O1276" s="81" t="s">
        <v>1386</v>
      </c>
      <c r="P1276" s="83">
        <v>44433.278148148151</v>
      </c>
      <c r="Q1276" s="81" t="s">
        <v>1482</v>
      </c>
      <c r="R1276" s="84" t="s">
        <v>2674</v>
      </c>
      <c r="S1276" s="81" t="s">
        <v>3404</v>
      </c>
      <c r="T1276" s="81" t="s">
        <v>3524</v>
      </c>
      <c r="U1276" s="83">
        <v>44433.278148148151</v>
      </c>
      <c r="V1276" s="84" t="s">
        <v>4947</v>
      </c>
      <c r="W1276" s="81"/>
      <c r="X1276" s="81"/>
      <c r="Y1276" s="87" t="s">
        <v>6947</v>
      </c>
      <c r="Z1276" s="81"/>
    </row>
    <row r="1277" spans="1:26" x14ac:dyDescent="0.35">
      <c r="A1277" s="66" t="s">
        <v>885</v>
      </c>
      <c r="B1277" s="66" t="s">
        <v>1168</v>
      </c>
      <c r="C1277" s="67"/>
      <c r="D1277" s="68"/>
      <c r="E1277" s="69"/>
      <c r="F1277" s="70"/>
      <c r="G1277" s="67"/>
      <c r="H1277" s="71"/>
      <c r="I1277" s="72"/>
      <c r="J1277" s="72"/>
      <c r="K1277" s="36"/>
      <c r="L1277" s="79"/>
      <c r="M1277" s="79"/>
      <c r="N1277" s="74"/>
      <c r="O1277" s="81" t="s">
        <v>1386</v>
      </c>
      <c r="P1277" s="83">
        <v>44433.278148148151</v>
      </c>
      <c r="Q1277" s="81" t="s">
        <v>1482</v>
      </c>
      <c r="R1277" s="84" t="s">
        <v>2674</v>
      </c>
      <c r="S1277" s="81" t="s">
        <v>3404</v>
      </c>
      <c r="T1277" s="81" t="s">
        <v>3524</v>
      </c>
      <c r="U1277" s="83">
        <v>44433.278148148151</v>
      </c>
      <c r="V1277" s="84" t="s">
        <v>4947</v>
      </c>
      <c r="W1277" s="81"/>
      <c r="X1277" s="81"/>
      <c r="Y1277" s="87" t="s">
        <v>6947</v>
      </c>
      <c r="Z1277" s="81"/>
    </row>
    <row r="1278" spans="1:26" x14ac:dyDescent="0.35">
      <c r="A1278" s="66" t="s">
        <v>885</v>
      </c>
      <c r="B1278" s="66" t="s">
        <v>1007</v>
      </c>
      <c r="C1278" s="67"/>
      <c r="D1278" s="68"/>
      <c r="E1278" s="69"/>
      <c r="F1278" s="70"/>
      <c r="G1278" s="67"/>
      <c r="H1278" s="71"/>
      <c r="I1278" s="72"/>
      <c r="J1278" s="72"/>
      <c r="K1278" s="36"/>
      <c r="L1278" s="79"/>
      <c r="M1278" s="79"/>
      <c r="N1278" s="74"/>
      <c r="O1278" s="81" t="s">
        <v>1386</v>
      </c>
      <c r="P1278" s="83">
        <v>44433.645543981482</v>
      </c>
      <c r="Q1278" s="81" t="s">
        <v>1511</v>
      </c>
      <c r="R1278" s="81"/>
      <c r="S1278" s="81"/>
      <c r="T1278" s="81"/>
      <c r="U1278" s="83">
        <v>44433.645543981482</v>
      </c>
      <c r="V1278" s="84" t="s">
        <v>4948</v>
      </c>
      <c r="W1278" s="81"/>
      <c r="X1278" s="81"/>
      <c r="Y1278" s="87" t="s">
        <v>6948</v>
      </c>
      <c r="Z1278" s="81"/>
    </row>
    <row r="1279" spans="1:26" x14ac:dyDescent="0.35">
      <c r="A1279" s="66" t="s">
        <v>885</v>
      </c>
      <c r="B1279" s="66" t="s">
        <v>1118</v>
      </c>
      <c r="C1279" s="67"/>
      <c r="D1279" s="68"/>
      <c r="E1279" s="69"/>
      <c r="F1279" s="70"/>
      <c r="G1279" s="67"/>
      <c r="H1279" s="71"/>
      <c r="I1279" s="72"/>
      <c r="J1279" s="72"/>
      <c r="K1279" s="36"/>
      <c r="L1279" s="79"/>
      <c r="M1279" s="79"/>
      <c r="N1279" s="74"/>
      <c r="O1279" s="81" t="s">
        <v>1386</v>
      </c>
      <c r="P1279" s="83">
        <v>44433.990474537037</v>
      </c>
      <c r="Q1279" s="81" t="s">
        <v>1544</v>
      </c>
      <c r="R1279" s="84" t="s">
        <v>2700</v>
      </c>
      <c r="S1279" s="81" t="s">
        <v>3412</v>
      </c>
      <c r="T1279" s="81" t="s">
        <v>3606</v>
      </c>
      <c r="U1279" s="83">
        <v>44433.990474537037</v>
      </c>
      <c r="V1279" s="84" t="s">
        <v>4949</v>
      </c>
      <c r="W1279" s="81"/>
      <c r="X1279" s="81"/>
      <c r="Y1279" s="87" t="s">
        <v>6949</v>
      </c>
      <c r="Z1279" s="81"/>
    </row>
    <row r="1280" spans="1:26" x14ac:dyDescent="0.35">
      <c r="A1280" s="66" t="s">
        <v>885</v>
      </c>
      <c r="B1280" s="66" t="s">
        <v>1055</v>
      </c>
      <c r="C1280" s="67"/>
      <c r="D1280" s="68"/>
      <c r="E1280" s="69"/>
      <c r="F1280" s="70"/>
      <c r="G1280" s="67"/>
      <c r="H1280" s="71"/>
      <c r="I1280" s="72"/>
      <c r="J1280" s="72"/>
      <c r="K1280" s="36"/>
      <c r="L1280" s="79"/>
      <c r="M1280" s="79"/>
      <c r="N1280" s="74"/>
      <c r="O1280" s="81" t="s">
        <v>1386</v>
      </c>
      <c r="P1280" s="83">
        <v>44434.682291666664</v>
      </c>
      <c r="Q1280" s="81" t="s">
        <v>1605</v>
      </c>
      <c r="R1280" s="81"/>
      <c r="S1280" s="81"/>
      <c r="T1280" s="81" t="s">
        <v>3530</v>
      </c>
      <c r="U1280" s="83">
        <v>44434.682291666664</v>
      </c>
      <c r="V1280" s="84" t="s">
        <v>4950</v>
      </c>
      <c r="W1280" s="81"/>
      <c r="X1280" s="81"/>
      <c r="Y1280" s="87" t="s">
        <v>6950</v>
      </c>
      <c r="Z1280" s="81"/>
    </row>
    <row r="1281" spans="1:26" x14ac:dyDescent="0.35">
      <c r="A1281" s="66" t="s">
        <v>885</v>
      </c>
      <c r="B1281" s="66" t="s">
        <v>1118</v>
      </c>
      <c r="C1281" s="67"/>
      <c r="D1281" s="68"/>
      <c r="E1281" s="69"/>
      <c r="F1281" s="70"/>
      <c r="G1281" s="67"/>
      <c r="H1281" s="71"/>
      <c r="I1281" s="72"/>
      <c r="J1281" s="72"/>
      <c r="K1281" s="36"/>
      <c r="L1281" s="79"/>
      <c r="M1281" s="79"/>
      <c r="N1281" s="74"/>
      <c r="O1281" s="81" t="s">
        <v>1386</v>
      </c>
      <c r="P1281" s="83">
        <v>44435.486296296294</v>
      </c>
      <c r="Q1281" s="81" t="s">
        <v>1898</v>
      </c>
      <c r="R1281" s="84" t="s">
        <v>2890</v>
      </c>
      <c r="S1281" s="81" t="s">
        <v>3412</v>
      </c>
      <c r="T1281" s="81" t="s">
        <v>3530</v>
      </c>
      <c r="U1281" s="83">
        <v>44435.486296296294</v>
      </c>
      <c r="V1281" s="84" t="s">
        <v>4951</v>
      </c>
      <c r="W1281" s="81"/>
      <c r="X1281" s="81"/>
      <c r="Y1281" s="87" t="s">
        <v>6951</v>
      </c>
      <c r="Z1281" s="81"/>
    </row>
    <row r="1282" spans="1:26" x14ac:dyDescent="0.35">
      <c r="A1282" s="66" t="s">
        <v>885</v>
      </c>
      <c r="B1282" s="66" t="s">
        <v>1131</v>
      </c>
      <c r="C1282" s="67"/>
      <c r="D1282" s="68"/>
      <c r="E1282" s="69"/>
      <c r="F1282" s="70"/>
      <c r="G1282" s="67"/>
      <c r="H1282" s="71"/>
      <c r="I1282" s="72"/>
      <c r="J1282" s="72"/>
      <c r="K1282" s="36"/>
      <c r="L1282" s="79"/>
      <c r="M1282" s="79"/>
      <c r="N1282" s="74"/>
      <c r="O1282" s="81" t="s">
        <v>1386</v>
      </c>
      <c r="P1282" s="83">
        <v>44435.52002314815</v>
      </c>
      <c r="Q1282" s="81" t="s">
        <v>1716</v>
      </c>
      <c r="R1282" s="84" t="s">
        <v>2800</v>
      </c>
      <c r="S1282" s="81" t="s">
        <v>3440</v>
      </c>
      <c r="T1282" s="81" t="s">
        <v>3681</v>
      </c>
      <c r="U1282" s="83">
        <v>44435.52002314815</v>
      </c>
      <c r="V1282" s="84" t="s">
        <v>4952</v>
      </c>
      <c r="W1282" s="81"/>
      <c r="X1282" s="81"/>
      <c r="Y1282" s="87" t="s">
        <v>6952</v>
      </c>
      <c r="Z1282" s="81"/>
    </row>
    <row r="1283" spans="1:26" x14ac:dyDescent="0.35">
      <c r="A1283" s="66" t="s">
        <v>885</v>
      </c>
      <c r="B1283" s="66" t="s">
        <v>1161</v>
      </c>
      <c r="C1283" s="67"/>
      <c r="D1283" s="68"/>
      <c r="E1283" s="69"/>
      <c r="F1283" s="70"/>
      <c r="G1283" s="67"/>
      <c r="H1283" s="71"/>
      <c r="I1283" s="72"/>
      <c r="J1283" s="72"/>
      <c r="K1283" s="36"/>
      <c r="L1283" s="79"/>
      <c r="M1283" s="79"/>
      <c r="N1283" s="74"/>
      <c r="O1283" s="81" t="s">
        <v>1386</v>
      </c>
      <c r="P1283" s="83">
        <v>44437.41033564815</v>
      </c>
      <c r="Q1283" s="81" t="s">
        <v>1899</v>
      </c>
      <c r="R1283" s="81"/>
      <c r="S1283" s="81"/>
      <c r="T1283" s="81"/>
      <c r="U1283" s="83">
        <v>44437.41033564815</v>
      </c>
      <c r="V1283" s="84" t="s">
        <v>4953</v>
      </c>
      <c r="W1283" s="81"/>
      <c r="X1283" s="81"/>
      <c r="Y1283" s="87" t="s">
        <v>6953</v>
      </c>
      <c r="Z1283" s="81"/>
    </row>
    <row r="1284" spans="1:26" x14ac:dyDescent="0.35">
      <c r="A1284" s="66" t="s">
        <v>886</v>
      </c>
      <c r="B1284" s="66" t="s">
        <v>1161</v>
      </c>
      <c r="C1284" s="67"/>
      <c r="D1284" s="68"/>
      <c r="E1284" s="69"/>
      <c r="F1284" s="70"/>
      <c r="G1284" s="67"/>
      <c r="H1284" s="71"/>
      <c r="I1284" s="72"/>
      <c r="J1284" s="72"/>
      <c r="K1284" s="36"/>
      <c r="L1284" s="79"/>
      <c r="M1284" s="79"/>
      <c r="N1284" s="74"/>
      <c r="O1284" s="81" t="s">
        <v>1386</v>
      </c>
      <c r="P1284" s="83">
        <v>44437.411226851851</v>
      </c>
      <c r="Q1284" s="81" t="s">
        <v>1899</v>
      </c>
      <c r="R1284" s="81"/>
      <c r="S1284" s="81"/>
      <c r="T1284" s="81"/>
      <c r="U1284" s="83">
        <v>44437.411226851851</v>
      </c>
      <c r="V1284" s="84" t="s">
        <v>4954</v>
      </c>
      <c r="W1284" s="81"/>
      <c r="X1284" s="81"/>
      <c r="Y1284" s="87" t="s">
        <v>6954</v>
      </c>
      <c r="Z1284" s="81"/>
    </row>
    <row r="1285" spans="1:26" x14ac:dyDescent="0.35">
      <c r="A1285" s="66" t="s">
        <v>887</v>
      </c>
      <c r="B1285" s="66" t="s">
        <v>1161</v>
      </c>
      <c r="C1285" s="67"/>
      <c r="D1285" s="68"/>
      <c r="E1285" s="69"/>
      <c r="F1285" s="70"/>
      <c r="G1285" s="67"/>
      <c r="H1285" s="71"/>
      <c r="I1285" s="72"/>
      <c r="J1285" s="72"/>
      <c r="K1285" s="36"/>
      <c r="L1285" s="79"/>
      <c r="M1285" s="79"/>
      <c r="N1285" s="74"/>
      <c r="O1285" s="81" t="s">
        <v>1386</v>
      </c>
      <c r="P1285" s="83">
        <v>44437.443935185183</v>
      </c>
      <c r="Q1285" s="81" t="s">
        <v>1899</v>
      </c>
      <c r="R1285" s="81"/>
      <c r="S1285" s="81"/>
      <c r="T1285" s="81"/>
      <c r="U1285" s="83">
        <v>44437.443935185183</v>
      </c>
      <c r="V1285" s="84" t="s">
        <v>4955</v>
      </c>
      <c r="W1285" s="81"/>
      <c r="X1285" s="81"/>
      <c r="Y1285" s="87" t="s">
        <v>6955</v>
      </c>
      <c r="Z1285" s="81"/>
    </row>
    <row r="1286" spans="1:26" x14ac:dyDescent="0.35">
      <c r="A1286" s="66" t="s">
        <v>888</v>
      </c>
      <c r="B1286" s="66" t="s">
        <v>1143</v>
      </c>
      <c r="C1286" s="67"/>
      <c r="D1286" s="68"/>
      <c r="E1286" s="69"/>
      <c r="F1286" s="70"/>
      <c r="G1286" s="67"/>
      <c r="H1286" s="71"/>
      <c r="I1286" s="72"/>
      <c r="J1286" s="72"/>
      <c r="K1286" s="36"/>
      <c r="L1286" s="79"/>
      <c r="M1286" s="79"/>
      <c r="N1286" s="74"/>
      <c r="O1286" s="81" t="s">
        <v>1386</v>
      </c>
      <c r="P1286" s="83">
        <v>44432.286319444444</v>
      </c>
      <c r="Q1286" s="81" t="s">
        <v>1900</v>
      </c>
      <c r="R1286" s="81"/>
      <c r="S1286" s="81"/>
      <c r="T1286" s="81" t="s">
        <v>3778</v>
      </c>
      <c r="U1286" s="83">
        <v>44432.286319444444</v>
      </c>
      <c r="V1286" s="84" t="s">
        <v>4956</v>
      </c>
      <c r="W1286" s="81"/>
      <c r="X1286" s="81"/>
      <c r="Y1286" s="87" t="s">
        <v>6956</v>
      </c>
      <c r="Z1286" s="81"/>
    </row>
    <row r="1287" spans="1:26" x14ac:dyDescent="0.35">
      <c r="A1287" s="66" t="s">
        <v>888</v>
      </c>
      <c r="B1287" s="66" t="s">
        <v>1143</v>
      </c>
      <c r="C1287" s="67"/>
      <c r="D1287" s="68"/>
      <c r="E1287" s="69"/>
      <c r="F1287" s="70"/>
      <c r="G1287" s="67"/>
      <c r="H1287" s="71"/>
      <c r="I1287" s="72"/>
      <c r="J1287" s="72"/>
      <c r="K1287" s="36"/>
      <c r="L1287" s="79"/>
      <c r="M1287" s="79"/>
      <c r="N1287" s="74"/>
      <c r="O1287" s="81" t="s">
        <v>1386</v>
      </c>
      <c r="P1287" s="83">
        <v>44434.497199074074</v>
      </c>
      <c r="Q1287" s="81" t="s">
        <v>1901</v>
      </c>
      <c r="R1287" s="81"/>
      <c r="S1287" s="81"/>
      <c r="T1287" s="81" t="s">
        <v>3779</v>
      </c>
      <c r="U1287" s="83">
        <v>44434.497199074074</v>
      </c>
      <c r="V1287" s="84" t="s">
        <v>4957</v>
      </c>
      <c r="W1287" s="81"/>
      <c r="X1287" s="81"/>
      <c r="Y1287" s="87" t="s">
        <v>6957</v>
      </c>
      <c r="Z1287" s="81"/>
    </row>
    <row r="1288" spans="1:26" x14ac:dyDescent="0.35">
      <c r="A1288" s="66" t="s">
        <v>888</v>
      </c>
      <c r="B1288" s="66" t="s">
        <v>1241</v>
      </c>
      <c r="C1288" s="67"/>
      <c r="D1288" s="68"/>
      <c r="E1288" s="69"/>
      <c r="F1288" s="70"/>
      <c r="G1288" s="67"/>
      <c r="H1288" s="71"/>
      <c r="I1288" s="72"/>
      <c r="J1288" s="72"/>
      <c r="K1288" s="36"/>
      <c r="L1288" s="79"/>
      <c r="M1288" s="79"/>
      <c r="N1288" s="74"/>
      <c r="O1288" s="81" t="s">
        <v>1386</v>
      </c>
      <c r="P1288" s="83">
        <v>44437.477430555555</v>
      </c>
      <c r="Q1288" s="81" t="s">
        <v>1902</v>
      </c>
      <c r="R1288" s="84" t="s">
        <v>2891</v>
      </c>
      <c r="S1288" s="81" t="s">
        <v>3411</v>
      </c>
      <c r="T1288" s="81" t="s">
        <v>3780</v>
      </c>
      <c r="U1288" s="83">
        <v>44437.477430555555</v>
      </c>
      <c r="V1288" s="84" t="s">
        <v>4958</v>
      </c>
      <c r="W1288" s="81"/>
      <c r="X1288" s="81"/>
      <c r="Y1288" s="87" t="s">
        <v>6958</v>
      </c>
      <c r="Z1288" s="81"/>
    </row>
    <row r="1289" spans="1:26" x14ac:dyDescent="0.35">
      <c r="A1289" s="66" t="s">
        <v>888</v>
      </c>
      <c r="B1289" s="66" t="s">
        <v>1143</v>
      </c>
      <c r="C1289" s="67"/>
      <c r="D1289" s="68"/>
      <c r="E1289" s="69"/>
      <c r="F1289" s="70"/>
      <c r="G1289" s="67"/>
      <c r="H1289" s="71"/>
      <c r="I1289" s="72"/>
      <c r="J1289" s="72"/>
      <c r="K1289" s="36"/>
      <c r="L1289" s="79"/>
      <c r="M1289" s="79"/>
      <c r="N1289" s="74"/>
      <c r="O1289" s="81" t="s">
        <v>1386</v>
      </c>
      <c r="P1289" s="83">
        <v>44437.477430555555</v>
      </c>
      <c r="Q1289" s="81" t="s">
        <v>1902</v>
      </c>
      <c r="R1289" s="84" t="s">
        <v>2891</v>
      </c>
      <c r="S1289" s="81" t="s">
        <v>3411</v>
      </c>
      <c r="T1289" s="81" t="s">
        <v>3780</v>
      </c>
      <c r="U1289" s="83">
        <v>44437.477430555555</v>
      </c>
      <c r="V1289" s="84" t="s">
        <v>4958</v>
      </c>
      <c r="W1289" s="81"/>
      <c r="X1289" s="81"/>
      <c r="Y1289" s="87" t="s">
        <v>6958</v>
      </c>
      <c r="Z1289" s="81"/>
    </row>
    <row r="1290" spans="1:26" x14ac:dyDescent="0.35">
      <c r="A1290" s="66" t="s">
        <v>889</v>
      </c>
      <c r="B1290" s="66" t="s">
        <v>1145</v>
      </c>
      <c r="C1290" s="67"/>
      <c r="D1290" s="68"/>
      <c r="E1290" s="69"/>
      <c r="F1290" s="70"/>
      <c r="G1290" s="67"/>
      <c r="H1290" s="71"/>
      <c r="I1290" s="72"/>
      <c r="J1290" s="72"/>
      <c r="K1290" s="36"/>
      <c r="L1290" s="79"/>
      <c r="M1290" s="79"/>
      <c r="N1290" s="74"/>
      <c r="O1290" s="81" t="s">
        <v>1386</v>
      </c>
      <c r="P1290" s="83">
        <v>44437.494432870371</v>
      </c>
      <c r="Q1290" s="81" t="s">
        <v>1903</v>
      </c>
      <c r="R1290" s="81"/>
      <c r="S1290" s="81"/>
      <c r="T1290" s="81"/>
      <c r="U1290" s="83">
        <v>44437.494432870371</v>
      </c>
      <c r="V1290" s="84" t="s">
        <v>4959</v>
      </c>
      <c r="W1290" s="81"/>
      <c r="X1290" s="81"/>
      <c r="Y1290" s="87" t="s">
        <v>6959</v>
      </c>
      <c r="Z1290" s="81"/>
    </row>
    <row r="1291" spans="1:26" x14ac:dyDescent="0.35">
      <c r="A1291" s="66" t="s">
        <v>890</v>
      </c>
      <c r="B1291" s="66" t="s">
        <v>1145</v>
      </c>
      <c r="C1291" s="67"/>
      <c r="D1291" s="68"/>
      <c r="E1291" s="69"/>
      <c r="F1291" s="70"/>
      <c r="G1291" s="67"/>
      <c r="H1291" s="71"/>
      <c r="I1291" s="72"/>
      <c r="J1291" s="72"/>
      <c r="K1291" s="36"/>
      <c r="L1291" s="79"/>
      <c r="M1291" s="79"/>
      <c r="N1291" s="74"/>
      <c r="O1291" s="81" t="s">
        <v>1386</v>
      </c>
      <c r="P1291" s="83">
        <v>44437.495833333334</v>
      </c>
      <c r="Q1291" s="81" t="s">
        <v>1903</v>
      </c>
      <c r="R1291" s="81"/>
      <c r="S1291" s="81"/>
      <c r="T1291" s="81"/>
      <c r="U1291" s="83">
        <v>44437.495833333334</v>
      </c>
      <c r="V1291" s="84" t="s">
        <v>4960</v>
      </c>
      <c r="W1291" s="81"/>
      <c r="X1291" s="81"/>
      <c r="Y1291" s="87" t="s">
        <v>6960</v>
      </c>
      <c r="Z1291" s="81"/>
    </row>
    <row r="1292" spans="1:26" x14ac:dyDescent="0.35">
      <c r="A1292" s="66" t="s">
        <v>891</v>
      </c>
      <c r="B1292" s="66" t="s">
        <v>1323</v>
      </c>
      <c r="C1292" s="67"/>
      <c r="D1292" s="68"/>
      <c r="E1292" s="69"/>
      <c r="F1292" s="70"/>
      <c r="G1292" s="67"/>
      <c r="H1292" s="71"/>
      <c r="I1292" s="72"/>
      <c r="J1292" s="72"/>
      <c r="K1292" s="36"/>
      <c r="L1292" s="79"/>
      <c r="M1292" s="79"/>
      <c r="N1292" s="74"/>
      <c r="O1292" s="81" t="s">
        <v>1386</v>
      </c>
      <c r="P1292" s="83">
        <v>44437.498796296299</v>
      </c>
      <c r="Q1292" s="81" t="s">
        <v>1904</v>
      </c>
      <c r="R1292" s="84" t="s">
        <v>2886</v>
      </c>
      <c r="S1292" s="81" t="s">
        <v>3418</v>
      </c>
      <c r="T1292" s="81" t="s">
        <v>3781</v>
      </c>
      <c r="U1292" s="83">
        <v>44437.498796296299</v>
      </c>
      <c r="V1292" s="84" t="s">
        <v>4961</v>
      </c>
      <c r="W1292" s="81"/>
      <c r="X1292" s="81"/>
      <c r="Y1292" s="87" t="s">
        <v>6961</v>
      </c>
      <c r="Z1292" s="81"/>
    </row>
    <row r="1293" spans="1:26" x14ac:dyDescent="0.35">
      <c r="A1293" s="66" t="s">
        <v>891</v>
      </c>
      <c r="B1293" s="66" t="s">
        <v>1142</v>
      </c>
      <c r="C1293" s="67"/>
      <c r="D1293" s="68"/>
      <c r="E1293" s="69"/>
      <c r="F1293" s="70"/>
      <c r="G1293" s="67"/>
      <c r="H1293" s="71"/>
      <c r="I1293" s="72"/>
      <c r="J1293" s="72"/>
      <c r="K1293" s="36"/>
      <c r="L1293" s="79"/>
      <c r="M1293" s="79"/>
      <c r="N1293" s="74"/>
      <c r="O1293" s="81" t="s">
        <v>1386</v>
      </c>
      <c r="P1293" s="83">
        <v>44437.498796296299</v>
      </c>
      <c r="Q1293" s="81" t="s">
        <v>1904</v>
      </c>
      <c r="R1293" s="84" t="s">
        <v>2886</v>
      </c>
      <c r="S1293" s="81" t="s">
        <v>3418</v>
      </c>
      <c r="T1293" s="81" t="s">
        <v>3781</v>
      </c>
      <c r="U1293" s="83">
        <v>44437.498796296299</v>
      </c>
      <c r="V1293" s="84" t="s">
        <v>4961</v>
      </c>
      <c r="W1293" s="81"/>
      <c r="X1293" s="81"/>
      <c r="Y1293" s="87" t="s">
        <v>6961</v>
      </c>
      <c r="Z1293" s="81"/>
    </row>
    <row r="1294" spans="1:26" x14ac:dyDescent="0.35">
      <c r="A1294" s="66" t="s">
        <v>892</v>
      </c>
      <c r="B1294" s="66" t="s">
        <v>1129</v>
      </c>
      <c r="C1294" s="67"/>
      <c r="D1294" s="68"/>
      <c r="E1294" s="69"/>
      <c r="F1294" s="70"/>
      <c r="G1294" s="67"/>
      <c r="H1294" s="71"/>
      <c r="I1294" s="72"/>
      <c r="J1294" s="72"/>
      <c r="K1294" s="36"/>
      <c r="L1294" s="79"/>
      <c r="M1294" s="79"/>
      <c r="N1294" s="74"/>
      <c r="O1294" s="81" t="s">
        <v>1386</v>
      </c>
      <c r="P1294" s="83">
        <v>44437.525277777779</v>
      </c>
      <c r="Q1294" s="81" t="s">
        <v>1835</v>
      </c>
      <c r="R1294" s="81"/>
      <c r="S1294" s="81"/>
      <c r="T1294" s="81" t="s">
        <v>3745</v>
      </c>
      <c r="U1294" s="83">
        <v>44437.525277777779</v>
      </c>
      <c r="V1294" s="84" t="s">
        <v>4962</v>
      </c>
      <c r="W1294" s="81"/>
      <c r="X1294" s="81"/>
      <c r="Y1294" s="87" t="s">
        <v>6962</v>
      </c>
      <c r="Z1294" s="81"/>
    </row>
    <row r="1295" spans="1:26" x14ac:dyDescent="0.35">
      <c r="A1295" s="66" t="s">
        <v>893</v>
      </c>
      <c r="B1295" s="66" t="s">
        <v>957</v>
      </c>
      <c r="C1295" s="67"/>
      <c r="D1295" s="68"/>
      <c r="E1295" s="69"/>
      <c r="F1295" s="70"/>
      <c r="G1295" s="67"/>
      <c r="H1295" s="71"/>
      <c r="I1295" s="72"/>
      <c r="J1295" s="72"/>
      <c r="K1295" s="36"/>
      <c r="L1295" s="79"/>
      <c r="M1295" s="79"/>
      <c r="N1295" s="74"/>
      <c r="O1295" s="81" t="s">
        <v>1386</v>
      </c>
      <c r="P1295" s="83">
        <v>44431.804826388892</v>
      </c>
      <c r="Q1295" s="81" t="s">
        <v>1821</v>
      </c>
      <c r="R1295" s="81"/>
      <c r="S1295" s="81"/>
      <c r="T1295" s="81" t="s">
        <v>3737</v>
      </c>
      <c r="U1295" s="83">
        <v>44431.804826388892</v>
      </c>
      <c r="V1295" s="84" t="s">
        <v>4963</v>
      </c>
      <c r="W1295" s="81"/>
      <c r="X1295" s="81"/>
      <c r="Y1295" s="87" t="s">
        <v>6963</v>
      </c>
      <c r="Z1295" s="81"/>
    </row>
    <row r="1296" spans="1:26" x14ac:dyDescent="0.35">
      <c r="A1296" s="66" t="s">
        <v>893</v>
      </c>
      <c r="B1296" s="66" t="s">
        <v>893</v>
      </c>
      <c r="C1296" s="67"/>
      <c r="D1296" s="68"/>
      <c r="E1296" s="69"/>
      <c r="F1296" s="70"/>
      <c r="G1296" s="67"/>
      <c r="H1296" s="71"/>
      <c r="I1296" s="72"/>
      <c r="J1296" s="72"/>
      <c r="K1296" s="36"/>
      <c r="L1296" s="79"/>
      <c r="M1296" s="79"/>
      <c r="N1296" s="74"/>
      <c r="O1296" s="81" t="s">
        <v>179</v>
      </c>
      <c r="P1296" s="83">
        <v>44434.834317129629</v>
      </c>
      <c r="Q1296" s="81" t="s">
        <v>1905</v>
      </c>
      <c r="R1296" s="84" t="s">
        <v>2892</v>
      </c>
      <c r="S1296" s="81" t="s">
        <v>3455</v>
      </c>
      <c r="T1296" s="81" t="s">
        <v>3761</v>
      </c>
      <c r="U1296" s="83">
        <v>44434.834317129629</v>
      </c>
      <c r="V1296" s="84" t="s">
        <v>4964</v>
      </c>
      <c r="W1296" s="81"/>
      <c r="X1296" s="81"/>
      <c r="Y1296" s="87" t="s">
        <v>6964</v>
      </c>
      <c r="Z1296" s="81"/>
    </row>
    <row r="1297" spans="1:26" x14ac:dyDescent="0.35">
      <c r="A1297" s="66" t="s">
        <v>893</v>
      </c>
      <c r="B1297" s="66" t="s">
        <v>1105</v>
      </c>
      <c r="C1297" s="67"/>
      <c r="D1297" s="68"/>
      <c r="E1297" s="69"/>
      <c r="F1297" s="70"/>
      <c r="G1297" s="67"/>
      <c r="H1297" s="71"/>
      <c r="I1297" s="72"/>
      <c r="J1297" s="72"/>
      <c r="K1297" s="36"/>
      <c r="L1297" s="79"/>
      <c r="M1297" s="79"/>
      <c r="N1297" s="74"/>
      <c r="O1297" s="81" t="s">
        <v>1386</v>
      </c>
      <c r="P1297" s="83">
        <v>44434.85052083333</v>
      </c>
      <c r="Q1297" s="81" t="s">
        <v>1647</v>
      </c>
      <c r="R1297" s="81"/>
      <c r="S1297" s="81"/>
      <c r="T1297" s="81" t="s">
        <v>3653</v>
      </c>
      <c r="U1297" s="83">
        <v>44434.85052083333</v>
      </c>
      <c r="V1297" s="84" t="s">
        <v>4965</v>
      </c>
      <c r="W1297" s="81"/>
      <c r="X1297" s="81"/>
      <c r="Y1297" s="87" t="s">
        <v>6965</v>
      </c>
      <c r="Z1297" s="81"/>
    </row>
    <row r="1298" spans="1:26" x14ac:dyDescent="0.35">
      <c r="A1298" s="66" t="s">
        <v>893</v>
      </c>
      <c r="B1298" s="66" t="s">
        <v>957</v>
      </c>
      <c r="C1298" s="67"/>
      <c r="D1298" s="68"/>
      <c r="E1298" s="69"/>
      <c r="F1298" s="70"/>
      <c r="G1298" s="67"/>
      <c r="H1298" s="71"/>
      <c r="I1298" s="72"/>
      <c r="J1298" s="72"/>
      <c r="K1298" s="36"/>
      <c r="L1298" s="79"/>
      <c r="M1298" s="79"/>
      <c r="N1298" s="74"/>
      <c r="O1298" s="81" t="s">
        <v>1386</v>
      </c>
      <c r="P1298" s="83">
        <v>44434.85052083333</v>
      </c>
      <c r="Q1298" s="81" t="s">
        <v>1647</v>
      </c>
      <c r="R1298" s="81"/>
      <c r="S1298" s="81"/>
      <c r="T1298" s="81" t="s">
        <v>3653</v>
      </c>
      <c r="U1298" s="83">
        <v>44434.85052083333</v>
      </c>
      <c r="V1298" s="84" t="s">
        <v>4965</v>
      </c>
      <c r="W1298" s="81"/>
      <c r="X1298" s="81"/>
      <c r="Y1298" s="87" t="s">
        <v>6965</v>
      </c>
      <c r="Z1298" s="81"/>
    </row>
    <row r="1299" spans="1:26" x14ac:dyDescent="0.35">
      <c r="A1299" s="66" t="s">
        <v>893</v>
      </c>
      <c r="B1299" s="66" t="s">
        <v>893</v>
      </c>
      <c r="C1299" s="67"/>
      <c r="D1299" s="68"/>
      <c r="E1299" s="69"/>
      <c r="F1299" s="70"/>
      <c r="G1299" s="67"/>
      <c r="H1299" s="71"/>
      <c r="I1299" s="72"/>
      <c r="J1299" s="72"/>
      <c r="K1299" s="36"/>
      <c r="L1299" s="79"/>
      <c r="M1299" s="79"/>
      <c r="N1299" s="74"/>
      <c r="O1299" s="81" t="s">
        <v>179</v>
      </c>
      <c r="P1299" s="83">
        <v>44436.824803240743</v>
      </c>
      <c r="Q1299" s="81" t="s">
        <v>1906</v>
      </c>
      <c r="R1299" s="84" t="s">
        <v>2893</v>
      </c>
      <c r="S1299" s="81" t="s">
        <v>3393</v>
      </c>
      <c r="T1299" s="81" t="s">
        <v>3618</v>
      </c>
      <c r="U1299" s="83">
        <v>44436.824803240743</v>
      </c>
      <c r="V1299" s="84" t="s">
        <v>4966</v>
      </c>
      <c r="W1299" s="81"/>
      <c r="X1299" s="81"/>
      <c r="Y1299" s="87" t="s">
        <v>6966</v>
      </c>
      <c r="Z1299" s="81"/>
    </row>
    <row r="1300" spans="1:26" x14ac:dyDescent="0.35">
      <c r="A1300" s="66" t="s">
        <v>894</v>
      </c>
      <c r="B1300" s="66" t="s">
        <v>893</v>
      </c>
      <c r="C1300" s="67"/>
      <c r="D1300" s="68"/>
      <c r="E1300" s="69"/>
      <c r="F1300" s="70"/>
      <c r="G1300" s="67"/>
      <c r="H1300" s="71"/>
      <c r="I1300" s="72"/>
      <c r="J1300" s="72"/>
      <c r="K1300" s="36"/>
      <c r="L1300" s="79"/>
      <c r="M1300" s="79"/>
      <c r="N1300" s="74"/>
      <c r="O1300" s="81" t="s">
        <v>1386</v>
      </c>
      <c r="P1300" s="83">
        <v>44437.65315972222</v>
      </c>
      <c r="Q1300" s="81" t="s">
        <v>1907</v>
      </c>
      <c r="R1300" s="81"/>
      <c r="S1300" s="81"/>
      <c r="T1300" s="81" t="s">
        <v>3618</v>
      </c>
      <c r="U1300" s="83">
        <v>44437.65315972222</v>
      </c>
      <c r="V1300" s="84" t="s">
        <v>4967</v>
      </c>
      <c r="W1300" s="81"/>
      <c r="X1300" s="81"/>
      <c r="Y1300" s="87" t="s">
        <v>6967</v>
      </c>
      <c r="Z1300" s="81"/>
    </row>
    <row r="1301" spans="1:26" x14ac:dyDescent="0.35">
      <c r="A1301" s="66" t="s">
        <v>894</v>
      </c>
      <c r="B1301" s="66" t="s">
        <v>1105</v>
      </c>
      <c r="C1301" s="67"/>
      <c r="D1301" s="68"/>
      <c r="E1301" s="69"/>
      <c r="F1301" s="70"/>
      <c r="G1301" s="67"/>
      <c r="H1301" s="71"/>
      <c r="I1301" s="72"/>
      <c r="J1301" s="72"/>
      <c r="K1301" s="36"/>
      <c r="L1301" s="79"/>
      <c r="M1301" s="79"/>
      <c r="N1301" s="74"/>
      <c r="O1301" s="81" t="s">
        <v>1386</v>
      </c>
      <c r="P1301" s="83">
        <v>44434.808877314812</v>
      </c>
      <c r="Q1301" s="81" t="s">
        <v>1647</v>
      </c>
      <c r="R1301" s="81"/>
      <c r="S1301" s="81"/>
      <c r="T1301" s="81" t="s">
        <v>3653</v>
      </c>
      <c r="U1301" s="83">
        <v>44434.808877314812</v>
      </c>
      <c r="V1301" s="84" t="s">
        <v>4968</v>
      </c>
      <c r="W1301" s="81"/>
      <c r="X1301" s="81"/>
      <c r="Y1301" s="87" t="s">
        <v>6968</v>
      </c>
      <c r="Z1301" s="81"/>
    </row>
    <row r="1302" spans="1:26" x14ac:dyDescent="0.35">
      <c r="A1302" s="66" t="s">
        <v>894</v>
      </c>
      <c r="B1302" s="66" t="s">
        <v>957</v>
      </c>
      <c r="C1302" s="67"/>
      <c r="D1302" s="68"/>
      <c r="E1302" s="69"/>
      <c r="F1302" s="70"/>
      <c r="G1302" s="67"/>
      <c r="H1302" s="71"/>
      <c r="I1302" s="72"/>
      <c r="J1302" s="72"/>
      <c r="K1302" s="36"/>
      <c r="L1302" s="79"/>
      <c r="M1302" s="79"/>
      <c r="N1302" s="74"/>
      <c r="O1302" s="81" t="s">
        <v>1386</v>
      </c>
      <c r="P1302" s="83">
        <v>44434.808877314812</v>
      </c>
      <c r="Q1302" s="81" t="s">
        <v>1647</v>
      </c>
      <c r="R1302" s="81"/>
      <c r="S1302" s="81"/>
      <c r="T1302" s="81" t="s">
        <v>3653</v>
      </c>
      <c r="U1302" s="83">
        <v>44434.808877314812</v>
      </c>
      <c r="V1302" s="84" t="s">
        <v>4968</v>
      </c>
      <c r="W1302" s="81"/>
      <c r="X1302" s="81"/>
      <c r="Y1302" s="87" t="s">
        <v>6968</v>
      </c>
      <c r="Z1302" s="81"/>
    </row>
    <row r="1303" spans="1:26" x14ac:dyDescent="0.35">
      <c r="A1303" s="66" t="s">
        <v>895</v>
      </c>
      <c r="B1303" s="66" t="s">
        <v>1324</v>
      </c>
      <c r="C1303" s="67"/>
      <c r="D1303" s="68"/>
      <c r="E1303" s="69"/>
      <c r="F1303" s="70"/>
      <c r="G1303" s="67"/>
      <c r="H1303" s="71"/>
      <c r="I1303" s="72"/>
      <c r="J1303" s="72"/>
      <c r="K1303" s="36"/>
      <c r="L1303" s="79"/>
      <c r="M1303" s="79"/>
      <c r="N1303" s="74"/>
      <c r="O1303" s="81" t="s">
        <v>1386</v>
      </c>
      <c r="P1303" s="83">
        <v>44432.679895833331</v>
      </c>
      <c r="Q1303" s="81" t="s">
        <v>1908</v>
      </c>
      <c r="R1303" s="84" t="s">
        <v>2894</v>
      </c>
      <c r="S1303" s="81" t="s">
        <v>3456</v>
      </c>
      <c r="T1303" s="81" t="s">
        <v>3782</v>
      </c>
      <c r="U1303" s="83">
        <v>44432.679895833331</v>
      </c>
      <c r="V1303" s="84" t="s">
        <v>4969</v>
      </c>
      <c r="W1303" s="81"/>
      <c r="X1303" s="81"/>
      <c r="Y1303" s="87" t="s">
        <v>6969</v>
      </c>
      <c r="Z1303" s="81"/>
    </row>
    <row r="1304" spans="1:26" x14ac:dyDescent="0.35">
      <c r="A1304" s="66" t="s">
        <v>895</v>
      </c>
      <c r="B1304" s="66" t="s">
        <v>1325</v>
      </c>
      <c r="C1304" s="67"/>
      <c r="D1304" s="68"/>
      <c r="E1304" s="69"/>
      <c r="F1304" s="70"/>
      <c r="G1304" s="67"/>
      <c r="H1304" s="71"/>
      <c r="I1304" s="72"/>
      <c r="J1304" s="72"/>
      <c r="K1304" s="36"/>
      <c r="L1304" s="79"/>
      <c r="M1304" s="79"/>
      <c r="N1304" s="74"/>
      <c r="O1304" s="81" t="s">
        <v>1386</v>
      </c>
      <c r="P1304" s="83">
        <v>44435.710219907407</v>
      </c>
      <c r="Q1304" s="81" t="s">
        <v>1909</v>
      </c>
      <c r="R1304" s="84" t="s">
        <v>2895</v>
      </c>
      <c r="S1304" s="81" t="s">
        <v>3457</v>
      </c>
      <c r="T1304" s="81" t="s">
        <v>3658</v>
      </c>
      <c r="U1304" s="83">
        <v>44435.710219907407</v>
      </c>
      <c r="V1304" s="84" t="s">
        <v>4970</v>
      </c>
      <c r="W1304" s="81"/>
      <c r="X1304" s="81"/>
      <c r="Y1304" s="87" t="s">
        <v>6970</v>
      </c>
      <c r="Z1304" s="81"/>
    </row>
    <row r="1305" spans="1:26" x14ac:dyDescent="0.35">
      <c r="A1305" s="66" t="s">
        <v>895</v>
      </c>
      <c r="B1305" s="66" t="s">
        <v>1326</v>
      </c>
      <c r="C1305" s="67"/>
      <c r="D1305" s="68"/>
      <c r="E1305" s="69"/>
      <c r="F1305" s="70"/>
      <c r="G1305" s="67"/>
      <c r="H1305" s="71"/>
      <c r="I1305" s="72"/>
      <c r="J1305" s="72"/>
      <c r="K1305" s="36"/>
      <c r="L1305" s="79"/>
      <c r="M1305" s="79"/>
      <c r="N1305" s="74"/>
      <c r="O1305" s="81" t="s">
        <v>1386</v>
      </c>
      <c r="P1305" s="83">
        <v>44436.736527777779</v>
      </c>
      <c r="Q1305" s="81" t="s">
        <v>1910</v>
      </c>
      <c r="R1305" s="84" t="s">
        <v>2896</v>
      </c>
      <c r="S1305" s="81" t="s">
        <v>3393</v>
      </c>
      <c r="T1305" s="81" t="s">
        <v>3530</v>
      </c>
      <c r="U1305" s="83">
        <v>44436.736527777779</v>
      </c>
      <c r="V1305" s="84" t="s">
        <v>4971</v>
      </c>
      <c r="W1305" s="81"/>
      <c r="X1305" s="81"/>
      <c r="Y1305" s="87" t="s">
        <v>6971</v>
      </c>
      <c r="Z1305" s="81"/>
    </row>
    <row r="1306" spans="1:26" x14ac:dyDescent="0.35">
      <c r="A1306" s="66" t="s">
        <v>896</v>
      </c>
      <c r="B1306" s="66" t="s">
        <v>1327</v>
      </c>
      <c r="C1306" s="67"/>
      <c r="D1306" s="68"/>
      <c r="E1306" s="69"/>
      <c r="F1306" s="70"/>
      <c r="G1306" s="67"/>
      <c r="H1306" s="71"/>
      <c r="I1306" s="72"/>
      <c r="J1306" s="72"/>
      <c r="K1306" s="36"/>
      <c r="L1306" s="79"/>
      <c r="M1306" s="79"/>
      <c r="N1306" s="74"/>
      <c r="O1306" s="81" t="s">
        <v>1386</v>
      </c>
      <c r="P1306" s="83">
        <v>44432.311226851853</v>
      </c>
      <c r="Q1306" s="81" t="s">
        <v>1911</v>
      </c>
      <c r="R1306" s="81"/>
      <c r="S1306" s="81"/>
      <c r="T1306" s="81" t="s">
        <v>3783</v>
      </c>
      <c r="U1306" s="83">
        <v>44432.311226851853</v>
      </c>
      <c r="V1306" s="84" t="s">
        <v>4972</v>
      </c>
      <c r="W1306" s="81"/>
      <c r="X1306" s="81"/>
      <c r="Y1306" s="87" t="s">
        <v>6972</v>
      </c>
      <c r="Z1306" s="81"/>
    </row>
    <row r="1307" spans="1:26" x14ac:dyDescent="0.35">
      <c r="A1307" s="66" t="s">
        <v>896</v>
      </c>
      <c r="B1307" s="66" t="s">
        <v>1328</v>
      </c>
      <c r="C1307" s="67"/>
      <c r="D1307" s="68"/>
      <c r="E1307" s="69"/>
      <c r="F1307" s="70"/>
      <c r="G1307" s="67"/>
      <c r="H1307" s="71"/>
      <c r="I1307" s="72"/>
      <c r="J1307" s="72"/>
      <c r="K1307" s="36"/>
      <c r="L1307" s="79"/>
      <c r="M1307" s="79"/>
      <c r="N1307" s="74"/>
      <c r="O1307" s="81" t="s">
        <v>1386</v>
      </c>
      <c r="P1307" s="83">
        <v>44432.311307870368</v>
      </c>
      <c r="Q1307" s="81" t="s">
        <v>1912</v>
      </c>
      <c r="R1307" s="81"/>
      <c r="S1307" s="81"/>
      <c r="T1307" s="81" t="s">
        <v>3784</v>
      </c>
      <c r="U1307" s="83">
        <v>44432.311307870368</v>
      </c>
      <c r="V1307" s="84" t="s">
        <v>4973</v>
      </c>
      <c r="W1307" s="81"/>
      <c r="X1307" s="81"/>
      <c r="Y1307" s="87" t="s">
        <v>6973</v>
      </c>
      <c r="Z1307" s="81"/>
    </row>
    <row r="1308" spans="1:26" x14ac:dyDescent="0.35">
      <c r="A1308" s="66" t="s">
        <v>896</v>
      </c>
      <c r="B1308" s="66" t="s">
        <v>376</v>
      </c>
      <c r="C1308" s="67"/>
      <c r="D1308" s="68"/>
      <c r="E1308" s="69"/>
      <c r="F1308" s="70"/>
      <c r="G1308" s="67"/>
      <c r="H1308" s="71"/>
      <c r="I1308" s="72"/>
      <c r="J1308" s="72"/>
      <c r="K1308" s="36"/>
      <c r="L1308" s="79"/>
      <c r="M1308" s="79"/>
      <c r="N1308" s="74"/>
      <c r="O1308" s="81" t="s">
        <v>1386</v>
      </c>
      <c r="P1308" s="83">
        <v>44432.311307870368</v>
      </c>
      <c r="Q1308" s="81" t="s">
        <v>1912</v>
      </c>
      <c r="R1308" s="81"/>
      <c r="S1308" s="81"/>
      <c r="T1308" s="81" t="s">
        <v>3784</v>
      </c>
      <c r="U1308" s="83">
        <v>44432.311307870368</v>
      </c>
      <c r="V1308" s="84" t="s">
        <v>4973</v>
      </c>
      <c r="W1308" s="81"/>
      <c r="X1308" s="81"/>
      <c r="Y1308" s="87" t="s">
        <v>6973</v>
      </c>
      <c r="Z1308" s="81"/>
    </row>
    <row r="1309" spans="1:26" x14ac:dyDescent="0.35">
      <c r="A1309" s="66" t="s">
        <v>730</v>
      </c>
      <c r="B1309" s="66" t="s">
        <v>1139</v>
      </c>
      <c r="C1309" s="67"/>
      <c r="D1309" s="68"/>
      <c r="E1309" s="69"/>
      <c r="F1309" s="70"/>
      <c r="G1309" s="67"/>
      <c r="H1309" s="71"/>
      <c r="I1309" s="72"/>
      <c r="J1309" s="72"/>
      <c r="K1309" s="36"/>
      <c r="L1309" s="79"/>
      <c r="M1309" s="79"/>
      <c r="N1309" s="74"/>
      <c r="O1309" s="81" t="s">
        <v>1386</v>
      </c>
      <c r="P1309" s="83">
        <v>44433.295081018521</v>
      </c>
      <c r="Q1309" s="81" t="s">
        <v>1769</v>
      </c>
      <c r="R1309" s="84" t="s">
        <v>2831</v>
      </c>
      <c r="S1309" s="81" t="s">
        <v>3393</v>
      </c>
      <c r="T1309" s="81" t="s">
        <v>3567</v>
      </c>
      <c r="U1309" s="83">
        <v>44433.295081018521</v>
      </c>
      <c r="V1309" s="84" t="s">
        <v>4663</v>
      </c>
      <c r="W1309" s="81"/>
      <c r="X1309" s="81"/>
      <c r="Y1309" s="87" t="s">
        <v>6663</v>
      </c>
      <c r="Z1309" s="81"/>
    </row>
    <row r="1310" spans="1:26" x14ac:dyDescent="0.35">
      <c r="A1310" s="66" t="s">
        <v>896</v>
      </c>
      <c r="B1310" s="66" t="s">
        <v>730</v>
      </c>
      <c r="C1310" s="67"/>
      <c r="D1310" s="68"/>
      <c r="E1310" s="69"/>
      <c r="F1310" s="70"/>
      <c r="G1310" s="67"/>
      <c r="H1310" s="71"/>
      <c r="I1310" s="72"/>
      <c r="J1310" s="72"/>
      <c r="K1310" s="36"/>
      <c r="L1310" s="79"/>
      <c r="M1310" s="79"/>
      <c r="N1310" s="74"/>
      <c r="O1310" s="81" t="s">
        <v>1386</v>
      </c>
      <c r="P1310" s="83">
        <v>44432.311307870368</v>
      </c>
      <c r="Q1310" s="81" t="s">
        <v>1912</v>
      </c>
      <c r="R1310" s="81"/>
      <c r="S1310" s="81"/>
      <c r="T1310" s="81" t="s">
        <v>3784</v>
      </c>
      <c r="U1310" s="83">
        <v>44432.311307870368</v>
      </c>
      <c r="V1310" s="84" t="s">
        <v>4973</v>
      </c>
      <c r="W1310" s="81"/>
      <c r="X1310" s="81"/>
      <c r="Y1310" s="87" t="s">
        <v>6973</v>
      </c>
      <c r="Z1310" s="81"/>
    </row>
    <row r="1311" spans="1:26" x14ac:dyDescent="0.35">
      <c r="A1311" s="66" t="s">
        <v>895</v>
      </c>
      <c r="B1311" s="66" t="s">
        <v>1329</v>
      </c>
      <c r="C1311" s="67"/>
      <c r="D1311" s="68"/>
      <c r="E1311" s="69"/>
      <c r="F1311" s="70"/>
      <c r="G1311" s="67"/>
      <c r="H1311" s="71"/>
      <c r="I1311" s="72"/>
      <c r="J1311" s="72"/>
      <c r="K1311" s="36"/>
      <c r="L1311" s="79"/>
      <c r="M1311" s="79"/>
      <c r="N1311" s="74"/>
      <c r="O1311" s="81" t="s">
        <v>1386</v>
      </c>
      <c r="P1311" s="83">
        <v>44437.65351851852</v>
      </c>
      <c r="Q1311" s="81" t="s">
        <v>1913</v>
      </c>
      <c r="R1311" s="84" t="s">
        <v>2897</v>
      </c>
      <c r="S1311" s="81" t="s">
        <v>3458</v>
      </c>
      <c r="T1311" s="81" t="s">
        <v>3530</v>
      </c>
      <c r="U1311" s="83">
        <v>44437.65351851852</v>
      </c>
      <c r="V1311" s="84" t="s">
        <v>4974</v>
      </c>
      <c r="W1311" s="81"/>
      <c r="X1311" s="81"/>
      <c r="Y1311" s="87" t="s">
        <v>6974</v>
      </c>
      <c r="Z1311" s="81"/>
    </row>
    <row r="1312" spans="1:26" x14ac:dyDescent="0.35">
      <c r="A1312" s="66" t="s">
        <v>896</v>
      </c>
      <c r="B1312" s="66" t="s">
        <v>1329</v>
      </c>
      <c r="C1312" s="67"/>
      <c r="D1312" s="68"/>
      <c r="E1312" s="69"/>
      <c r="F1312" s="70"/>
      <c r="G1312" s="67"/>
      <c r="H1312" s="71"/>
      <c r="I1312" s="72"/>
      <c r="J1312" s="72"/>
      <c r="K1312" s="36"/>
      <c r="L1312" s="79"/>
      <c r="M1312" s="79"/>
      <c r="N1312" s="74"/>
      <c r="O1312" s="81" t="s">
        <v>1386</v>
      </c>
      <c r="P1312" s="83">
        <v>44437.65552083333</v>
      </c>
      <c r="Q1312" s="81" t="s">
        <v>1914</v>
      </c>
      <c r="R1312" s="84" t="s">
        <v>2897</v>
      </c>
      <c r="S1312" s="81" t="s">
        <v>3458</v>
      </c>
      <c r="T1312" s="81" t="s">
        <v>3530</v>
      </c>
      <c r="U1312" s="83">
        <v>44437.65552083333</v>
      </c>
      <c r="V1312" s="84" t="s">
        <v>4975</v>
      </c>
      <c r="W1312" s="81"/>
      <c r="X1312" s="81"/>
      <c r="Y1312" s="87" t="s">
        <v>6975</v>
      </c>
      <c r="Z1312" s="81"/>
    </row>
    <row r="1313" spans="1:26" x14ac:dyDescent="0.35">
      <c r="A1313" s="66" t="s">
        <v>896</v>
      </c>
      <c r="B1313" s="66" t="s">
        <v>1139</v>
      </c>
      <c r="C1313" s="67"/>
      <c r="D1313" s="68"/>
      <c r="E1313" s="69"/>
      <c r="F1313" s="70"/>
      <c r="G1313" s="67"/>
      <c r="H1313" s="71"/>
      <c r="I1313" s="72"/>
      <c r="J1313" s="72"/>
      <c r="K1313" s="36"/>
      <c r="L1313" s="79"/>
      <c r="M1313" s="79"/>
      <c r="N1313" s="74"/>
      <c r="O1313" s="81" t="s">
        <v>1386</v>
      </c>
      <c r="P1313" s="83">
        <v>44432.311226851853</v>
      </c>
      <c r="Q1313" s="81" t="s">
        <v>1911</v>
      </c>
      <c r="R1313" s="81"/>
      <c r="S1313" s="81"/>
      <c r="T1313" s="81" t="s">
        <v>3783</v>
      </c>
      <c r="U1313" s="83">
        <v>44432.311226851853</v>
      </c>
      <c r="V1313" s="84" t="s">
        <v>4972</v>
      </c>
      <c r="W1313" s="81"/>
      <c r="X1313" s="81"/>
      <c r="Y1313" s="87" t="s">
        <v>6972</v>
      </c>
      <c r="Z1313" s="81"/>
    </row>
    <row r="1314" spans="1:26" x14ac:dyDescent="0.35">
      <c r="A1314" s="66" t="s">
        <v>896</v>
      </c>
      <c r="B1314" s="66" t="s">
        <v>1216</v>
      </c>
      <c r="C1314" s="67"/>
      <c r="D1314" s="68"/>
      <c r="E1314" s="69"/>
      <c r="F1314" s="70"/>
      <c r="G1314" s="67"/>
      <c r="H1314" s="71"/>
      <c r="I1314" s="72"/>
      <c r="J1314" s="72"/>
      <c r="K1314" s="36"/>
      <c r="L1314" s="79"/>
      <c r="M1314" s="79"/>
      <c r="N1314" s="74"/>
      <c r="O1314" s="81" t="s">
        <v>1386</v>
      </c>
      <c r="P1314" s="83">
        <v>44432.736608796295</v>
      </c>
      <c r="Q1314" s="81" t="s">
        <v>1448</v>
      </c>
      <c r="R1314" s="81"/>
      <c r="S1314" s="81"/>
      <c r="T1314" s="81" t="s">
        <v>3556</v>
      </c>
      <c r="U1314" s="83">
        <v>44432.736608796295</v>
      </c>
      <c r="V1314" s="84" t="s">
        <v>4976</v>
      </c>
      <c r="W1314" s="81"/>
      <c r="X1314" s="81"/>
      <c r="Y1314" s="87" t="s">
        <v>6976</v>
      </c>
      <c r="Z1314" s="81"/>
    </row>
    <row r="1315" spans="1:26" x14ac:dyDescent="0.35">
      <c r="A1315" s="66" t="s">
        <v>896</v>
      </c>
      <c r="B1315" s="66" t="s">
        <v>1178</v>
      </c>
      <c r="C1315" s="67"/>
      <c r="D1315" s="68"/>
      <c r="E1315" s="69"/>
      <c r="F1315" s="70"/>
      <c r="G1315" s="67"/>
      <c r="H1315" s="71"/>
      <c r="I1315" s="72"/>
      <c r="J1315" s="72"/>
      <c r="K1315" s="36"/>
      <c r="L1315" s="79"/>
      <c r="M1315" s="79"/>
      <c r="N1315" s="74"/>
      <c r="O1315" s="81" t="s">
        <v>1386</v>
      </c>
      <c r="P1315" s="83">
        <v>44435.290833333333</v>
      </c>
      <c r="Q1315" s="81" t="s">
        <v>1674</v>
      </c>
      <c r="R1315" s="84" t="s">
        <v>2775</v>
      </c>
      <c r="S1315" s="81" t="s">
        <v>3429</v>
      </c>
      <c r="T1315" s="81" t="s">
        <v>3662</v>
      </c>
      <c r="U1315" s="83">
        <v>44435.290833333333</v>
      </c>
      <c r="V1315" s="84" t="s">
        <v>4977</v>
      </c>
      <c r="W1315" s="81"/>
      <c r="X1315" s="81"/>
      <c r="Y1315" s="87" t="s">
        <v>6977</v>
      </c>
      <c r="Z1315" s="81"/>
    </row>
    <row r="1316" spans="1:26" x14ac:dyDescent="0.35">
      <c r="A1316" s="66" t="s">
        <v>896</v>
      </c>
      <c r="B1316" s="66" t="s">
        <v>895</v>
      </c>
      <c r="C1316" s="67"/>
      <c r="D1316" s="68"/>
      <c r="E1316" s="69"/>
      <c r="F1316" s="70"/>
      <c r="G1316" s="67"/>
      <c r="H1316" s="71"/>
      <c r="I1316" s="72"/>
      <c r="J1316" s="72"/>
      <c r="K1316" s="36"/>
      <c r="L1316" s="79"/>
      <c r="M1316" s="79"/>
      <c r="N1316" s="74"/>
      <c r="O1316" s="81" t="s">
        <v>1386</v>
      </c>
      <c r="P1316" s="83">
        <v>44437.65552083333</v>
      </c>
      <c r="Q1316" s="81" t="s">
        <v>1914</v>
      </c>
      <c r="R1316" s="84" t="s">
        <v>2897</v>
      </c>
      <c r="S1316" s="81" t="s">
        <v>3458</v>
      </c>
      <c r="T1316" s="81" t="s">
        <v>3530</v>
      </c>
      <c r="U1316" s="83">
        <v>44437.65552083333</v>
      </c>
      <c r="V1316" s="84" t="s">
        <v>4975</v>
      </c>
      <c r="W1316" s="81"/>
      <c r="X1316" s="81"/>
      <c r="Y1316" s="87" t="s">
        <v>6975</v>
      </c>
      <c r="Z1316" s="81"/>
    </row>
    <row r="1317" spans="1:26" x14ac:dyDescent="0.35">
      <c r="A1317" s="66" t="s">
        <v>897</v>
      </c>
      <c r="B1317" s="66" t="s">
        <v>1148</v>
      </c>
      <c r="C1317" s="67"/>
      <c r="D1317" s="68"/>
      <c r="E1317" s="69"/>
      <c r="F1317" s="70"/>
      <c r="G1317" s="67"/>
      <c r="H1317" s="71"/>
      <c r="I1317" s="72"/>
      <c r="J1317" s="72"/>
      <c r="K1317" s="36"/>
      <c r="L1317" s="79"/>
      <c r="M1317" s="79"/>
      <c r="N1317" s="74"/>
      <c r="O1317" s="81" t="s">
        <v>1386</v>
      </c>
      <c r="P1317" s="83">
        <v>44437.657881944448</v>
      </c>
      <c r="Q1317" s="81" t="s">
        <v>1915</v>
      </c>
      <c r="R1317" s="84" t="s">
        <v>2898</v>
      </c>
      <c r="S1317" s="81" t="s">
        <v>3449</v>
      </c>
      <c r="T1317" s="81" t="s">
        <v>3530</v>
      </c>
      <c r="U1317" s="83">
        <v>44437.657881944448</v>
      </c>
      <c r="V1317" s="84" t="s">
        <v>4978</v>
      </c>
      <c r="W1317" s="81"/>
      <c r="X1317" s="81"/>
      <c r="Y1317" s="87" t="s">
        <v>6978</v>
      </c>
      <c r="Z1317" s="81"/>
    </row>
    <row r="1318" spans="1:26" x14ac:dyDescent="0.35">
      <c r="A1318" s="66" t="s">
        <v>898</v>
      </c>
      <c r="B1318" s="66" t="s">
        <v>1179</v>
      </c>
      <c r="C1318" s="67"/>
      <c r="D1318" s="68"/>
      <c r="E1318" s="69"/>
      <c r="F1318" s="70"/>
      <c r="G1318" s="67"/>
      <c r="H1318" s="71"/>
      <c r="I1318" s="72"/>
      <c r="J1318" s="72"/>
      <c r="K1318" s="36"/>
      <c r="L1318" s="79"/>
      <c r="M1318" s="79"/>
      <c r="N1318" s="74"/>
      <c r="O1318" s="81" t="s">
        <v>1386</v>
      </c>
      <c r="P1318" s="83">
        <v>44437.664143518516</v>
      </c>
      <c r="Q1318" s="81" t="s">
        <v>1916</v>
      </c>
      <c r="R1318" s="81"/>
      <c r="S1318" s="81"/>
      <c r="T1318" s="81" t="s">
        <v>3785</v>
      </c>
      <c r="U1318" s="83">
        <v>44437.664143518516</v>
      </c>
      <c r="V1318" s="84" t="s">
        <v>4979</v>
      </c>
      <c r="W1318" s="81"/>
      <c r="X1318" s="81"/>
      <c r="Y1318" s="87" t="s">
        <v>6979</v>
      </c>
      <c r="Z1318" s="81"/>
    </row>
    <row r="1319" spans="1:26" x14ac:dyDescent="0.35">
      <c r="A1319" s="66" t="s">
        <v>899</v>
      </c>
      <c r="B1319" s="66" t="s">
        <v>1080</v>
      </c>
      <c r="C1319" s="67"/>
      <c r="D1319" s="68"/>
      <c r="E1319" s="69"/>
      <c r="F1319" s="70"/>
      <c r="G1319" s="67"/>
      <c r="H1319" s="71"/>
      <c r="I1319" s="72"/>
      <c r="J1319" s="72"/>
      <c r="K1319" s="36"/>
      <c r="L1319" s="79"/>
      <c r="M1319" s="79"/>
      <c r="N1319" s="74"/>
      <c r="O1319" s="81" t="s">
        <v>1386</v>
      </c>
      <c r="P1319" s="83">
        <v>44437.687789351854</v>
      </c>
      <c r="Q1319" s="81" t="s">
        <v>1917</v>
      </c>
      <c r="R1319" s="81"/>
      <c r="S1319" s="81"/>
      <c r="T1319" s="81" t="s">
        <v>3786</v>
      </c>
      <c r="U1319" s="83">
        <v>44437.687789351854</v>
      </c>
      <c r="V1319" s="84" t="s">
        <v>4980</v>
      </c>
      <c r="W1319" s="81"/>
      <c r="X1319" s="81"/>
      <c r="Y1319" s="87" t="s">
        <v>6980</v>
      </c>
      <c r="Z1319" s="81"/>
    </row>
    <row r="1320" spans="1:26" x14ac:dyDescent="0.35">
      <c r="A1320" s="66" t="s">
        <v>900</v>
      </c>
      <c r="B1320" s="66" t="s">
        <v>1163</v>
      </c>
      <c r="C1320" s="67"/>
      <c r="D1320" s="68"/>
      <c r="E1320" s="69"/>
      <c r="F1320" s="70"/>
      <c r="G1320" s="67"/>
      <c r="H1320" s="71"/>
      <c r="I1320" s="72"/>
      <c r="J1320" s="72"/>
      <c r="K1320" s="36"/>
      <c r="L1320" s="79"/>
      <c r="M1320" s="79"/>
      <c r="N1320" s="74"/>
      <c r="O1320" s="81" t="s">
        <v>1386</v>
      </c>
      <c r="P1320" s="83">
        <v>44437.700787037036</v>
      </c>
      <c r="Q1320" s="81" t="s">
        <v>1694</v>
      </c>
      <c r="R1320" s="81"/>
      <c r="S1320" s="81"/>
      <c r="T1320" s="81"/>
      <c r="U1320" s="83">
        <v>44437.700787037036</v>
      </c>
      <c r="V1320" s="84" t="s">
        <v>4981</v>
      </c>
      <c r="W1320" s="81"/>
      <c r="X1320" s="81"/>
      <c r="Y1320" s="87" t="s">
        <v>6981</v>
      </c>
      <c r="Z1320" s="81"/>
    </row>
    <row r="1321" spans="1:26" x14ac:dyDescent="0.35">
      <c r="A1321" s="66" t="s">
        <v>900</v>
      </c>
      <c r="B1321" s="66" t="s">
        <v>802</v>
      </c>
      <c r="C1321" s="67"/>
      <c r="D1321" s="68"/>
      <c r="E1321" s="69"/>
      <c r="F1321" s="70"/>
      <c r="G1321" s="67"/>
      <c r="H1321" s="71"/>
      <c r="I1321" s="72"/>
      <c r="J1321" s="72"/>
      <c r="K1321" s="36"/>
      <c r="L1321" s="79"/>
      <c r="M1321" s="79"/>
      <c r="N1321" s="74"/>
      <c r="O1321" s="81" t="s">
        <v>1386</v>
      </c>
      <c r="P1321" s="83">
        <v>44437.700787037036</v>
      </c>
      <c r="Q1321" s="81" t="s">
        <v>1694</v>
      </c>
      <c r="R1321" s="81"/>
      <c r="S1321" s="81"/>
      <c r="T1321" s="81"/>
      <c r="U1321" s="83">
        <v>44437.700787037036</v>
      </c>
      <c r="V1321" s="84" t="s">
        <v>4981</v>
      </c>
      <c r="W1321" s="81"/>
      <c r="X1321" s="81"/>
      <c r="Y1321" s="87" t="s">
        <v>6981</v>
      </c>
      <c r="Z1321" s="81"/>
    </row>
    <row r="1322" spans="1:26" x14ac:dyDescent="0.35">
      <c r="A1322" s="66" t="s">
        <v>901</v>
      </c>
      <c r="B1322" s="66" t="s">
        <v>1211</v>
      </c>
      <c r="C1322" s="67"/>
      <c r="D1322" s="68"/>
      <c r="E1322" s="69"/>
      <c r="F1322" s="70"/>
      <c r="G1322" s="67"/>
      <c r="H1322" s="71"/>
      <c r="I1322" s="72"/>
      <c r="J1322" s="72"/>
      <c r="K1322" s="36"/>
      <c r="L1322" s="79"/>
      <c r="M1322" s="79"/>
      <c r="N1322" s="74"/>
      <c r="O1322" s="81" t="s">
        <v>1386</v>
      </c>
      <c r="P1322" s="83">
        <v>44437.704305555555</v>
      </c>
      <c r="Q1322" s="81" t="s">
        <v>1441</v>
      </c>
      <c r="R1322" s="81"/>
      <c r="S1322" s="81"/>
      <c r="T1322" s="81"/>
      <c r="U1322" s="83">
        <v>44437.704305555555</v>
      </c>
      <c r="V1322" s="84" t="s">
        <v>4982</v>
      </c>
      <c r="W1322" s="81"/>
      <c r="X1322" s="81"/>
      <c r="Y1322" s="87" t="s">
        <v>6982</v>
      </c>
      <c r="Z1322" s="81"/>
    </row>
    <row r="1323" spans="1:26" x14ac:dyDescent="0.35">
      <c r="A1323" s="66" t="s">
        <v>901</v>
      </c>
      <c r="B1323" s="66" t="s">
        <v>1139</v>
      </c>
      <c r="C1323" s="67"/>
      <c r="D1323" s="68"/>
      <c r="E1323" s="69"/>
      <c r="F1323" s="70"/>
      <c r="G1323" s="67"/>
      <c r="H1323" s="71"/>
      <c r="I1323" s="72"/>
      <c r="J1323" s="72"/>
      <c r="K1323" s="36"/>
      <c r="L1323" s="79"/>
      <c r="M1323" s="79"/>
      <c r="N1323" s="74"/>
      <c r="O1323" s="81" t="s">
        <v>1386</v>
      </c>
      <c r="P1323" s="83">
        <v>44437.704305555555</v>
      </c>
      <c r="Q1323" s="81" t="s">
        <v>1441</v>
      </c>
      <c r="R1323" s="81"/>
      <c r="S1323" s="81"/>
      <c r="T1323" s="81"/>
      <c r="U1323" s="83">
        <v>44437.704305555555</v>
      </c>
      <c r="V1323" s="84" t="s">
        <v>4982</v>
      </c>
      <c r="W1323" s="81"/>
      <c r="X1323" s="81"/>
      <c r="Y1323" s="87" t="s">
        <v>6982</v>
      </c>
      <c r="Z1323" s="81"/>
    </row>
    <row r="1324" spans="1:26" x14ac:dyDescent="0.35">
      <c r="A1324" s="66" t="s">
        <v>901</v>
      </c>
      <c r="B1324" s="66" t="s">
        <v>1108</v>
      </c>
      <c r="C1324" s="67"/>
      <c r="D1324" s="68"/>
      <c r="E1324" s="69"/>
      <c r="F1324" s="70"/>
      <c r="G1324" s="67"/>
      <c r="H1324" s="71"/>
      <c r="I1324" s="72"/>
      <c r="J1324" s="72"/>
      <c r="K1324" s="36"/>
      <c r="L1324" s="79"/>
      <c r="M1324" s="79"/>
      <c r="N1324" s="74"/>
      <c r="O1324" s="81" t="s">
        <v>1386</v>
      </c>
      <c r="P1324" s="83">
        <v>44437.704305555555</v>
      </c>
      <c r="Q1324" s="81" t="s">
        <v>1441</v>
      </c>
      <c r="R1324" s="81"/>
      <c r="S1324" s="81"/>
      <c r="T1324" s="81"/>
      <c r="U1324" s="83">
        <v>44437.704305555555</v>
      </c>
      <c r="V1324" s="84" t="s">
        <v>4982</v>
      </c>
      <c r="W1324" s="81"/>
      <c r="X1324" s="81"/>
      <c r="Y1324" s="87" t="s">
        <v>6982</v>
      </c>
      <c r="Z1324" s="81"/>
    </row>
    <row r="1325" spans="1:26" x14ac:dyDescent="0.35">
      <c r="A1325" s="66" t="s">
        <v>902</v>
      </c>
      <c r="B1325" s="66" t="s">
        <v>1211</v>
      </c>
      <c r="C1325" s="67"/>
      <c r="D1325" s="68"/>
      <c r="E1325" s="69"/>
      <c r="F1325" s="70"/>
      <c r="G1325" s="67"/>
      <c r="H1325" s="71"/>
      <c r="I1325" s="72"/>
      <c r="J1325" s="72"/>
      <c r="K1325" s="36"/>
      <c r="L1325" s="79"/>
      <c r="M1325" s="79"/>
      <c r="N1325" s="74"/>
      <c r="O1325" s="81" t="s">
        <v>1386</v>
      </c>
      <c r="P1325" s="83">
        <v>44437.713900462964</v>
      </c>
      <c r="Q1325" s="81" t="s">
        <v>1441</v>
      </c>
      <c r="R1325" s="81"/>
      <c r="S1325" s="81"/>
      <c r="T1325" s="81"/>
      <c r="U1325" s="83">
        <v>44437.713900462964</v>
      </c>
      <c r="V1325" s="84" t="s">
        <v>4983</v>
      </c>
      <c r="W1325" s="81"/>
      <c r="X1325" s="81"/>
      <c r="Y1325" s="87" t="s">
        <v>6983</v>
      </c>
      <c r="Z1325" s="81"/>
    </row>
    <row r="1326" spans="1:26" x14ac:dyDescent="0.35">
      <c r="A1326" s="66" t="s">
        <v>902</v>
      </c>
      <c r="B1326" s="66" t="s">
        <v>1139</v>
      </c>
      <c r="C1326" s="67"/>
      <c r="D1326" s="68"/>
      <c r="E1326" s="69"/>
      <c r="F1326" s="70"/>
      <c r="G1326" s="67"/>
      <c r="H1326" s="71"/>
      <c r="I1326" s="72"/>
      <c r="J1326" s="72"/>
      <c r="K1326" s="36"/>
      <c r="L1326" s="79"/>
      <c r="M1326" s="79"/>
      <c r="N1326" s="74"/>
      <c r="O1326" s="81" t="s">
        <v>1386</v>
      </c>
      <c r="P1326" s="83">
        <v>44437.713900462964</v>
      </c>
      <c r="Q1326" s="81" t="s">
        <v>1441</v>
      </c>
      <c r="R1326" s="81"/>
      <c r="S1326" s="81"/>
      <c r="T1326" s="81"/>
      <c r="U1326" s="83">
        <v>44437.713900462964</v>
      </c>
      <c r="V1326" s="84" t="s">
        <v>4983</v>
      </c>
      <c r="W1326" s="81"/>
      <c r="X1326" s="81"/>
      <c r="Y1326" s="87" t="s">
        <v>6983</v>
      </c>
      <c r="Z1326" s="81"/>
    </row>
    <row r="1327" spans="1:26" x14ac:dyDescent="0.35">
      <c r="A1327" s="66" t="s">
        <v>902</v>
      </c>
      <c r="B1327" s="66" t="s">
        <v>1108</v>
      </c>
      <c r="C1327" s="67"/>
      <c r="D1327" s="68"/>
      <c r="E1327" s="69"/>
      <c r="F1327" s="70"/>
      <c r="G1327" s="67"/>
      <c r="H1327" s="71"/>
      <c r="I1327" s="72"/>
      <c r="J1327" s="72"/>
      <c r="K1327" s="36"/>
      <c r="L1327" s="79"/>
      <c r="M1327" s="79"/>
      <c r="N1327" s="74"/>
      <c r="O1327" s="81" t="s">
        <v>1386</v>
      </c>
      <c r="P1327" s="83">
        <v>44437.713900462964</v>
      </c>
      <c r="Q1327" s="81" t="s">
        <v>1441</v>
      </c>
      <c r="R1327" s="81"/>
      <c r="S1327" s="81"/>
      <c r="T1327" s="81"/>
      <c r="U1327" s="83">
        <v>44437.713900462964</v>
      </c>
      <c r="V1327" s="84" t="s">
        <v>4983</v>
      </c>
      <c r="W1327" s="81"/>
      <c r="X1327" s="81"/>
      <c r="Y1327" s="87" t="s">
        <v>6983</v>
      </c>
      <c r="Z1327" s="81"/>
    </row>
    <row r="1328" spans="1:26" x14ac:dyDescent="0.35">
      <c r="A1328" s="66" t="s">
        <v>903</v>
      </c>
      <c r="B1328" s="66" t="s">
        <v>1161</v>
      </c>
      <c r="C1328" s="67"/>
      <c r="D1328" s="68"/>
      <c r="E1328" s="69"/>
      <c r="F1328" s="70"/>
      <c r="G1328" s="67"/>
      <c r="H1328" s="71"/>
      <c r="I1328" s="72"/>
      <c r="J1328" s="72"/>
      <c r="K1328" s="36"/>
      <c r="L1328" s="79"/>
      <c r="M1328" s="79"/>
      <c r="N1328" s="74"/>
      <c r="O1328" s="81" t="s">
        <v>1386</v>
      </c>
      <c r="P1328" s="83">
        <v>44437.789780092593</v>
      </c>
      <c r="Q1328" s="81" t="s">
        <v>1899</v>
      </c>
      <c r="R1328" s="81"/>
      <c r="S1328" s="81"/>
      <c r="T1328" s="81"/>
      <c r="U1328" s="83">
        <v>44437.789780092593</v>
      </c>
      <c r="V1328" s="84" t="s">
        <v>4984</v>
      </c>
      <c r="W1328" s="81"/>
      <c r="X1328" s="81"/>
      <c r="Y1328" s="87" t="s">
        <v>6984</v>
      </c>
      <c r="Z1328" s="81"/>
    </row>
    <row r="1329" spans="1:26" x14ac:dyDescent="0.35">
      <c r="A1329" s="66" t="s">
        <v>904</v>
      </c>
      <c r="B1329" s="66" t="s">
        <v>904</v>
      </c>
      <c r="C1329" s="67"/>
      <c r="D1329" s="68"/>
      <c r="E1329" s="69"/>
      <c r="F1329" s="70"/>
      <c r="G1329" s="67"/>
      <c r="H1329" s="71"/>
      <c r="I1329" s="72"/>
      <c r="J1329" s="72"/>
      <c r="K1329" s="36"/>
      <c r="L1329" s="79"/>
      <c r="M1329" s="79"/>
      <c r="N1329" s="74"/>
      <c r="O1329" s="81" t="s">
        <v>179</v>
      </c>
      <c r="P1329" s="83">
        <v>44432.881053240744</v>
      </c>
      <c r="Q1329" s="81" t="s">
        <v>1918</v>
      </c>
      <c r="R1329" s="84" t="s">
        <v>2899</v>
      </c>
      <c r="S1329" s="81" t="s">
        <v>3393</v>
      </c>
      <c r="T1329" s="81" t="s">
        <v>3787</v>
      </c>
      <c r="U1329" s="83">
        <v>44432.881053240744</v>
      </c>
      <c r="V1329" s="84" t="s">
        <v>4985</v>
      </c>
      <c r="W1329" s="81"/>
      <c r="X1329" s="81"/>
      <c r="Y1329" s="87" t="s">
        <v>6985</v>
      </c>
      <c r="Z1329" s="81"/>
    </row>
    <row r="1330" spans="1:26" x14ac:dyDescent="0.35">
      <c r="A1330" s="66" t="s">
        <v>904</v>
      </c>
      <c r="B1330" s="66" t="s">
        <v>904</v>
      </c>
      <c r="C1330" s="67"/>
      <c r="D1330" s="68"/>
      <c r="E1330" s="69"/>
      <c r="F1330" s="70"/>
      <c r="G1330" s="67"/>
      <c r="H1330" s="71"/>
      <c r="I1330" s="72"/>
      <c r="J1330" s="72"/>
      <c r="K1330" s="36"/>
      <c r="L1330" s="79"/>
      <c r="M1330" s="79"/>
      <c r="N1330" s="74"/>
      <c r="O1330" s="81" t="s">
        <v>179</v>
      </c>
      <c r="P1330" s="83">
        <v>44434.558865740742</v>
      </c>
      <c r="Q1330" s="81" t="s">
        <v>1919</v>
      </c>
      <c r="R1330" s="84" t="s">
        <v>2900</v>
      </c>
      <c r="S1330" s="81" t="s">
        <v>3393</v>
      </c>
      <c r="T1330" s="81" t="s">
        <v>3788</v>
      </c>
      <c r="U1330" s="83">
        <v>44434.558865740742</v>
      </c>
      <c r="V1330" s="84" t="s">
        <v>4986</v>
      </c>
      <c r="W1330" s="81"/>
      <c r="X1330" s="81"/>
      <c r="Y1330" s="87" t="s">
        <v>6986</v>
      </c>
      <c r="Z1330" s="81"/>
    </row>
    <row r="1331" spans="1:26" x14ac:dyDescent="0.35">
      <c r="A1331" s="66" t="s">
        <v>904</v>
      </c>
      <c r="B1331" s="66" t="s">
        <v>904</v>
      </c>
      <c r="C1331" s="67"/>
      <c r="D1331" s="68"/>
      <c r="E1331" s="69"/>
      <c r="F1331" s="70"/>
      <c r="G1331" s="67"/>
      <c r="H1331" s="71"/>
      <c r="I1331" s="72"/>
      <c r="J1331" s="72"/>
      <c r="K1331" s="36"/>
      <c r="L1331" s="79"/>
      <c r="M1331" s="79"/>
      <c r="N1331" s="74"/>
      <c r="O1331" s="81" t="s">
        <v>179</v>
      </c>
      <c r="P1331" s="83">
        <v>44436.69054398148</v>
      </c>
      <c r="Q1331" s="81" t="s">
        <v>1920</v>
      </c>
      <c r="R1331" s="84" t="s">
        <v>2901</v>
      </c>
      <c r="S1331" s="81" t="s">
        <v>3459</v>
      </c>
      <c r="T1331" s="81" t="s">
        <v>3789</v>
      </c>
      <c r="U1331" s="83">
        <v>44436.69054398148</v>
      </c>
      <c r="V1331" s="84" t="s">
        <v>4987</v>
      </c>
      <c r="W1331" s="81"/>
      <c r="X1331" s="81"/>
      <c r="Y1331" s="87" t="s">
        <v>6987</v>
      </c>
      <c r="Z1331" s="81"/>
    </row>
    <row r="1332" spans="1:26" x14ac:dyDescent="0.35">
      <c r="A1332" s="66" t="s">
        <v>904</v>
      </c>
      <c r="B1332" s="66" t="s">
        <v>904</v>
      </c>
      <c r="C1332" s="67"/>
      <c r="D1332" s="68"/>
      <c r="E1332" s="69"/>
      <c r="F1332" s="70"/>
      <c r="G1332" s="67"/>
      <c r="H1332" s="71"/>
      <c r="I1332" s="72"/>
      <c r="J1332" s="72"/>
      <c r="K1332" s="36"/>
      <c r="L1332" s="79"/>
      <c r="M1332" s="79"/>
      <c r="N1332" s="74"/>
      <c r="O1332" s="81" t="s">
        <v>179</v>
      </c>
      <c r="P1332" s="83">
        <v>44437.789942129632</v>
      </c>
      <c r="Q1332" s="81" t="s">
        <v>1921</v>
      </c>
      <c r="R1332" s="84" t="s">
        <v>2902</v>
      </c>
      <c r="S1332" s="81" t="s">
        <v>3393</v>
      </c>
      <c r="T1332" s="81" t="s">
        <v>3790</v>
      </c>
      <c r="U1332" s="83">
        <v>44437.789942129632</v>
      </c>
      <c r="V1332" s="84" t="s">
        <v>4988</v>
      </c>
      <c r="W1332" s="81"/>
      <c r="X1332" s="81"/>
      <c r="Y1332" s="87" t="s">
        <v>6988</v>
      </c>
      <c r="Z1332" s="81"/>
    </row>
    <row r="1333" spans="1:26" x14ac:dyDescent="0.35">
      <c r="A1333" s="66" t="s">
        <v>905</v>
      </c>
      <c r="B1333" s="66" t="s">
        <v>1330</v>
      </c>
      <c r="C1333" s="67"/>
      <c r="D1333" s="68"/>
      <c r="E1333" s="69"/>
      <c r="F1333" s="70"/>
      <c r="G1333" s="67"/>
      <c r="H1333" s="71"/>
      <c r="I1333" s="72"/>
      <c r="J1333" s="72"/>
      <c r="K1333" s="36"/>
      <c r="L1333" s="79"/>
      <c r="M1333" s="79"/>
      <c r="N1333" s="74"/>
      <c r="O1333" s="81" t="s">
        <v>1386</v>
      </c>
      <c r="P1333" s="83">
        <v>44435.236238425925</v>
      </c>
      <c r="Q1333" s="81" t="s">
        <v>1922</v>
      </c>
      <c r="R1333" s="84" t="s">
        <v>2903</v>
      </c>
      <c r="S1333" s="81" t="s">
        <v>3460</v>
      </c>
      <c r="T1333" s="81" t="s">
        <v>3791</v>
      </c>
      <c r="U1333" s="83">
        <v>44435.236238425925</v>
      </c>
      <c r="V1333" s="84" t="s">
        <v>4989</v>
      </c>
      <c r="W1333" s="81"/>
      <c r="X1333" s="81"/>
      <c r="Y1333" s="87" t="s">
        <v>6989</v>
      </c>
      <c r="Z1333" s="81"/>
    </row>
    <row r="1334" spans="1:26" x14ac:dyDescent="0.35">
      <c r="A1334" s="66" t="s">
        <v>906</v>
      </c>
      <c r="B1334" s="66" t="s">
        <v>1331</v>
      </c>
      <c r="C1334" s="67"/>
      <c r="D1334" s="68"/>
      <c r="E1334" s="69"/>
      <c r="F1334" s="70"/>
      <c r="G1334" s="67"/>
      <c r="H1334" s="71"/>
      <c r="I1334" s="72"/>
      <c r="J1334" s="72"/>
      <c r="K1334" s="36"/>
      <c r="L1334" s="79"/>
      <c r="M1334" s="79"/>
      <c r="N1334" s="74"/>
      <c r="O1334" s="81" t="s">
        <v>1386</v>
      </c>
      <c r="P1334" s="83">
        <v>44437.811874999999</v>
      </c>
      <c r="Q1334" s="81" t="s">
        <v>1923</v>
      </c>
      <c r="R1334" s="84" t="s">
        <v>2904</v>
      </c>
      <c r="S1334" s="81" t="s">
        <v>3460</v>
      </c>
      <c r="T1334" s="81" t="s">
        <v>3792</v>
      </c>
      <c r="U1334" s="83">
        <v>44437.811874999999</v>
      </c>
      <c r="V1334" s="84" t="s">
        <v>4990</v>
      </c>
      <c r="W1334" s="81"/>
      <c r="X1334" s="81"/>
      <c r="Y1334" s="87" t="s">
        <v>6990</v>
      </c>
      <c r="Z1334" s="81"/>
    </row>
    <row r="1335" spans="1:26" x14ac:dyDescent="0.35">
      <c r="A1335" s="66" t="s">
        <v>905</v>
      </c>
      <c r="B1335" s="66" t="s">
        <v>905</v>
      </c>
      <c r="C1335" s="67"/>
      <c r="D1335" s="68"/>
      <c r="E1335" s="69"/>
      <c r="F1335" s="70"/>
      <c r="G1335" s="67"/>
      <c r="H1335" s="71"/>
      <c r="I1335" s="72"/>
      <c r="J1335" s="72"/>
      <c r="K1335" s="36"/>
      <c r="L1335" s="79"/>
      <c r="M1335" s="79"/>
      <c r="N1335" s="74"/>
      <c r="O1335" s="81" t="s">
        <v>179</v>
      </c>
      <c r="P1335" s="83">
        <v>44435.243090277778</v>
      </c>
      <c r="Q1335" s="81" t="s">
        <v>1924</v>
      </c>
      <c r="R1335" s="84" t="s">
        <v>2905</v>
      </c>
      <c r="S1335" s="81" t="s">
        <v>3393</v>
      </c>
      <c r="T1335" s="81" t="s">
        <v>3793</v>
      </c>
      <c r="U1335" s="83">
        <v>44435.243090277778</v>
      </c>
      <c r="V1335" s="84" t="s">
        <v>4991</v>
      </c>
      <c r="W1335" s="81"/>
      <c r="X1335" s="81"/>
      <c r="Y1335" s="87" t="s">
        <v>6991</v>
      </c>
      <c r="Z1335" s="81"/>
    </row>
    <row r="1336" spans="1:26" x14ac:dyDescent="0.35">
      <c r="A1336" s="66" t="s">
        <v>905</v>
      </c>
      <c r="B1336" s="66" t="s">
        <v>906</v>
      </c>
      <c r="C1336" s="67"/>
      <c r="D1336" s="68"/>
      <c r="E1336" s="69"/>
      <c r="F1336" s="70"/>
      <c r="G1336" s="67"/>
      <c r="H1336" s="71"/>
      <c r="I1336" s="72"/>
      <c r="J1336" s="72"/>
      <c r="K1336" s="36"/>
      <c r="L1336" s="79"/>
      <c r="M1336" s="79"/>
      <c r="N1336" s="74"/>
      <c r="O1336" s="81" t="s">
        <v>1386</v>
      </c>
      <c r="P1336" s="83">
        <v>44437.805486111109</v>
      </c>
      <c r="Q1336" s="81" t="s">
        <v>1925</v>
      </c>
      <c r="R1336" s="84" t="s">
        <v>2904</v>
      </c>
      <c r="S1336" s="81" t="s">
        <v>3460</v>
      </c>
      <c r="T1336" s="81" t="s">
        <v>3792</v>
      </c>
      <c r="U1336" s="83">
        <v>44437.805486111109</v>
      </c>
      <c r="V1336" s="84" t="s">
        <v>4992</v>
      </c>
      <c r="W1336" s="81"/>
      <c r="X1336" s="81"/>
      <c r="Y1336" s="87" t="s">
        <v>6992</v>
      </c>
      <c r="Z1336" s="81"/>
    </row>
    <row r="1337" spans="1:26" x14ac:dyDescent="0.35">
      <c r="A1337" s="66" t="s">
        <v>906</v>
      </c>
      <c r="B1337" s="66" t="s">
        <v>905</v>
      </c>
      <c r="C1337" s="67"/>
      <c r="D1337" s="68"/>
      <c r="E1337" s="69"/>
      <c r="F1337" s="70"/>
      <c r="G1337" s="67"/>
      <c r="H1337" s="71"/>
      <c r="I1337" s="72"/>
      <c r="J1337" s="72"/>
      <c r="K1337" s="36"/>
      <c r="L1337" s="79"/>
      <c r="M1337" s="79"/>
      <c r="N1337" s="74"/>
      <c r="O1337" s="81" t="s">
        <v>1386</v>
      </c>
      <c r="P1337" s="83">
        <v>44437.811874999999</v>
      </c>
      <c r="Q1337" s="81" t="s">
        <v>1923</v>
      </c>
      <c r="R1337" s="84" t="s">
        <v>2904</v>
      </c>
      <c r="S1337" s="81" t="s">
        <v>3460</v>
      </c>
      <c r="T1337" s="81" t="s">
        <v>3792</v>
      </c>
      <c r="U1337" s="83">
        <v>44437.811874999999</v>
      </c>
      <c r="V1337" s="84" t="s">
        <v>4990</v>
      </c>
      <c r="W1337" s="81"/>
      <c r="X1337" s="81"/>
      <c r="Y1337" s="87" t="s">
        <v>6990</v>
      </c>
      <c r="Z1337" s="81"/>
    </row>
    <row r="1338" spans="1:26" x14ac:dyDescent="0.35">
      <c r="A1338" s="66" t="s">
        <v>907</v>
      </c>
      <c r="B1338" s="66" t="s">
        <v>913</v>
      </c>
      <c r="C1338" s="67"/>
      <c r="D1338" s="68"/>
      <c r="E1338" s="69"/>
      <c r="F1338" s="70"/>
      <c r="G1338" s="67"/>
      <c r="H1338" s="71"/>
      <c r="I1338" s="72"/>
      <c r="J1338" s="72"/>
      <c r="K1338" s="36"/>
      <c r="L1338" s="79"/>
      <c r="M1338" s="79"/>
      <c r="N1338" s="74"/>
      <c r="O1338" s="81" t="s">
        <v>1386</v>
      </c>
      <c r="P1338" s="83">
        <v>44437.881180555552</v>
      </c>
      <c r="Q1338" s="81" t="s">
        <v>1506</v>
      </c>
      <c r="R1338" s="81"/>
      <c r="S1338" s="81"/>
      <c r="T1338" s="81" t="s">
        <v>3530</v>
      </c>
      <c r="U1338" s="83">
        <v>44437.881180555552</v>
      </c>
      <c r="V1338" s="84" t="s">
        <v>4993</v>
      </c>
      <c r="W1338" s="81"/>
      <c r="X1338" s="81"/>
      <c r="Y1338" s="87" t="s">
        <v>6993</v>
      </c>
      <c r="Z1338" s="81"/>
    </row>
    <row r="1339" spans="1:26" x14ac:dyDescent="0.35">
      <c r="A1339" s="66" t="s">
        <v>907</v>
      </c>
      <c r="B1339" s="66" t="s">
        <v>913</v>
      </c>
      <c r="C1339" s="67"/>
      <c r="D1339" s="68"/>
      <c r="E1339" s="69"/>
      <c r="F1339" s="70"/>
      <c r="G1339" s="67"/>
      <c r="H1339" s="71"/>
      <c r="I1339" s="72"/>
      <c r="J1339" s="72"/>
      <c r="K1339" s="36"/>
      <c r="L1339" s="79"/>
      <c r="M1339" s="79"/>
      <c r="N1339" s="74"/>
      <c r="O1339" s="81" t="s">
        <v>1386</v>
      </c>
      <c r="P1339" s="83">
        <v>44437.882754629631</v>
      </c>
      <c r="Q1339" s="81" t="s">
        <v>1926</v>
      </c>
      <c r="R1339" s="81"/>
      <c r="S1339" s="81"/>
      <c r="T1339" s="81" t="s">
        <v>3794</v>
      </c>
      <c r="U1339" s="83">
        <v>44437.882754629631</v>
      </c>
      <c r="V1339" s="84" t="s">
        <v>4994</v>
      </c>
      <c r="W1339" s="81"/>
      <c r="X1339" s="81"/>
      <c r="Y1339" s="87" t="s">
        <v>6994</v>
      </c>
      <c r="Z1339" s="81"/>
    </row>
    <row r="1340" spans="1:26" x14ac:dyDescent="0.35">
      <c r="A1340" s="66" t="s">
        <v>907</v>
      </c>
      <c r="B1340" s="66" t="s">
        <v>1216</v>
      </c>
      <c r="C1340" s="67"/>
      <c r="D1340" s="68"/>
      <c r="E1340" s="69"/>
      <c r="F1340" s="70"/>
      <c r="G1340" s="67"/>
      <c r="H1340" s="71"/>
      <c r="I1340" s="72"/>
      <c r="J1340" s="72"/>
      <c r="K1340" s="36"/>
      <c r="L1340" s="79"/>
      <c r="M1340" s="79"/>
      <c r="N1340" s="74"/>
      <c r="O1340" s="81" t="s">
        <v>1386</v>
      </c>
      <c r="P1340" s="83">
        <v>44437.883275462962</v>
      </c>
      <c r="Q1340" s="81" t="s">
        <v>1927</v>
      </c>
      <c r="R1340" s="81"/>
      <c r="S1340" s="81"/>
      <c r="T1340" s="81" t="s">
        <v>3795</v>
      </c>
      <c r="U1340" s="83">
        <v>44437.883275462962</v>
      </c>
      <c r="V1340" s="84" t="s">
        <v>4995</v>
      </c>
      <c r="W1340" s="81"/>
      <c r="X1340" s="81"/>
      <c r="Y1340" s="87" t="s">
        <v>6995</v>
      </c>
      <c r="Z1340" s="81"/>
    </row>
    <row r="1341" spans="1:26" x14ac:dyDescent="0.35">
      <c r="A1341" s="66" t="s">
        <v>908</v>
      </c>
      <c r="B1341" s="66" t="s">
        <v>1172</v>
      </c>
      <c r="C1341" s="67"/>
      <c r="D1341" s="68"/>
      <c r="E1341" s="69"/>
      <c r="F1341" s="70"/>
      <c r="G1341" s="67"/>
      <c r="H1341" s="71"/>
      <c r="I1341" s="72"/>
      <c r="J1341" s="72"/>
      <c r="K1341" s="36"/>
      <c r="L1341" s="79"/>
      <c r="M1341" s="79"/>
      <c r="N1341" s="74"/>
      <c r="O1341" s="81" t="s">
        <v>1386</v>
      </c>
      <c r="P1341" s="83">
        <v>44432.242175925923</v>
      </c>
      <c r="Q1341" s="81" t="s">
        <v>1411</v>
      </c>
      <c r="R1341" s="81"/>
      <c r="S1341" s="81"/>
      <c r="T1341" s="81"/>
      <c r="U1341" s="83">
        <v>44432.242175925923</v>
      </c>
      <c r="V1341" s="84" t="s">
        <v>4996</v>
      </c>
      <c r="W1341" s="81"/>
      <c r="X1341" s="81"/>
      <c r="Y1341" s="87" t="s">
        <v>6996</v>
      </c>
      <c r="Z1341" s="81"/>
    </row>
    <row r="1342" spans="1:26" x14ac:dyDescent="0.35">
      <c r="A1342" s="66" t="s">
        <v>908</v>
      </c>
      <c r="B1342" s="66" t="s">
        <v>1172</v>
      </c>
      <c r="C1342" s="67"/>
      <c r="D1342" s="68"/>
      <c r="E1342" s="69"/>
      <c r="F1342" s="70"/>
      <c r="G1342" s="67"/>
      <c r="H1342" s="71"/>
      <c r="I1342" s="72"/>
      <c r="J1342" s="72"/>
      <c r="K1342" s="36"/>
      <c r="L1342" s="79"/>
      <c r="M1342" s="79"/>
      <c r="N1342" s="74"/>
      <c r="O1342" s="81" t="s">
        <v>1386</v>
      </c>
      <c r="P1342" s="83">
        <v>44432.242175925923</v>
      </c>
      <c r="Q1342" s="81" t="s">
        <v>1411</v>
      </c>
      <c r="R1342" s="81"/>
      <c r="S1342" s="81"/>
      <c r="T1342" s="81"/>
      <c r="U1342" s="83">
        <v>44432.242175925923</v>
      </c>
      <c r="V1342" s="84" t="s">
        <v>4997</v>
      </c>
      <c r="W1342" s="81"/>
      <c r="X1342" s="81"/>
      <c r="Y1342" s="87" t="s">
        <v>6997</v>
      </c>
      <c r="Z1342" s="81"/>
    </row>
    <row r="1343" spans="1:26" x14ac:dyDescent="0.35">
      <c r="A1343" s="66" t="s">
        <v>908</v>
      </c>
      <c r="B1343" s="66" t="s">
        <v>1172</v>
      </c>
      <c r="C1343" s="67"/>
      <c r="D1343" s="68"/>
      <c r="E1343" s="69"/>
      <c r="F1343" s="70"/>
      <c r="G1343" s="67"/>
      <c r="H1343" s="71"/>
      <c r="I1343" s="72"/>
      <c r="J1343" s="72"/>
      <c r="K1343" s="36"/>
      <c r="L1343" s="79"/>
      <c r="M1343" s="79"/>
      <c r="N1343" s="74"/>
      <c r="O1343" s="81" t="s">
        <v>1386</v>
      </c>
      <c r="P1343" s="83">
        <v>44433.908865740741</v>
      </c>
      <c r="Q1343" s="81" t="s">
        <v>1411</v>
      </c>
      <c r="R1343" s="81"/>
      <c r="S1343" s="81"/>
      <c r="T1343" s="81"/>
      <c r="U1343" s="83">
        <v>44433.908865740741</v>
      </c>
      <c r="V1343" s="84" t="s">
        <v>4998</v>
      </c>
      <c r="W1343" s="81"/>
      <c r="X1343" s="81"/>
      <c r="Y1343" s="87" t="s">
        <v>6998</v>
      </c>
      <c r="Z1343" s="81"/>
    </row>
    <row r="1344" spans="1:26" x14ac:dyDescent="0.35">
      <c r="A1344" s="66" t="s">
        <v>908</v>
      </c>
      <c r="B1344" s="66" t="s">
        <v>1172</v>
      </c>
      <c r="C1344" s="67"/>
      <c r="D1344" s="68"/>
      <c r="E1344" s="69"/>
      <c r="F1344" s="70"/>
      <c r="G1344" s="67"/>
      <c r="H1344" s="71"/>
      <c r="I1344" s="72"/>
      <c r="J1344" s="72"/>
      <c r="K1344" s="36"/>
      <c r="L1344" s="79"/>
      <c r="M1344" s="79"/>
      <c r="N1344" s="74"/>
      <c r="O1344" s="81" t="s">
        <v>1386</v>
      </c>
      <c r="P1344" s="83">
        <v>44434.658935185187</v>
      </c>
      <c r="Q1344" s="81" t="s">
        <v>1411</v>
      </c>
      <c r="R1344" s="81"/>
      <c r="S1344" s="81"/>
      <c r="T1344" s="81"/>
      <c r="U1344" s="83">
        <v>44434.658935185187</v>
      </c>
      <c r="V1344" s="84" t="s">
        <v>4999</v>
      </c>
      <c r="W1344" s="81"/>
      <c r="X1344" s="81"/>
      <c r="Y1344" s="87" t="s">
        <v>6999</v>
      </c>
      <c r="Z1344" s="81"/>
    </row>
    <row r="1345" spans="1:26" x14ac:dyDescent="0.35">
      <c r="A1345" s="66" t="s">
        <v>908</v>
      </c>
      <c r="B1345" s="66" t="s">
        <v>1172</v>
      </c>
      <c r="C1345" s="67"/>
      <c r="D1345" s="68"/>
      <c r="E1345" s="69"/>
      <c r="F1345" s="70"/>
      <c r="G1345" s="67"/>
      <c r="H1345" s="71"/>
      <c r="I1345" s="72"/>
      <c r="J1345" s="72"/>
      <c r="K1345" s="36"/>
      <c r="L1345" s="79"/>
      <c r="M1345" s="79"/>
      <c r="N1345" s="74"/>
      <c r="O1345" s="81" t="s">
        <v>1386</v>
      </c>
      <c r="P1345" s="83">
        <v>44437.908854166664</v>
      </c>
      <c r="Q1345" s="81" t="s">
        <v>1411</v>
      </c>
      <c r="R1345" s="81"/>
      <c r="S1345" s="81"/>
      <c r="T1345" s="81"/>
      <c r="U1345" s="83">
        <v>44437.908854166664</v>
      </c>
      <c r="V1345" s="84" t="s">
        <v>5000</v>
      </c>
      <c r="W1345" s="81"/>
      <c r="X1345" s="81"/>
      <c r="Y1345" s="87" t="s">
        <v>7000</v>
      </c>
      <c r="Z1345" s="81"/>
    </row>
    <row r="1346" spans="1:26" x14ac:dyDescent="0.35">
      <c r="A1346" s="66" t="s">
        <v>909</v>
      </c>
      <c r="B1346" s="66" t="s">
        <v>1172</v>
      </c>
      <c r="C1346" s="67"/>
      <c r="D1346" s="68"/>
      <c r="E1346" s="69"/>
      <c r="F1346" s="70"/>
      <c r="G1346" s="67"/>
      <c r="H1346" s="71"/>
      <c r="I1346" s="72"/>
      <c r="J1346" s="72"/>
      <c r="K1346" s="36"/>
      <c r="L1346" s="79"/>
      <c r="M1346" s="79"/>
      <c r="N1346" s="74"/>
      <c r="O1346" s="81" t="s">
        <v>1386</v>
      </c>
      <c r="P1346" s="83">
        <v>44433.608773148146</v>
      </c>
      <c r="Q1346" s="81" t="s">
        <v>1411</v>
      </c>
      <c r="R1346" s="81"/>
      <c r="S1346" s="81"/>
      <c r="T1346" s="81"/>
      <c r="U1346" s="83">
        <v>44433.608773148146</v>
      </c>
      <c r="V1346" s="84" t="s">
        <v>5001</v>
      </c>
      <c r="W1346" s="81"/>
      <c r="X1346" s="81"/>
      <c r="Y1346" s="87" t="s">
        <v>7001</v>
      </c>
      <c r="Z1346" s="81"/>
    </row>
    <row r="1347" spans="1:26" x14ac:dyDescent="0.35">
      <c r="A1347" s="66" t="s">
        <v>909</v>
      </c>
      <c r="B1347" s="66" t="s">
        <v>1172</v>
      </c>
      <c r="C1347" s="67"/>
      <c r="D1347" s="68"/>
      <c r="E1347" s="69"/>
      <c r="F1347" s="70"/>
      <c r="G1347" s="67"/>
      <c r="H1347" s="71"/>
      <c r="I1347" s="72"/>
      <c r="J1347" s="72"/>
      <c r="K1347" s="36"/>
      <c r="L1347" s="79"/>
      <c r="M1347" s="79"/>
      <c r="N1347" s="74"/>
      <c r="O1347" s="81" t="s">
        <v>1386</v>
      </c>
      <c r="P1347" s="83">
        <v>44437.909409722219</v>
      </c>
      <c r="Q1347" s="81" t="s">
        <v>1411</v>
      </c>
      <c r="R1347" s="81"/>
      <c r="S1347" s="81"/>
      <c r="T1347" s="81"/>
      <c r="U1347" s="83">
        <v>44437.909409722219</v>
      </c>
      <c r="V1347" s="84" t="s">
        <v>5002</v>
      </c>
      <c r="W1347" s="81"/>
      <c r="X1347" s="81"/>
      <c r="Y1347" s="87" t="s">
        <v>7002</v>
      </c>
      <c r="Z1347" s="81"/>
    </row>
    <row r="1348" spans="1:26" x14ac:dyDescent="0.35">
      <c r="A1348" s="66" t="s">
        <v>910</v>
      </c>
      <c r="B1348" s="66" t="s">
        <v>1174</v>
      </c>
      <c r="C1348" s="67"/>
      <c r="D1348" s="68"/>
      <c r="E1348" s="69"/>
      <c r="F1348" s="70"/>
      <c r="G1348" s="67"/>
      <c r="H1348" s="71"/>
      <c r="I1348" s="72"/>
      <c r="J1348" s="72"/>
      <c r="K1348" s="36"/>
      <c r="L1348" s="79"/>
      <c r="M1348" s="79"/>
      <c r="N1348" s="74"/>
      <c r="O1348" s="81" t="s">
        <v>1386</v>
      </c>
      <c r="P1348" s="83">
        <v>44437.291724537034</v>
      </c>
      <c r="Q1348" s="81" t="s">
        <v>1894</v>
      </c>
      <c r="R1348" s="81"/>
      <c r="S1348" s="81"/>
      <c r="T1348" s="81" t="s">
        <v>3776</v>
      </c>
      <c r="U1348" s="83">
        <v>44437.291724537034</v>
      </c>
      <c r="V1348" s="84" t="s">
        <v>5003</v>
      </c>
      <c r="W1348" s="81"/>
      <c r="X1348" s="81"/>
      <c r="Y1348" s="87" t="s">
        <v>7003</v>
      </c>
      <c r="Z1348" s="81"/>
    </row>
    <row r="1349" spans="1:26" x14ac:dyDescent="0.35">
      <c r="A1349" s="66" t="s">
        <v>910</v>
      </c>
      <c r="B1349" s="66" t="s">
        <v>1172</v>
      </c>
      <c r="C1349" s="67"/>
      <c r="D1349" s="68"/>
      <c r="E1349" s="69"/>
      <c r="F1349" s="70"/>
      <c r="G1349" s="67"/>
      <c r="H1349" s="71"/>
      <c r="I1349" s="72"/>
      <c r="J1349" s="72"/>
      <c r="K1349" s="36"/>
      <c r="L1349" s="79"/>
      <c r="M1349" s="79"/>
      <c r="N1349" s="74"/>
      <c r="O1349" s="81" t="s">
        <v>1386</v>
      </c>
      <c r="P1349" s="83">
        <v>44437.916689814818</v>
      </c>
      <c r="Q1349" s="81" t="s">
        <v>1411</v>
      </c>
      <c r="R1349" s="81"/>
      <c r="S1349" s="81"/>
      <c r="T1349" s="81"/>
      <c r="U1349" s="83">
        <v>44437.916689814818</v>
      </c>
      <c r="V1349" s="84" t="s">
        <v>5004</v>
      </c>
      <c r="W1349" s="81"/>
      <c r="X1349" s="81"/>
      <c r="Y1349" s="87" t="s">
        <v>7004</v>
      </c>
      <c r="Z1349" s="81"/>
    </row>
    <row r="1350" spans="1:26" x14ac:dyDescent="0.35">
      <c r="A1350" s="66" t="s">
        <v>911</v>
      </c>
      <c r="B1350" s="66" t="s">
        <v>911</v>
      </c>
      <c r="C1350" s="67"/>
      <c r="D1350" s="68"/>
      <c r="E1350" s="69"/>
      <c r="F1350" s="70"/>
      <c r="G1350" s="67"/>
      <c r="H1350" s="71"/>
      <c r="I1350" s="72"/>
      <c r="J1350" s="72"/>
      <c r="K1350" s="36"/>
      <c r="L1350" s="79"/>
      <c r="M1350" s="79"/>
      <c r="N1350" s="74"/>
      <c r="O1350" s="81" t="s">
        <v>179</v>
      </c>
      <c r="P1350" s="83">
        <v>44432.285416666666</v>
      </c>
      <c r="Q1350" s="81" t="s">
        <v>1928</v>
      </c>
      <c r="R1350" s="84" t="s">
        <v>2906</v>
      </c>
      <c r="S1350" s="81" t="s">
        <v>3393</v>
      </c>
      <c r="T1350" s="81"/>
      <c r="U1350" s="83">
        <v>44432.285416666666</v>
      </c>
      <c r="V1350" s="84" t="s">
        <v>5005</v>
      </c>
      <c r="W1350" s="81"/>
      <c r="X1350" s="81"/>
      <c r="Y1350" s="87" t="s">
        <v>7005</v>
      </c>
      <c r="Z1350" s="81"/>
    </row>
    <row r="1351" spans="1:26" x14ac:dyDescent="0.35">
      <c r="A1351" s="66" t="s">
        <v>911</v>
      </c>
      <c r="B1351" s="66" t="s">
        <v>911</v>
      </c>
      <c r="C1351" s="67"/>
      <c r="D1351" s="68"/>
      <c r="E1351" s="69"/>
      <c r="F1351" s="70"/>
      <c r="G1351" s="67"/>
      <c r="H1351" s="71"/>
      <c r="I1351" s="72"/>
      <c r="J1351" s="72"/>
      <c r="K1351" s="36"/>
      <c r="L1351" s="79"/>
      <c r="M1351" s="79"/>
      <c r="N1351" s="74"/>
      <c r="O1351" s="81" t="s">
        <v>179</v>
      </c>
      <c r="P1351" s="83">
        <v>44433.674131944441</v>
      </c>
      <c r="Q1351" s="81" t="s">
        <v>1929</v>
      </c>
      <c r="R1351" s="84" t="s">
        <v>2907</v>
      </c>
      <c r="S1351" s="81" t="s">
        <v>3393</v>
      </c>
      <c r="T1351" s="81"/>
      <c r="U1351" s="83">
        <v>44433.674131944441</v>
      </c>
      <c r="V1351" s="84" t="s">
        <v>5006</v>
      </c>
      <c r="W1351" s="81"/>
      <c r="X1351" s="81"/>
      <c r="Y1351" s="87" t="s">
        <v>7006</v>
      </c>
      <c r="Z1351" s="81"/>
    </row>
    <row r="1352" spans="1:26" x14ac:dyDescent="0.35">
      <c r="A1352" s="66" t="s">
        <v>912</v>
      </c>
      <c r="B1352" s="66" t="s">
        <v>911</v>
      </c>
      <c r="C1352" s="67"/>
      <c r="D1352" s="68"/>
      <c r="E1352" s="69"/>
      <c r="F1352" s="70"/>
      <c r="G1352" s="67"/>
      <c r="H1352" s="71"/>
      <c r="I1352" s="72"/>
      <c r="J1352" s="72"/>
      <c r="K1352" s="36"/>
      <c r="L1352" s="79"/>
      <c r="M1352" s="79"/>
      <c r="N1352" s="74"/>
      <c r="O1352" s="81" t="s">
        <v>1386</v>
      </c>
      <c r="P1352" s="83">
        <v>44432.285462962966</v>
      </c>
      <c r="Q1352" s="81" t="s">
        <v>1406</v>
      </c>
      <c r="R1352" s="81"/>
      <c r="S1352" s="81"/>
      <c r="T1352" s="81"/>
      <c r="U1352" s="83">
        <v>44432.285462962966</v>
      </c>
      <c r="V1352" s="84" t="s">
        <v>5007</v>
      </c>
      <c r="W1352" s="81"/>
      <c r="X1352" s="81"/>
      <c r="Y1352" s="87" t="s">
        <v>7007</v>
      </c>
      <c r="Z1352" s="81"/>
    </row>
    <row r="1353" spans="1:26" x14ac:dyDescent="0.35">
      <c r="A1353" s="66" t="s">
        <v>912</v>
      </c>
      <c r="B1353" s="66" t="s">
        <v>1088</v>
      </c>
      <c r="C1353" s="67"/>
      <c r="D1353" s="68"/>
      <c r="E1353" s="69"/>
      <c r="F1353" s="70"/>
      <c r="G1353" s="67"/>
      <c r="H1353" s="71"/>
      <c r="I1353" s="72"/>
      <c r="J1353" s="72"/>
      <c r="K1353" s="36"/>
      <c r="L1353" s="79"/>
      <c r="M1353" s="79"/>
      <c r="N1353" s="74"/>
      <c r="O1353" s="81" t="s">
        <v>1386</v>
      </c>
      <c r="P1353" s="83">
        <v>44434.664629629631</v>
      </c>
      <c r="Q1353" s="81" t="s">
        <v>1643</v>
      </c>
      <c r="R1353" s="84" t="s">
        <v>2756</v>
      </c>
      <c r="S1353" s="81" t="s">
        <v>3419</v>
      </c>
      <c r="T1353" s="81" t="s">
        <v>3650</v>
      </c>
      <c r="U1353" s="83">
        <v>44434.664629629631</v>
      </c>
      <c r="V1353" s="84" t="s">
        <v>5008</v>
      </c>
      <c r="W1353" s="81"/>
      <c r="X1353" s="81"/>
      <c r="Y1353" s="87" t="s">
        <v>7008</v>
      </c>
      <c r="Z1353" s="81"/>
    </row>
    <row r="1354" spans="1:26" x14ac:dyDescent="0.35">
      <c r="A1354" s="66" t="s">
        <v>912</v>
      </c>
      <c r="B1354" s="66" t="s">
        <v>1172</v>
      </c>
      <c r="C1354" s="67"/>
      <c r="D1354" s="68"/>
      <c r="E1354" s="69"/>
      <c r="F1354" s="70"/>
      <c r="G1354" s="67"/>
      <c r="H1354" s="71"/>
      <c r="I1354" s="72"/>
      <c r="J1354" s="72"/>
      <c r="K1354" s="36"/>
      <c r="L1354" s="79"/>
      <c r="M1354" s="79"/>
      <c r="N1354" s="74"/>
      <c r="O1354" s="81" t="s">
        <v>1386</v>
      </c>
      <c r="P1354" s="83">
        <v>44437.916701388887</v>
      </c>
      <c r="Q1354" s="81" t="s">
        <v>1411</v>
      </c>
      <c r="R1354" s="81"/>
      <c r="S1354" s="81"/>
      <c r="T1354" s="81"/>
      <c r="U1354" s="83">
        <v>44437.916701388887</v>
      </c>
      <c r="V1354" s="84" t="s">
        <v>5009</v>
      </c>
      <c r="W1354" s="81"/>
      <c r="X1354" s="81"/>
      <c r="Y1354" s="87" t="s">
        <v>7009</v>
      </c>
      <c r="Z1354" s="81"/>
    </row>
    <row r="1355" spans="1:26" x14ac:dyDescent="0.35">
      <c r="A1355" s="66" t="s">
        <v>913</v>
      </c>
      <c r="B1355" s="66" t="s">
        <v>913</v>
      </c>
      <c r="C1355" s="67"/>
      <c r="D1355" s="68"/>
      <c r="E1355" s="69"/>
      <c r="F1355" s="70"/>
      <c r="G1355" s="67"/>
      <c r="H1355" s="71"/>
      <c r="I1355" s="72"/>
      <c r="J1355" s="72"/>
      <c r="K1355" s="36"/>
      <c r="L1355" s="79"/>
      <c r="M1355" s="79"/>
      <c r="N1355" s="74"/>
      <c r="O1355" s="81" t="s">
        <v>179</v>
      </c>
      <c r="P1355" s="83">
        <v>44433.526516203703</v>
      </c>
      <c r="Q1355" s="81" t="s">
        <v>1930</v>
      </c>
      <c r="R1355" s="84" t="s">
        <v>2908</v>
      </c>
      <c r="S1355" s="81" t="s">
        <v>3393</v>
      </c>
      <c r="T1355" s="81" t="s">
        <v>3530</v>
      </c>
      <c r="U1355" s="83">
        <v>44433.526516203703</v>
      </c>
      <c r="V1355" s="84" t="s">
        <v>5010</v>
      </c>
      <c r="W1355" s="81"/>
      <c r="X1355" s="81"/>
      <c r="Y1355" s="87" t="s">
        <v>7010</v>
      </c>
      <c r="Z1355" s="81"/>
    </row>
    <row r="1356" spans="1:26" x14ac:dyDescent="0.35">
      <c r="A1356" s="66" t="s">
        <v>914</v>
      </c>
      <c r="B1356" s="66" t="s">
        <v>913</v>
      </c>
      <c r="C1356" s="67"/>
      <c r="D1356" s="68"/>
      <c r="E1356" s="69"/>
      <c r="F1356" s="70"/>
      <c r="G1356" s="67"/>
      <c r="H1356" s="71"/>
      <c r="I1356" s="72"/>
      <c r="J1356" s="72"/>
      <c r="K1356" s="36"/>
      <c r="L1356" s="79"/>
      <c r="M1356" s="79"/>
      <c r="N1356" s="74"/>
      <c r="O1356" s="81" t="s">
        <v>1386</v>
      </c>
      <c r="P1356" s="83">
        <v>44433.561585648145</v>
      </c>
      <c r="Q1356" s="81" t="s">
        <v>1506</v>
      </c>
      <c r="R1356" s="81"/>
      <c r="S1356" s="81"/>
      <c r="T1356" s="81" t="s">
        <v>3530</v>
      </c>
      <c r="U1356" s="83">
        <v>44433.561585648145</v>
      </c>
      <c r="V1356" s="84" t="s">
        <v>5011</v>
      </c>
      <c r="W1356" s="81"/>
      <c r="X1356" s="81"/>
      <c r="Y1356" s="87" t="s">
        <v>7011</v>
      </c>
      <c r="Z1356" s="81"/>
    </row>
    <row r="1357" spans="1:26" x14ac:dyDescent="0.35">
      <c r="A1357" s="66" t="s">
        <v>914</v>
      </c>
      <c r="B1357" s="66" t="s">
        <v>1332</v>
      </c>
      <c r="C1357" s="67"/>
      <c r="D1357" s="68"/>
      <c r="E1357" s="69"/>
      <c r="F1357" s="70"/>
      <c r="G1357" s="67"/>
      <c r="H1357" s="71"/>
      <c r="I1357" s="72"/>
      <c r="J1357" s="72"/>
      <c r="K1357" s="36"/>
      <c r="L1357" s="79"/>
      <c r="M1357" s="79"/>
      <c r="N1357" s="74"/>
      <c r="O1357" s="81" t="s">
        <v>1386</v>
      </c>
      <c r="P1357" s="83">
        <v>44434.291597222225</v>
      </c>
      <c r="Q1357" s="81" t="s">
        <v>1931</v>
      </c>
      <c r="R1357" s="81"/>
      <c r="S1357" s="81"/>
      <c r="T1357" s="81" t="s">
        <v>3796</v>
      </c>
      <c r="U1357" s="83">
        <v>44434.291597222225</v>
      </c>
      <c r="V1357" s="84" t="s">
        <v>5012</v>
      </c>
      <c r="W1357" s="81"/>
      <c r="X1357" s="81"/>
      <c r="Y1357" s="87" t="s">
        <v>7012</v>
      </c>
      <c r="Z1357" s="81"/>
    </row>
    <row r="1358" spans="1:26" x14ac:dyDescent="0.35">
      <c r="A1358" s="66" t="s">
        <v>914</v>
      </c>
      <c r="B1358" s="66" t="s">
        <v>1333</v>
      </c>
      <c r="C1358" s="67"/>
      <c r="D1358" s="68"/>
      <c r="E1358" s="69"/>
      <c r="F1358" s="70"/>
      <c r="G1358" s="67"/>
      <c r="H1358" s="71"/>
      <c r="I1358" s="72"/>
      <c r="J1358" s="72"/>
      <c r="K1358" s="36"/>
      <c r="L1358" s="79"/>
      <c r="M1358" s="79"/>
      <c r="N1358" s="74"/>
      <c r="O1358" s="81" t="s">
        <v>1386</v>
      </c>
      <c r="P1358" s="83">
        <v>44434.578784722224</v>
      </c>
      <c r="Q1358" s="81" t="s">
        <v>1932</v>
      </c>
      <c r="R1358" s="81"/>
      <c r="S1358" s="81"/>
      <c r="T1358" s="81" t="s">
        <v>3530</v>
      </c>
      <c r="U1358" s="83">
        <v>44434.578784722224</v>
      </c>
      <c r="V1358" s="84" t="s">
        <v>5013</v>
      </c>
      <c r="W1358" s="81"/>
      <c r="X1358" s="81"/>
      <c r="Y1358" s="87" t="s">
        <v>7013</v>
      </c>
      <c r="Z1358" s="81"/>
    </row>
    <row r="1359" spans="1:26" x14ac:dyDescent="0.35">
      <c r="A1359" s="66" t="s">
        <v>915</v>
      </c>
      <c r="B1359" s="66" t="s">
        <v>915</v>
      </c>
      <c r="C1359" s="67"/>
      <c r="D1359" s="68"/>
      <c r="E1359" s="69"/>
      <c r="F1359" s="70"/>
      <c r="G1359" s="67"/>
      <c r="H1359" s="71"/>
      <c r="I1359" s="72"/>
      <c r="J1359" s="72"/>
      <c r="K1359" s="36"/>
      <c r="L1359" s="79"/>
      <c r="M1359" s="79"/>
      <c r="N1359" s="74"/>
      <c r="O1359" s="81" t="s">
        <v>179</v>
      </c>
      <c r="P1359" s="83">
        <v>44435.919178240743</v>
      </c>
      <c r="Q1359" s="81" t="s">
        <v>1933</v>
      </c>
      <c r="R1359" s="84" t="s">
        <v>2909</v>
      </c>
      <c r="S1359" s="81" t="s">
        <v>3393</v>
      </c>
      <c r="T1359" s="81" t="s">
        <v>3740</v>
      </c>
      <c r="U1359" s="83">
        <v>44435.919178240743</v>
      </c>
      <c r="V1359" s="84" t="s">
        <v>5014</v>
      </c>
      <c r="W1359" s="81"/>
      <c r="X1359" s="81"/>
      <c r="Y1359" s="87" t="s">
        <v>7014</v>
      </c>
      <c r="Z1359" s="81"/>
    </row>
    <row r="1360" spans="1:26" x14ac:dyDescent="0.35">
      <c r="A1360" s="66" t="s">
        <v>914</v>
      </c>
      <c r="B1360" s="66" t="s">
        <v>915</v>
      </c>
      <c r="C1360" s="67"/>
      <c r="D1360" s="68"/>
      <c r="E1360" s="69"/>
      <c r="F1360" s="70"/>
      <c r="G1360" s="67"/>
      <c r="H1360" s="71"/>
      <c r="I1360" s="72"/>
      <c r="J1360" s="72"/>
      <c r="K1360" s="36"/>
      <c r="L1360" s="79"/>
      <c r="M1360" s="79"/>
      <c r="N1360" s="74"/>
      <c r="O1360" s="81" t="s">
        <v>1386</v>
      </c>
      <c r="P1360" s="83">
        <v>44435.928298611114</v>
      </c>
      <c r="Q1360" s="81" t="s">
        <v>1825</v>
      </c>
      <c r="R1360" s="81"/>
      <c r="S1360" s="81"/>
      <c r="T1360" s="81" t="s">
        <v>3740</v>
      </c>
      <c r="U1360" s="83">
        <v>44435.928298611114</v>
      </c>
      <c r="V1360" s="84" t="s">
        <v>5015</v>
      </c>
      <c r="W1360" s="81"/>
      <c r="X1360" s="81"/>
      <c r="Y1360" s="87" t="s">
        <v>7015</v>
      </c>
      <c r="Z1360" s="81"/>
    </row>
    <row r="1361" spans="1:26" x14ac:dyDescent="0.35">
      <c r="A1361" s="66" t="s">
        <v>916</v>
      </c>
      <c r="B1361" s="66" t="s">
        <v>916</v>
      </c>
      <c r="C1361" s="67"/>
      <c r="D1361" s="68"/>
      <c r="E1361" s="69"/>
      <c r="F1361" s="70"/>
      <c r="G1361" s="67"/>
      <c r="H1361" s="71"/>
      <c r="I1361" s="72"/>
      <c r="J1361" s="72"/>
      <c r="K1361" s="36"/>
      <c r="L1361" s="79"/>
      <c r="M1361" s="79"/>
      <c r="N1361" s="74"/>
      <c r="O1361" s="81" t="s">
        <v>179</v>
      </c>
      <c r="P1361" s="83">
        <v>44436.727511574078</v>
      </c>
      <c r="Q1361" s="81" t="s">
        <v>1934</v>
      </c>
      <c r="R1361" s="84" t="s">
        <v>2910</v>
      </c>
      <c r="S1361" s="81" t="s">
        <v>3411</v>
      </c>
      <c r="T1361" s="81" t="s">
        <v>3797</v>
      </c>
      <c r="U1361" s="83">
        <v>44436.727511574078</v>
      </c>
      <c r="V1361" s="84" t="s">
        <v>5016</v>
      </c>
      <c r="W1361" s="81"/>
      <c r="X1361" s="81"/>
      <c r="Y1361" s="87" t="s">
        <v>7016</v>
      </c>
      <c r="Z1361" s="81"/>
    </row>
    <row r="1362" spans="1:26" x14ac:dyDescent="0.35">
      <c r="A1362" s="66" t="s">
        <v>914</v>
      </c>
      <c r="B1362" s="66" t="s">
        <v>916</v>
      </c>
      <c r="C1362" s="67"/>
      <c r="D1362" s="68"/>
      <c r="E1362" s="69"/>
      <c r="F1362" s="70"/>
      <c r="G1362" s="67"/>
      <c r="H1362" s="71"/>
      <c r="I1362" s="72"/>
      <c r="J1362" s="72"/>
      <c r="K1362" s="36"/>
      <c r="L1362" s="79"/>
      <c r="M1362" s="79"/>
      <c r="N1362" s="74"/>
      <c r="O1362" s="81" t="s">
        <v>1386</v>
      </c>
      <c r="P1362" s="83">
        <v>44436.896215277775</v>
      </c>
      <c r="Q1362" s="81" t="s">
        <v>1935</v>
      </c>
      <c r="R1362" s="84" t="s">
        <v>2910</v>
      </c>
      <c r="S1362" s="81" t="s">
        <v>3411</v>
      </c>
      <c r="T1362" s="81" t="s">
        <v>3797</v>
      </c>
      <c r="U1362" s="83">
        <v>44436.896215277775</v>
      </c>
      <c r="V1362" s="84" t="s">
        <v>5017</v>
      </c>
      <c r="W1362" s="81"/>
      <c r="X1362" s="81"/>
      <c r="Y1362" s="87" t="s">
        <v>7017</v>
      </c>
      <c r="Z1362" s="81"/>
    </row>
    <row r="1363" spans="1:26" x14ac:dyDescent="0.35">
      <c r="A1363" s="66" t="s">
        <v>914</v>
      </c>
      <c r="B1363" s="66" t="s">
        <v>1216</v>
      </c>
      <c r="C1363" s="67"/>
      <c r="D1363" s="68"/>
      <c r="E1363" s="69"/>
      <c r="F1363" s="70"/>
      <c r="G1363" s="67"/>
      <c r="H1363" s="71"/>
      <c r="I1363" s="72"/>
      <c r="J1363" s="72"/>
      <c r="K1363" s="36"/>
      <c r="L1363" s="79"/>
      <c r="M1363" s="79"/>
      <c r="N1363" s="74"/>
      <c r="O1363" s="81" t="s">
        <v>1386</v>
      </c>
      <c r="P1363" s="83">
        <v>44432.720706018517</v>
      </c>
      <c r="Q1363" s="81" t="s">
        <v>1448</v>
      </c>
      <c r="R1363" s="81"/>
      <c r="S1363" s="81"/>
      <c r="T1363" s="81" t="s">
        <v>3556</v>
      </c>
      <c r="U1363" s="83">
        <v>44432.720706018517</v>
      </c>
      <c r="V1363" s="84" t="s">
        <v>5018</v>
      </c>
      <c r="W1363" s="81"/>
      <c r="X1363" s="81"/>
      <c r="Y1363" s="87" t="s">
        <v>7018</v>
      </c>
      <c r="Z1363" s="81"/>
    </row>
    <row r="1364" spans="1:26" x14ac:dyDescent="0.35">
      <c r="A1364" s="66" t="s">
        <v>914</v>
      </c>
      <c r="B1364" s="66" t="s">
        <v>1055</v>
      </c>
      <c r="C1364" s="67"/>
      <c r="D1364" s="68"/>
      <c r="E1364" s="69"/>
      <c r="F1364" s="70"/>
      <c r="G1364" s="67"/>
      <c r="H1364" s="71"/>
      <c r="I1364" s="72"/>
      <c r="J1364" s="72"/>
      <c r="K1364" s="36"/>
      <c r="L1364" s="79"/>
      <c r="M1364" s="79"/>
      <c r="N1364" s="74"/>
      <c r="O1364" s="81" t="s">
        <v>1386</v>
      </c>
      <c r="P1364" s="83">
        <v>44434.879108796296</v>
      </c>
      <c r="Q1364" s="81" t="s">
        <v>1605</v>
      </c>
      <c r="R1364" s="81"/>
      <c r="S1364" s="81"/>
      <c r="T1364" s="81" t="s">
        <v>3530</v>
      </c>
      <c r="U1364" s="83">
        <v>44434.879108796296</v>
      </c>
      <c r="V1364" s="84" t="s">
        <v>5019</v>
      </c>
      <c r="W1364" s="81"/>
      <c r="X1364" s="81"/>
      <c r="Y1364" s="87" t="s">
        <v>7019</v>
      </c>
      <c r="Z1364" s="81"/>
    </row>
    <row r="1365" spans="1:26" x14ac:dyDescent="0.35">
      <c r="A1365" s="66" t="s">
        <v>914</v>
      </c>
      <c r="B1365" s="66" t="s">
        <v>1178</v>
      </c>
      <c r="C1365" s="67"/>
      <c r="D1365" s="68"/>
      <c r="E1365" s="69"/>
      <c r="F1365" s="70"/>
      <c r="G1365" s="67"/>
      <c r="H1365" s="71"/>
      <c r="I1365" s="72"/>
      <c r="J1365" s="72"/>
      <c r="K1365" s="36"/>
      <c r="L1365" s="79"/>
      <c r="M1365" s="79"/>
      <c r="N1365" s="74"/>
      <c r="O1365" s="81" t="s">
        <v>1386</v>
      </c>
      <c r="P1365" s="83">
        <v>44435.256851851853</v>
      </c>
      <c r="Q1365" s="81" t="s">
        <v>1674</v>
      </c>
      <c r="R1365" s="84" t="s">
        <v>2775</v>
      </c>
      <c r="S1365" s="81" t="s">
        <v>3429</v>
      </c>
      <c r="T1365" s="81" t="s">
        <v>3662</v>
      </c>
      <c r="U1365" s="83">
        <v>44435.256851851853</v>
      </c>
      <c r="V1365" s="84" t="s">
        <v>5020</v>
      </c>
      <c r="W1365" s="81"/>
      <c r="X1365" s="81"/>
      <c r="Y1365" s="87" t="s">
        <v>7020</v>
      </c>
      <c r="Z1365" s="81"/>
    </row>
    <row r="1366" spans="1:26" x14ac:dyDescent="0.35">
      <c r="A1366" s="66" t="s">
        <v>914</v>
      </c>
      <c r="B1366" s="66" t="s">
        <v>1163</v>
      </c>
      <c r="C1366" s="67"/>
      <c r="D1366" s="68"/>
      <c r="E1366" s="69"/>
      <c r="F1366" s="70"/>
      <c r="G1366" s="67"/>
      <c r="H1366" s="71"/>
      <c r="I1366" s="72"/>
      <c r="J1366" s="72"/>
      <c r="K1366" s="36"/>
      <c r="L1366" s="79"/>
      <c r="M1366" s="79"/>
      <c r="N1366" s="74"/>
      <c r="O1366" s="81" t="s">
        <v>1386</v>
      </c>
      <c r="P1366" s="83">
        <v>44435.296863425923</v>
      </c>
      <c r="Q1366" s="81" t="s">
        <v>1694</v>
      </c>
      <c r="R1366" s="81"/>
      <c r="S1366" s="81"/>
      <c r="T1366" s="81"/>
      <c r="U1366" s="83">
        <v>44435.296863425923</v>
      </c>
      <c r="V1366" s="84" t="s">
        <v>5021</v>
      </c>
      <c r="W1366" s="81"/>
      <c r="X1366" s="81"/>
      <c r="Y1366" s="87" t="s">
        <v>7021</v>
      </c>
      <c r="Z1366" s="81"/>
    </row>
    <row r="1367" spans="1:26" x14ac:dyDescent="0.35">
      <c r="A1367" s="66" t="s">
        <v>914</v>
      </c>
      <c r="B1367" s="66" t="s">
        <v>802</v>
      </c>
      <c r="C1367" s="67"/>
      <c r="D1367" s="68"/>
      <c r="E1367" s="69"/>
      <c r="F1367" s="70"/>
      <c r="G1367" s="67"/>
      <c r="H1367" s="71"/>
      <c r="I1367" s="72"/>
      <c r="J1367" s="72"/>
      <c r="K1367" s="36"/>
      <c r="L1367" s="79"/>
      <c r="M1367" s="79"/>
      <c r="N1367" s="74"/>
      <c r="O1367" s="81" t="s">
        <v>1386</v>
      </c>
      <c r="P1367" s="83">
        <v>44435.296863425923</v>
      </c>
      <c r="Q1367" s="81" t="s">
        <v>1694</v>
      </c>
      <c r="R1367" s="81"/>
      <c r="S1367" s="81"/>
      <c r="T1367" s="81"/>
      <c r="U1367" s="83">
        <v>44435.296863425923</v>
      </c>
      <c r="V1367" s="84" t="s">
        <v>5021</v>
      </c>
      <c r="W1367" s="81"/>
      <c r="X1367" s="81"/>
      <c r="Y1367" s="87" t="s">
        <v>7021</v>
      </c>
      <c r="Z1367" s="81"/>
    </row>
    <row r="1368" spans="1:26" x14ac:dyDescent="0.35">
      <c r="A1368" s="66" t="s">
        <v>914</v>
      </c>
      <c r="B1368" s="66" t="s">
        <v>914</v>
      </c>
      <c r="C1368" s="67"/>
      <c r="D1368" s="68"/>
      <c r="E1368" s="69"/>
      <c r="F1368" s="70"/>
      <c r="G1368" s="67"/>
      <c r="H1368" s="71"/>
      <c r="I1368" s="72"/>
      <c r="J1368" s="72"/>
      <c r="K1368" s="36"/>
      <c r="L1368" s="79"/>
      <c r="M1368" s="79"/>
      <c r="N1368" s="74"/>
      <c r="O1368" s="81" t="s">
        <v>179</v>
      </c>
      <c r="P1368" s="83">
        <v>44435.489976851852</v>
      </c>
      <c r="Q1368" s="81" t="s">
        <v>1936</v>
      </c>
      <c r="R1368" s="84" t="s">
        <v>2911</v>
      </c>
      <c r="S1368" s="81" t="s">
        <v>3393</v>
      </c>
      <c r="T1368" s="81" t="s">
        <v>3798</v>
      </c>
      <c r="U1368" s="83">
        <v>44435.489976851852</v>
      </c>
      <c r="V1368" s="84" t="s">
        <v>5022</v>
      </c>
      <c r="W1368" s="81"/>
      <c r="X1368" s="81"/>
      <c r="Y1368" s="87" t="s">
        <v>7022</v>
      </c>
      <c r="Z1368" s="81"/>
    </row>
    <row r="1369" spans="1:26" x14ac:dyDescent="0.35">
      <c r="A1369" s="66" t="s">
        <v>914</v>
      </c>
      <c r="B1369" s="66" t="s">
        <v>1062</v>
      </c>
      <c r="C1369" s="67"/>
      <c r="D1369" s="68"/>
      <c r="E1369" s="69"/>
      <c r="F1369" s="70"/>
      <c r="G1369" s="67"/>
      <c r="H1369" s="71"/>
      <c r="I1369" s="72"/>
      <c r="J1369" s="72"/>
      <c r="K1369" s="36"/>
      <c r="L1369" s="79"/>
      <c r="M1369" s="79"/>
      <c r="N1369" s="74"/>
      <c r="O1369" s="81" t="s">
        <v>1386</v>
      </c>
      <c r="P1369" s="83">
        <v>44437.922500000001</v>
      </c>
      <c r="Q1369" s="81" t="s">
        <v>1937</v>
      </c>
      <c r="R1369" s="84" t="s">
        <v>2912</v>
      </c>
      <c r="S1369" s="81" t="s">
        <v>3415</v>
      </c>
      <c r="T1369" s="81" t="s">
        <v>3799</v>
      </c>
      <c r="U1369" s="83">
        <v>44437.922500000001</v>
      </c>
      <c r="V1369" s="84" t="s">
        <v>5023</v>
      </c>
      <c r="W1369" s="81"/>
      <c r="X1369" s="81"/>
      <c r="Y1369" s="87" t="s">
        <v>7023</v>
      </c>
      <c r="Z1369" s="81"/>
    </row>
    <row r="1370" spans="1:26" x14ac:dyDescent="0.35">
      <c r="A1370" s="66" t="s">
        <v>914</v>
      </c>
      <c r="B1370" s="66" t="s">
        <v>1053</v>
      </c>
      <c r="C1370" s="67"/>
      <c r="D1370" s="68"/>
      <c r="E1370" s="69"/>
      <c r="F1370" s="70"/>
      <c r="G1370" s="67"/>
      <c r="H1370" s="71"/>
      <c r="I1370" s="72"/>
      <c r="J1370" s="72"/>
      <c r="K1370" s="36"/>
      <c r="L1370" s="79"/>
      <c r="M1370" s="79"/>
      <c r="N1370" s="74"/>
      <c r="O1370" s="81" t="s">
        <v>1386</v>
      </c>
      <c r="P1370" s="83">
        <v>44437.932835648149</v>
      </c>
      <c r="Q1370" s="81" t="s">
        <v>1938</v>
      </c>
      <c r="R1370" s="81"/>
      <c r="S1370" s="81"/>
      <c r="T1370" s="81"/>
      <c r="U1370" s="83">
        <v>44437.932835648149</v>
      </c>
      <c r="V1370" s="84" t="s">
        <v>5024</v>
      </c>
      <c r="W1370" s="81"/>
      <c r="X1370" s="81"/>
      <c r="Y1370" s="87" t="s">
        <v>7024</v>
      </c>
      <c r="Z1370" s="81"/>
    </row>
    <row r="1371" spans="1:26" x14ac:dyDescent="0.35">
      <c r="A1371" s="66" t="s">
        <v>917</v>
      </c>
      <c r="B1371" s="66" t="s">
        <v>917</v>
      </c>
      <c r="C1371" s="67"/>
      <c r="D1371" s="68"/>
      <c r="E1371" s="69"/>
      <c r="F1371" s="70"/>
      <c r="G1371" s="67"/>
      <c r="H1371" s="71"/>
      <c r="I1371" s="72"/>
      <c r="J1371" s="72"/>
      <c r="K1371" s="36"/>
      <c r="L1371" s="79"/>
      <c r="M1371" s="79"/>
      <c r="N1371" s="74"/>
      <c r="O1371" s="81" t="s">
        <v>179</v>
      </c>
      <c r="P1371" s="83">
        <v>44435.419340277775</v>
      </c>
      <c r="Q1371" s="81" t="s">
        <v>1939</v>
      </c>
      <c r="R1371" s="84" t="s">
        <v>2913</v>
      </c>
      <c r="S1371" s="81" t="s">
        <v>3393</v>
      </c>
      <c r="T1371" s="81"/>
      <c r="U1371" s="83">
        <v>44435.419340277775</v>
      </c>
      <c r="V1371" s="84" t="s">
        <v>5025</v>
      </c>
      <c r="W1371" s="81"/>
      <c r="X1371" s="81"/>
      <c r="Y1371" s="87" t="s">
        <v>7025</v>
      </c>
      <c r="Z1371" s="87" t="s">
        <v>7993</v>
      </c>
    </row>
    <row r="1372" spans="1:26" x14ac:dyDescent="0.35">
      <c r="A1372" s="66" t="s">
        <v>918</v>
      </c>
      <c r="B1372" s="66" t="s">
        <v>917</v>
      </c>
      <c r="C1372" s="67"/>
      <c r="D1372" s="68"/>
      <c r="E1372" s="69"/>
      <c r="F1372" s="70"/>
      <c r="G1372" s="67"/>
      <c r="H1372" s="71"/>
      <c r="I1372" s="72"/>
      <c r="J1372" s="72"/>
      <c r="K1372" s="36"/>
      <c r="L1372" s="79"/>
      <c r="M1372" s="79"/>
      <c r="N1372" s="74"/>
      <c r="O1372" s="81" t="s">
        <v>1386</v>
      </c>
      <c r="P1372" s="83">
        <v>44437.934513888889</v>
      </c>
      <c r="Q1372" s="81" t="s">
        <v>1762</v>
      </c>
      <c r="R1372" s="81"/>
      <c r="S1372" s="81"/>
      <c r="T1372" s="81" t="s">
        <v>3524</v>
      </c>
      <c r="U1372" s="83">
        <v>44437.934513888889</v>
      </c>
      <c r="V1372" s="84" t="s">
        <v>5026</v>
      </c>
      <c r="W1372" s="81"/>
      <c r="X1372" s="81"/>
      <c r="Y1372" s="87" t="s">
        <v>7026</v>
      </c>
      <c r="Z1372" s="81"/>
    </row>
    <row r="1373" spans="1:26" x14ac:dyDescent="0.35">
      <c r="A1373" s="66" t="s">
        <v>919</v>
      </c>
      <c r="B1373" s="66" t="s">
        <v>1278</v>
      </c>
      <c r="C1373" s="67"/>
      <c r="D1373" s="68"/>
      <c r="E1373" s="69"/>
      <c r="F1373" s="70"/>
      <c r="G1373" s="67"/>
      <c r="H1373" s="71"/>
      <c r="I1373" s="72"/>
      <c r="J1373" s="72"/>
      <c r="K1373" s="36"/>
      <c r="L1373" s="79"/>
      <c r="M1373" s="79"/>
      <c r="N1373" s="74"/>
      <c r="O1373" s="81" t="s">
        <v>1386</v>
      </c>
      <c r="P1373" s="83">
        <v>44435.296689814815</v>
      </c>
      <c r="Q1373" s="81" t="s">
        <v>1690</v>
      </c>
      <c r="R1373" s="81"/>
      <c r="S1373" s="81"/>
      <c r="T1373" s="81" t="s">
        <v>3670</v>
      </c>
      <c r="U1373" s="83">
        <v>44435.296689814815</v>
      </c>
      <c r="V1373" s="84" t="s">
        <v>5027</v>
      </c>
      <c r="W1373" s="81"/>
      <c r="X1373" s="81"/>
      <c r="Y1373" s="87" t="s">
        <v>7027</v>
      </c>
      <c r="Z1373" s="81"/>
    </row>
    <row r="1374" spans="1:26" x14ac:dyDescent="0.35">
      <c r="A1374" s="66" t="s">
        <v>919</v>
      </c>
      <c r="B1374" s="66" t="s">
        <v>1211</v>
      </c>
      <c r="C1374" s="67"/>
      <c r="D1374" s="68"/>
      <c r="E1374" s="69"/>
      <c r="F1374" s="70"/>
      <c r="G1374" s="67"/>
      <c r="H1374" s="71"/>
      <c r="I1374" s="72"/>
      <c r="J1374" s="72"/>
      <c r="K1374" s="36"/>
      <c r="L1374" s="79"/>
      <c r="M1374" s="79"/>
      <c r="N1374" s="74"/>
      <c r="O1374" s="81" t="s">
        <v>1386</v>
      </c>
      <c r="P1374" s="83">
        <v>44437.942094907405</v>
      </c>
      <c r="Q1374" s="81" t="s">
        <v>1441</v>
      </c>
      <c r="R1374" s="81"/>
      <c r="S1374" s="81"/>
      <c r="T1374" s="81"/>
      <c r="U1374" s="83">
        <v>44437.942094907405</v>
      </c>
      <c r="V1374" s="84" t="s">
        <v>5028</v>
      </c>
      <c r="W1374" s="81"/>
      <c r="X1374" s="81"/>
      <c r="Y1374" s="87" t="s">
        <v>7028</v>
      </c>
      <c r="Z1374" s="81"/>
    </row>
    <row r="1375" spans="1:26" x14ac:dyDescent="0.35">
      <c r="A1375" s="66" t="s">
        <v>920</v>
      </c>
      <c r="B1375" s="66" t="s">
        <v>919</v>
      </c>
      <c r="C1375" s="67"/>
      <c r="D1375" s="68"/>
      <c r="E1375" s="69"/>
      <c r="F1375" s="70"/>
      <c r="G1375" s="67"/>
      <c r="H1375" s="71"/>
      <c r="I1375" s="72"/>
      <c r="J1375" s="72"/>
      <c r="K1375" s="36"/>
      <c r="L1375" s="79"/>
      <c r="M1375" s="79"/>
      <c r="N1375" s="74"/>
      <c r="O1375" s="81" t="s">
        <v>1386</v>
      </c>
      <c r="P1375" s="83">
        <v>44435.250011574077</v>
      </c>
      <c r="Q1375" s="81" t="s">
        <v>1940</v>
      </c>
      <c r="R1375" s="84" t="s">
        <v>2914</v>
      </c>
      <c r="S1375" s="81" t="s">
        <v>3393</v>
      </c>
      <c r="T1375" s="81" t="s">
        <v>3670</v>
      </c>
      <c r="U1375" s="83">
        <v>44435.250011574077</v>
      </c>
      <c r="V1375" s="84" t="s">
        <v>5029</v>
      </c>
      <c r="W1375" s="81"/>
      <c r="X1375" s="81"/>
      <c r="Y1375" s="87" t="s">
        <v>7029</v>
      </c>
      <c r="Z1375" s="81"/>
    </row>
    <row r="1376" spans="1:26" x14ac:dyDescent="0.35">
      <c r="A1376" s="66" t="s">
        <v>919</v>
      </c>
      <c r="B1376" s="66" t="s">
        <v>920</v>
      </c>
      <c r="C1376" s="67"/>
      <c r="D1376" s="68"/>
      <c r="E1376" s="69"/>
      <c r="F1376" s="70"/>
      <c r="G1376" s="67"/>
      <c r="H1376" s="71"/>
      <c r="I1376" s="72"/>
      <c r="J1376" s="72"/>
      <c r="K1376" s="36"/>
      <c r="L1376" s="79"/>
      <c r="M1376" s="79"/>
      <c r="N1376" s="74"/>
      <c r="O1376" s="81" t="s">
        <v>1386</v>
      </c>
      <c r="P1376" s="83">
        <v>44435.296689814815</v>
      </c>
      <c r="Q1376" s="81" t="s">
        <v>1690</v>
      </c>
      <c r="R1376" s="81"/>
      <c r="S1376" s="81"/>
      <c r="T1376" s="81" t="s">
        <v>3670</v>
      </c>
      <c r="U1376" s="83">
        <v>44435.296689814815</v>
      </c>
      <c r="V1376" s="84" t="s">
        <v>5027</v>
      </c>
      <c r="W1376" s="81"/>
      <c r="X1376" s="81"/>
      <c r="Y1376" s="87" t="s">
        <v>7027</v>
      </c>
      <c r="Z1376" s="81"/>
    </row>
    <row r="1377" spans="1:26" x14ac:dyDescent="0.35">
      <c r="A1377" s="66" t="s">
        <v>919</v>
      </c>
      <c r="B1377" s="66" t="s">
        <v>1139</v>
      </c>
      <c r="C1377" s="67"/>
      <c r="D1377" s="68"/>
      <c r="E1377" s="69"/>
      <c r="F1377" s="70"/>
      <c r="G1377" s="67"/>
      <c r="H1377" s="71"/>
      <c r="I1377" s="72"/>
      <c r="J1377" s="72"/>
      <c r="K1377" s="36"/>
      <c r="L1377" s="79"/>
      <c r="M1377" s="79"/>
      <c r="N1377" s="74"/>
      <c r="O1377" s="81" t="s">
        <v>1386</v>
      </c>
      <c r="P1377" s="83">
        <v>44437.942094907405</v>
      </c>
      <c r="Q1377" s="81" t="s">
        <v>1441</v>
      </c>
      <c r="R1377" s="81"/>
      <c r="S1377" s="81"/>
      <c r="T1377" s="81"/>
      <c r="U1377" s="83">
        <v>44437.942094907405</v>
      </c>
      <c r="V1377" s="84" t="s">
        <v>5028</v>
      </c>
      <c r="W1377" s="81"/>
      <c r="X1377" s="81"/>
      <c r="Y1377" s="87" t="s">
        <v>7028</v>
      </c>
      <c r="Z1377" s="81"/>
    </row>
    <row r="1378" spans="1:26" x14ac:dyDescent="0.35">
      <c r="A1378" s="66" t="s">
        <v>919</v>
      </c>
      <c r="B1378" s="66" t="s">
        <v>1108</v>
      </c>
      <c r="C1378" s="67"/>
      <c r="D1378" s="68"/>
      <c r="E1378" s="69"/>
      <c r="F1378" s="70"/>
      <c r="G1378" s="67"/>
      <c r="H1378" s="71"/>
      <c r="I1378" s="72"/>
      <c r="J1378" s="72"/>
      <c r="K1378" s="36"/>
      <c r="L1378" s="79"/>
      <c r="M1378" s="79"/>
      <c r="N1378" s="74"/>
      <c r="O1378" s="81" t="s">
        <v>1386</v>
      </c>
      <c r="P1378" s="83">
        <v>44437.942094907405</v>
      </c>
      <c r="Q1378" s="81" t="s">
        <v>1441</v>
      </c>
      <c r="R1378" s="81"/>
      <c r="S1378" s="81"/>
      <c r="T1378" s="81"/>
      <c r="U1378" s="83">
        <v>44437.942094907405</v>
      </c>
      <c r="V1378" s="84" t="s">
        <v>5028</v>
      </c>
      <c r="W1378" s="81"/>
      <c r="X1378" s="81"/>
      <c r="Y1378" s="87" t="s">
        <v>7028</v>
      </c>
      <c r="Z1378" s="81"/>
    </row>
    <row r="1379" spans="1:26" x14ac:dyDescent="0.35">
      <c r="A1379" s="66" t="s">
        <v>921</v>
      </c>
      <c r="B1379" s="66" t="s">
        <v>921</v>
      </c>
      <c r="C1379" s="67"/>
      <c r="D1379" s="68"/>
      <c r="E1379" s="69"/>
      <c r="F1379" s="70"/>
      <c r="G1379" s="67"/>
      <c r="H1379" s="71"/>
      <c r="I1379" s="72"/>
      <c r="J1379" s="72"/>
      <c r="K1379" s="36"/>
      <c r="L1379" s="79"/>
      <c r="M1379" s="79"/>
      <c r="N1379" s="74"/>
      <c r="O1379" s="81" t="s">
        <v>179</v>
      </c>
      <c r="P1379" s="83">
        <v>44432.411111111112</v>
      </c>
      <c r="Q1379" s="81" t="s">
        <v>1941</v>
      </c>
      <c r="R1379" s="84" t="s">
        <v>2915</v>
      </c>
      <c r="S1379" s="81" t="s">
        <v>3461</v>
      </c>
      <c r="T1379" s="81" t="s">
        <v>3524</v>
      </c>
      <c r="U1379" s="83">
        <v>44432.411111111112</v>
      </c>
      <c r="V1379" s="84" t="s">
        <v>5030</v>
      </c>
      <c r="W1379" s="81"/>
      <c r="X1379" s="81"/>
      <c r="Y1379" s="87" t="s">
        <v>7030</v>
      </c>
      <c r="Z1379" s="81"/>
    </row>
    <row r="1380" spans="1:26" x14ac:dyDescent="0.35">
      <c r="A1380" s="66" t="s">
        <v>921</v>
      </c>
      <c r="B1380" s="66" t="s">
        <v>921</v>
      </c>
      <c r="C1380" s="67"/>
      <c r="D1380" s="68"/>
      <c r="E1380" s="69"/>
      <c r="F1380" s="70"/>
      <c r="G1380" s="67"/>
      <c r="H1380" s="71"/>
      <c r="I1380" s="72"/>
      <c r="J1380" s="72"/>
      <c r="K1380" s="36"/>
      <c r="L1380" s="79"/>
      <c r="M1380" s="79"/>
      <c r="N1380" s="74"/>
      <c r="O1380" s="81" t="s">
        <v>179</v>
      </c>
      <c r="P1380" s="83">
        <v>44433.409722222219</v>
      </c>
      <c r="Q1380" s="81" t="s">
        <v>1942</v>
      </c>
      <c r="R1380" s="84" t="s">
        <v>2916</v>
      </c>
      <c r="S1380" s="81" t="s">
        <v>3461</v>
      </c>
      <c r="T1380" s="81" t="s">
        <v>3800</v>
      </c>
      <c r="U1380" s="83">
        <v>44433.409722222219</v>
      </c>
      <c r="V1380" s="84" t="s">
        <v>5031</v>
      </c>
      <c r="W1380" s="81"/>
      <c r="X1380" s="81"/>
      <c r="Y1380" s="87" t="s">
        <v>7031</v>
      </c>
      <c r="Z1380" s="81"/>
    </row>
    <row r="1381" spans="1:26" x14ac:dyDescent="0.35">
      <c r="A1381" s="66" t="s">
        <v>921</v>
      </c>
      <c r="B1381" s="66" t="s">
        <v>921</v>
      </c>
      <c r="C1381" s="67"/>
      <c r="D1381" s="68"/>
      <c r="E1381" s="69"/>
      <c r="F1381" s="70"/>
      <c r="G1381" s="67"/>
      <c r="H1381" s="71"/>
      <c r="I1381" s="72"/>
      <c r="J1381" s="72"/>
      <c r="K1381" s="36"/>
      <c r="L1381" s="79"/>
      <c r="M1381" s="79"/>
      <c r="N1381" s="74"/>
      <c r="O1381" s="81" t="s">
        <v>179</v>
      </c>
      <c r="P1381" s="83">
        <v>44437.947916666664</v>
      </c>
      <c r="Q1381" s="81" t="s">
        <v>1943</v>
      </c>
      <c r="R1381" s="84" t="s">
        <v>2917</v>
      </c>
      <c r="S1381" s="81" t="s">
        <v>3393</v>
      </c>
      <c r="T1381" s="81" t="s">
        <v>3801</v>
      </c>
      <c r="U1381" s="83">
        <v>44437.947916666664</v>
      </c>
      <c r="V1381" s="84" t="s">
        <v>5032</v>
      </c>
      <c r="W1381" s="81"/>
      <c r="X1381" s="81"/>
      <c r="Y1381" s="87" t="s">
        <v>7032</v>
      </c>
      <c r="Z1381" s="81"/>
    </row>
    <row r="1382" spans="1:26" x14ac:dyDescent="0.35">
      <c r="A1382" s="66" t="s">
        <v>922</v>
      </c>
      <c r="B1382" s="66" t="s">
        <v>1200</v>
      </c>
      <c r="C1382" s="67"/>
      <c r="D1382" s="68"/>
      <c r="E1382" s="69"/>
      <c r="F1382" s="70"/>
      <c r="G1382" s="67"/>
      <c r="H1382" s="71"/>
      <c r="I1382" s="72"/>
      <c r="J1382" s="72"/>
      <c r="K1382" s="36"/>
      <c r="L1382" s="79"/>
      <c r="M1382" s="79"/>
      <c r="N1382" s="74"/>
      <c r="O1382" s="81" t="s">
        <v>1386</v>
      </c>
      <c r="P1382" s="83">
        <v>44432.079328703701</v>
      </c>
      <c r="Q1382" s="81" t="s">
        <v>1944</v>
      </c>
      <c r="R1382" s="84" t="s">
        <v>2918</v>
      </c>
      <c r="S1382" s="81" t="s">
        <v>3393</v>
      </c>
      <c r="T1382" s="81" t="s">
        <v>3537</v>
      </c>
      <c r="U1382" s="83">
        <v>44432.079328703701</v>
      </c>
      <c r="V1382" s="84" t="s">
        <v>5033</v>
      </c>
      <c r="W1382" s="81"/>
      <c r="X1382" s="81"/>
      <c r="Y1382" s="87" t="s">
        <v>7033</v>
      </c>
      <c r="Z1382" s="81"/>
    </row>
    <row r="1383" spans="1:26" x14ac:dyDescent="0.35">
      <c r="A1383" s="66" t="s">
        <v>923</v>
      </c>
      <c r="B1383" s="66" t="s">
        <v>922</v>
      </c>
      <c r="C1383" s="67"/>
      <c r="D1383" s="68"/>
      <c r="E1383" s="69"/>
      <c r="F1383" s="70"/>
      <c r="G1383" s="67"/>
      <c r="H1383" s="71"/>
      <c r="I1383" s="72"/>
      <c r="J1383" s="72"/>
      <c r="K1383" s="36"/>
      <c r="L1383" s="79"/>
      <c r="M1383" s="79"/>
      <c r="N1383" s="74"/>
      <c r="O1383" s="81" t="s">
        <v>1386</v>
      </c>
      <c r="P1383" s="83">
        <v>44437.963807870372</v>
      </c>
      <c r="Q1383" s="81" t="s">
        <v>1945</v>
      </c>
      <c r="R1383" s="81"/>
      <c r="S1383" s="81"/>
      <c r="T1383" s="81" t="s">
        <v>3802</v>
      </c>
      <c r="U1383" s="83">
        <v>44437.963807870372</v>
      </c>
      <c r="V1383" s="84" t="s">
        <v>5034</v>
      </c>
      <c r="W1383" s="81"/>
      <c r="X1383" s="81"/>
      <c r="Y1383" s="87" t="s">
        <v>7034</v>
      </c>
      <c r="Z1383" s="81"/>
    </row>
    <row r="1384" spans="1:26" x14ac:dyDescent="0.35">
      <c r="A1384" s="66" t="s">
        <v>924</v>
      </c>
      <c r="B1384" s="66" t="s">
        <v>922</v>
      </c>
      <c r="C1384" s="67"/>
      <c r="D1384" s="68"/>
      <c r="E1384" s="69"/>
      <c r="F1384" s="70"/>
      <c r="G1384" s="67"/>
      <c r="H1384" s="71"/>
      <c r="I1384" s="72"/>
      <c r="J1384" s="72"/>
      <c r="K1384" s="36"/>
      <c r="L1384" s="79"/>
      <c r="M1384" s="79"/>
      <c r="N1384" s="74"/>
      <c r="O1384" s="81" t="s">
        <v>1386</v>
      </c>
      <c r="P1384" s="83">
        <v>44437.972268518519</v>
      </c>
      <c r="Q1384" s="81" t="s">
        <v>1945</v>
      </c>
      <c r="R1384" s="81"/>
      <c r="S1384" s="81"/>
      <c r="T1384" s="81" t="s">
        <v>3802</v>
      </c>
      <c r="U1384" s="83">
        <v>44437.972268518519</v>
      </c>
      <c r="V1384" s="84" t="s">
        <v>5035</v>
      </c>
      <c r="W1384" s="81"/>
      <c r="X1384" s="81"/>
      <c r="Y1384" s="87" t="s">
        <v>7035</v>
      </c>
      <c r="Z1384" s="81"/>
    </row>
    <row r="1385" spans="1:26" x14ac:dyDescent="0.35">
      <c r="A1385" s="66" t="s">
        <v>925</v>
      </c>
      <c r="B1385" s="66" t="s">
        <v>1334</v>
      </c>
      <c r="C1385" s="67"/>
      <c r="D1385" s="68"/>
      <c r="E1385" s="69"/>
      <c r="F1385" s="70"/>
      <c r="G1385" s="67"/>
      <c r="H1385" s="71"/>
      <c r="I1385" s="72"/>
      <c r="J1385" s="72"/>
      <c r="K1385" s="36"/>
      <c r="L1385" s="79"/>
      <c r="M1385" s="79"/>
      <c r="N1385" s="74"/>
      <c r="O1385" s="81" t="s">
        <v>1386</v>
      </c>
      <c r="P1385" s="83">
        <v>44432.015034722222</v>
      </c>
      <c r="Q1385" s="81" t="s">
        <v>1946</v>
      </c>
      <c r="R1385" s="81"/>
      <c r="S1385" s="81"/>
      <c r="T1385" s="81"/>
      <c r="U1385" s="83">
        <v>44432.015034722222</v>
      </c>
      <c r="V1385" s="84" t="s">
        <v>5036</v>
      </c>
      <c r="W1385" s="81"/>
      <c r="X1385" s="81"/>
      <c r="Y1385" s="87" t="s">
        <v>7036</v>
      </c>
      <c r="Z1385" s="81"/>
    </row>
    <row r="1386" spans="1:26" x14ac:dyDescent="0.35">
      <c r="A1386" s="66" t="s">
        <v>925</v>
      </c>
      <c r="B1386" s="66" t="s">
        <v>922</v>
      </c>
      <c r="C1386" s="67"/>
      <c r="D1386" s="68"/>
      <c r="E1386" s="69"/>
      <c r="F1386" s="70"/>
      <c r="G1386" s="67"/>
      <c r="H1386" s="71"/>
      <c r="I1386" s="72"/>
      <c r="J1386" s="72"/>
      <c r="K1386" s="36"/>
      <c r="L1386" s="79"/>
      <c r="M1386" s="79"/>
      <c r="N1386" s="74"/>
      <c r="O1386" s="81" t="s">
        <v>1386</v>
      </c>
      <c r="P1386" s="83">
        <v>44432.015034722222</v>
      </c>
      <c r="Q1386" s="81" t="s">
        <v>1946</v>
      </c>
      <c r="R1386" s="81"/>
      <c r="S1386" s="81"/>
      <c r="T1386" s="81"/>
      <c r="U1386" s="83">
        <v>44432.015034722222</v>
      </c>
      <c r="V1386" s="84" t="s">
        <v>5036</v>
      </c>
      <c r="W1386" s="81"/>
      <c r="X1386" s="81"/>
      <c r="Y1386" s="87" t="s">
        <v>7036</v>
      </c>
      <c r="Z1386" s="81"/>
    </row>
    <row r="1387" spans="1:26" x14ac:dyDescent="0.35">
      <c r="A1387" s="66" t="s">
        <v>922</v>
      </c>
      <c r="B1387" s="66" t="s">
        <v>925</v>
      </c>
      <c r="C1387" s="67"/>
      <c r="D1387" s="68"/>
      <c r="E1387" s="69"/>
      <c r="F1387" s="70"/>
      <c r="G1387" s="67"/>
      <c r="H1387" s="71"/>
      <c r="I1387" s="72"/>
      <c r="J1387" s="72"/>
      <c r="K1387" s="36"/>
      <c r="L1387" s="79"/>
      <c r="M1387" s="79"/>
      <c r="N1387" s="74"/>
      <c r="O1387" s="81" t="s">
        <v>1386</v>
      </c>
      <c r="P1387" s="83">
        <v>44432.014270833337</v>
      </c>
      <c r="Q1387" s="81" t="s">
        <v>1947</v>
      </c>
      <c r="R1387" s="84" t="s">
        <v>2919</v>
      </c>
      <c r="S1387" s="81" t="s">
        <v>3393</v>
      </c>
      <c r="T1387" s="81"/>
      <c r="U1387" s="83">
        <v>44432.014270833337</v>
      </c>
      <c r="V1387" s="84" t="s">
        <v>5037</v>
      </c>
      <c r="W1387" s="81"/>
      <c r="X1387" s="81"/>
      <c r="Y1387" s="87" t="s">
        <v>7037</v>
      </c>
      <c r="Z1387" s="87" t="s">
        <v>7994</v>
      </c>
    </row>
    <row r="1388" spans="1:26" x14ac:dyDescent="0.35">
      <c r="A1388" s="66" t="s">
        <v>926</v>
      </c>
      <c r="B1388" s="66" t="s">
        <v>925</v>
      </c>
      <c r="C1388" s="67"/>
      <c r="D1388" s="68"/>
      <c r="E1388" s="69"/>
      <c r="F1388" s="70"/>
      <c r="G1388" s="67"/>
      <c r="H1388" s="71"/>
      <c r="I1388" s="72"/>
      <c r="J1388" s="72"/>
      <c r="K1388" s="36"/>
      <c r="L1388" s="79"/>
      <c r="M1388" s="79"/>
      <c r="N1388" s="74"/>
      <c r="O1388" s="81" t="s">
        <v>1386</v>
      </c>
      <c r="P1388" s="83">
        <v>44432.173148148147</v>
      </c>
      <c r="Q1388" s="81" t="s">
        <v>1946</v>
      </c>
      <c r="R1388" s="81"/>
      <c r="S1388" s="81"/>
      <c r="T1388" s="81"/>
      <c r="U1388" s="83">
        <v>44432.173148148147</v>
      </c>
      <c r="V1388" s="84" t="s">
        <v>5038</v>
      </c>
      <c r="W1388" s="81"/>
      <c r="X1388" s="81"/>
      <c r="Y1388" s="87" t="s">
        <v>7038</v>
      </c>
      <c r="Z1388" s="81"/>
    </row>
    <row r="1389" spans="1:26" x14ac:dyDescent="0.35">
      <c r="A1389" s="66" t="s">
        <v>922</v>
      </c>
      <c r="B1389" s="66" t="s">
        <v>1334</v>
      </c>
      <c r="C1389" s="67"/>
      <c r="D1389" s="68"/>
      <c r="E1389" s="69"/>
      <c r="F1389" s="70"/>
      <c r="G1389" s="67"/>
      <c r="H1389" s="71"/>
      <c r="I1389" s="72"/>
      <c r="J1389" s="72"/>
      <c r="K1389" s="36"/>
      <c r="L1389" s="79"/>
      <c r="M1389" s="79"/>
      <c r="N1389" s="74"/>
      <c r="O1389" s="81" t="s">
        <v>1387</v>
      </c>
      <c r="P1389" s="83">
        <v>44432.014270833337</v>
      </c>
      <c r="Q1389" s="81" t="s">
        <v>1947</v>
      </c>
      <c r="R1389" s="84" t="s">
        <v>2919</v>
      </c>
      <c r="S1389" s="81" t="s">
        <v>3393</v>
      </c>
      <c r="T1389" s="81"/>
      <c r="U1389" s="83">
        <v>44432.014270833337</v>
      </c>
      <c r="V1389" s="84" t="s">
        <v>5037</v>
      </c>
      <c r="W1389" s="81"/>
      <c r="X1389" s="81"/>
      <c r="Y1389" s="87" t="s">
        <v>7037</v>
      </c>
      <c r="Z1389" s="87" t="s">
        <v>7994</v>
      </c>
    </row>
    <row r="1390" spans="1:26" x14ac:dyDescent="0.35">
      <c r="A1390" s="66" t="s">
        <v>926</v>
      </c>
      <c r="B1390" s="66" t="s">
        <v>1334</v>
      </c>
      <c r="C1390" s="67"/>
      <c r="D1390" s="68"/>
      <c r="E1390" s="69"/>
      <c r="F1390" s="70"/>
      <c r="G1390" s="67"/>
      <c r="H1390" s="71"/>
      <c r="I1390" s="72"/>
      <c r="J1390" s="72"/>
      <c r="K1390" s="36"/>
      <c r="L1390" s="79"/>
      <c r="M1390" s="79"/>
      <c r="N1390" s="74"/>
      <c r="O1390" s="81" t="s">
        <v>1386</v>
      </c>
      <c r="P1390" s="83">
        <v>44432.173148148147</v>
      </c>
      <c r="Q1390" s="81" t="s">
        <v>1946</v>
      </c>
      <c r="R1390" s="81"/>
      <c r="S1390" s="81"/>
      <c r="T1390" s="81"/>
      <c r="U1390" s="83">
        <v>44432.173148148147</v>
      </c>
      <c r="V1390" s="84" t="s">
        <v>5038</v>
      </c>
      <c r="W1390" s="81"/>
      <c r="X1390" s="81"/>
      <c r="Y1390" s="87" t="s">
        <v>7038</v>
      </c>
      <c r="Z1390" s="81"/>
    </row>
    <row r="1391" spans="1:26" x14ac:dyDescent="0.35">
      <c r="A1391" s="66" t="s">
        <v>926</v>
      </c>
      <c r="B1391" s="66" t="s">
        <v>922</v>
      </c>
      <c r="C1391" s="67"/>
      <c r="D1391" s="68"/>
      <c r="E1391" s="69"/>
      <c r="F1391" s="70"/>
      <c r="G1391" s="67"/>
      <c r="H1391" s="71"/>
      <c r="I1391" s="72"/>
      <c r="J1391" s="72"/>
      <c r="K1391" s="36"/>
      <c r="L1391" s="79"/>
      <c r="M1391" s="79"/>
      <c r="N1391" s="74"/>
      <c r="O1391" s="81" t="s">
        <v>1386</v>
      </c>
      <c r="P1391" s="83">
        <v>44432.173148148147</v>
      </c>
      <c r="Q1391" s="81" t="s">
        <v>1946</v>
      </c>
      <c r="R1391" s="81"/>
      <c r="S1391" s="81"/>
      <c r="T1391" s="81"/>
      <c r="U1391" s="83">
        <v>44432.173148148147</v>
      </c>
      <c r="V1391" s="84" t="s">
        <v>5038</v>
      </c>
      <c r="W1391" s="81"/>
      <c r="X1391" s="81"/>
      <c r="Y1391" s="87" t="s">
        <v>7038</v>
      </c>
      <c r="Z1391" s="81"/>
    </row>
    <row r="1392" spans="1:26" x14ac:dyDescent="0.35">
      <c r="A1392" s="66" t="s">
        <v>926</v>
      </c>
      <c r="B1392" s="66" t="s">
        <v>922</v>
      </c>
      <c r="C1392" s="67"/>
      <c r="D1392" s="68"/>
      <c r="E1392" s="69"/>
      <c r="F1392" s="70"/>
      <c r="G1392" s="67"/>
      <c r="H1392" s="71"/>
      <c r="I1392" s="72"/>
      <c r="J1392" s="72"/>
      <c r="K1392" s="36"/>
      <c r="L1392" s="79"/>
      <c r="M1392" s="79"/>
      <c r="N1392" s="74"/>
      <c r="O1392" s="81" t="s">
        <v>1386</v>
      </c>
      <c r="P1392" s="83">
        <v>44437.974733796298</v>
      </c>
      <c r="Q1392" s="81" t="s">
        <v>1945</v>
      </c>
      <c r="R1392" s="81"/>
      <c r="S1392" s="81"/>
      <c r="T1392" s="81" t="s">
        <v>3802</v>
      </c>
      <c r="U1392" s="83">
        <v>44437.974733796298</v>
      </c>
      <c r="V1392" s="84" t="s">
        <v>5039</v>
      </c>
      <c r="W1392" s="81"/>
      <c r="X1392" s="81"/>
      <c r="Y1392" s="87" t="s">
        <v>7039</v>
      </c>
      <c r="Z1392" s="81"/>
    </row>
    <row r="1393" spans="1:26" x14ac:dyDescent="0.35">
      <c r="A1393" s="66" t="s">
        <v>927</v>
      </c>
      <c r="B1393" s="66" t="s">
        <v>922</v>
      </c>
      <c r="C1393" s="67"/>
      <c r="D1393" s="68"/>
      <c r="E1393" s="69"/>
      <c r="F1393" s="70"/>
      <c r="G1393" s="67"/>
      <c r="H1393" s="71"/>
      <c r="I1393" s="72"/>
      <c r="J1393" s="72"/>
      <c r="K1393" s="36"/>
      <c r="L1393" s="79"/>
      <c r="M1393" s="79"/>
      <c r="N1393" s="74"/>
      <c r="O1393" s="81" t="s">
        <v>1386</v>
      </c>
      <c r="P1393" s="83">
        <v>44437.979270833333</v>
      </c>
      <c r="Q1393" s="81" t="s">
        <v>1945</v>
      </c>
      <c r="R1393" s="81"/>
      <c r="S1393" s="81"/>
      <c r="T1393" s="81" t="s">
        <v>3802</v>
      </c>
      <c r="U1393" s="83">
        <v>44437.979270833333</v>
      </c>
      <c r="V1393" s="84" t="s">
        <v>5040</v>
      </c>
      <c r="W1393" s="81"/>
      <c r="X1393" s="81"/>
      <c r="Y1393" s="87" t="s">
        <v>7040</v>
      </c>
      <c r="Z1393" s="81"/>
    </row>
    <row r="1394" spans="1:26" x14ac:dyDescent="0.35">
      <c r="A1394" s="66" t="s">
        <v>928</v>
      </c>
      <c r="B1394" s="66" t="s">
        <v>922</v>
      </c>
      <c r="C1394" s="67"/>
      <c r="D1394" s="68"/>
      <c r="E1394" s="69"/>
      <c r="F1394" s="70"/>
      <c r="G1394" s="67"/>
      <c r="H1394" s="71"/>
      <c r="I1394" s="72"/>
      <c r="J1394" s="72"/>
      <c r="K1394" s="36"/>
      <c r="L1394" s="79"/>
      <c r="M1394" s="79"/>
      <c r="N1394" s="74"/>
      <c r="O1394" s="81" t="s">
        <v>1386</v>
      </c>
      <c r="P1394" s="83">
        <v>44437.98</v>
      </c>
      <c r="Q1394" s="81" t="s">
        <v>1945</v>
      </c>
      <c r="R1394" s="81"/>
      <c r="S1394" s="81"/>
      <c r="T1394" s="81" t="s">
        <v>3802</v>
      </c>
      <c r="U1394" s="83">
        <v>44437.98</v>
      </c>
      <c r="V1394" s="84" t="s">
        <v>5041</v>
      </c>
      <c r="W1394" s="81"/>
      <c r="X1394" s="81"/>
      <c r="Y1394" s="87" t="s">
        <v>7041</v>
      </c>
      <c r="Z1394" s="81"/>
    </row>
    <row r="1395" spans="1:26" x14ac:dyDescent="0.35">
      <c r="A1395" s="66" t="s">
        <v>929</v>
      </c>
      <c r="B1395" s="66" t="s">
        <v>922</v>
      </c>
      <c r="C1395" s="67"/>
      <c r="D1395" s="68"/>
      <c r="E1395" s="69"/>
      <c r="F1395" s="70"/>
      <c r="G1395" s="67"/>
      <c r="H1395" s="71"/>
      <c r="I1395" s="72"/>
      <c r="J1395" s="72"/>
      <c r="K1395" s="36"/>
      <c r="L1395" s="79"/>
      <c r="M1395" s="79"/>
      <c r="N1395" s="74"/>
      <c r="O1395" s="81" t="s">
        <v>1386</v>
      </c>
      <c r="P1395" s="83">
        <v>44438.003761574073</v>
      </c>
      <c r="Q1395" s="81" t="s">
        <v>1945</v>
      </c>
      <c r="R1395" s="81"/>
      <c r="S1395" s="81"/>
      <c r="T1395" s="81" t="s">
        <v>3802</v>
      </c>
      <c r="U1395" s="83">
        <v>44438.003761574073</v>
      </c>
      <c r="V1395" s="84" t="s">
        <v>5042</v>
      </c>
      <c r="W1395" s="81"/>
      <c r="X1395" s="81"/>
      <c r="Y1395" s="87" t="s">
        <v>7042</v>
      </c>
      <c r="Z1395" s="81"/>
    </row>
    <row r="1396" spans="1:26" x14ac:dyDescent="0.35">
      <c r="A1396" s="66" t="s">
        <v>930</v>
      </c>
      <c r="B1396" s="66" t="s">
        <v>1142</v>
      </c>
      <c r="C1396" s="67"/>
      <c r="D1396" s="68"/>
      <c r="E1396" s="69"/>
      <c r="F1396" s="70"/>
      <c r="G1396" s="67"/>
      <c r="H1396" s="71"/>
      <c r="I1396" s="72"/>
      <c r="J1396" s="72"/>
      <c r="K1396" s="36"/>
      <c r="L1396" s="79"/>
      <c r="M1396" s="79"/>
      <c r="N1396" s="74"/>
      <c r="O1396" s="81" t="s">
        <v>1386</v>
      </c>
      <c r="P1396" s="83">
        <v>44438.180995370371</v>
      </c>
      <c r="Q1396" s="81" t="s">
        <v>1948</v>
      </c>
      <c r="R1396" s="81"/>
      <c r="S1396" s="81"/>
      <c r="T1396" s="81" t="s">
        <v>3803</v>
      </c>
      <c r="U1396" s="83">
        <v>44438.180995370371</v>
      </c>
      <c r="V1396" s="84" t="s">
        <v>5043</v>
      </c>
      <c r="W1396" s="81"/>
      <c r="X1396" s="81"/>
      <c r="Y1396" s="87" t="s">
        <v>7043</v>
      </c>
      <c r="Z1396" s="81"/>
    </row>
    <row r="1397" spans="1:26" x14ac:dyDescent="0.35">
      <c r="A1397" s="66" t="s">
        <v>931</v>
      </c>
      <c r="B1397" s="66" t="s">
        <v>931</v>
      </c>
      <c r="C1397" s="67"/>
      <c r="D1397" s="68"/>
      <c r="E1397" s="69"/>
      <c r="F1397" s="70"/>
      <c r="G1397" s="67"/>
      <c r="H1397" s="71"/>
      <c r="I1397" s="72"/>
      <c r="J1397" s="72"/>
      <c r="K1397" s="36"/>
      <c r="L1397" s="79"/>
      <c r="M1397" s="79"/>
      <c r="N1397" s="74"/>
      <c r="O1397" s="81" t="s">
        <v>179</v>
      </c>
      <c r="P1397" s="83">
        <v>44438.20511574074</v>
      </c>
      <c r="Q1397" s="81" t="s">
        <v>1949</v>
      </c>
      <c r="R1397" s="84" t="s">
        <v>2920</v>
      </c>
      <c r="S1397" s="81" t="s">
        <v>3462</v>
      </c>
      <c r="T1397" s="81" t="s">
        <v>3804</v>
      </c>
      <c r="U1397" s="83">
        <v>44438.20511574074</v>
      </c>
      <c r="V1397" s="84" t="s">
        <v>5044</v>
      </c>
      <c r="W1397" s="81"/>
      <c r="X1397" s="81"/>
      <c r="Y1397" s="87" t="s">
        <v>7044</v>
      </c>
      <c r="Z1397" s="81"/>
    </row>
    <row r="1398" spans="1:26" x14ac:dyDescent="0.35">
      <c r="A1398" s="66" t="s">
        <v>932</v>
      </c>
      <c r="B1398" s="66" t="s">
        <v>932</v>
      </c>
      <c r="C1398" s="67"/>
      <c r="D1398" s="68"/>
      <c r="E1398" s="69"/>
      <c r="F1398" s="70"/>
      <c r="G1398" s="67"/>
      <c r="H1398" s="71"/>
      <c r="I1398" s="72"/>
      <c r="J1398" s="72"/>
      <c r="K1398" s="36"/>
      <c r="L1398" s="79"/>
      <c r="M1398" s="79"/>
      <c r="N1398" s="74"/>
      <c r="O1398" s="81" t="s">
        <v>179</v>
      </c>
      <c r="P1398" s="83">
        <v>44435.414571759262</v>
      </c>
      <c r="Q1398" s="81" t="s">
        <v>1950</v>
      </c>
      <c r="R1398" s="84" t="s">
        <v>2921</v>
      </c>
      <c r="S1398" s="81" t="s">
        <v>3393</v>
      </c>
      <c r="T1398" s="81" t="s">
        <v>3662</v>
      </c>
      <c r="U1398" s="83">
        <v>44435.414571759262</v>
      </c>
      <c r="V1398" s="84" t="s">
        <v>5045</v>
      </c>
      <c r="W1398" s="81"/>
      <c r="X1398" s="81"/>
      <c r="Y1398" s="87" t="s">
        <v>7045</v>
      </c>
      <c r="Z1398" s="81"/>
    </row>
    <row r="1399" spans="1:26" x14ac:dyDescent="0.35">
      <c r="A1399" s="66" t="s">
        <v>932</v>
      </c>
      <c r="B1399" s="66" t="s">
        <v>932</v>
      </c>
      <c r="C1399" s="67"/>
      <c r="D1399" s="68"/>
      <c r="E1399" s="69"/>
      <c r="F1399" s="70"/>
      <c r="G1399" s="67"/>
      <c r="H1399" s="71"/>
      <c r="I1399" s="72"/>
      <c r="J1399" s="72"/>
      <c r="K1399" s="36"/>
      <c r="L1399" s="79"/>
      <c r="M1399" s="79"/>
      <c r="N1399" s="74"/>
      <c r="O1399" s="81" t="s">
        <v>179</v>
      </c>
      <c r="P1399" s="83">
        <v>44436.20653935185</v>
      </c>
      <c r="Q1399" s="81" t="s">
        <v>1951</v>
      </c>
      <c r="R1399" s="84" t="s">
        <v>2922</v>
      </c>
      <c r="S1399" s="81" t="s">
        <v>3393</v>
      </c>
      <c r="T1399" s="81" t="s">
        <v>3662</v>
      </c>
      <c r="U1399" s="83">
        <v>44436.20653935185</v>
      </c>
      <c r="V1399" s="84" t="s">
        <v>5046</v>
      </c>
      <c r="W1399" s="81"/>
      <c r="X1399" s="81"/>
      <c r="Y1399" s="87" t="s">
        <v>7046</v>
      </c>
      <c r="Z1399" s="81"/>
    </row>
    <row r="1400" spans="1:26" x14ac:dyDescent="0.35">
      <c r="A1400" s="66" t="s">
        <v>932</v>
      </c>
      <c r="B1400" s="66" t="s">
        <v>932</v>
      </c>
      <c r="C1400" s="67"/>
      <c r="D1400" s="68"/>
      <c r="E1400" s="69"/>
      <c r="F1400" s="70"/>
      <c r="G1400" s="67"/>
      <c r="H1400" s="71"/>
      <c r="I1400" s="72"/>
      <c r="J1400" s="72"/>
      <c r="K1400" s="36"/>
      <c r="L1400" s="79"/>
      <c r="M1400" s="79"/>
      <c r="N1400" s="74"/>
      <c r="O1400" s="81" t="s">
        <v>179</v>
      </c>
      <c r="P1400" s="83">
        <v>44438.207037037035</v>
      </c>
      <c r="Q1400" s="81" t="s">
        <v>1952</v>
      </c>
      <c r="R1400" s="84" t="s">
        <v>2920</v>
      </c>
      <c r="S1400" s="81" t="s">
        <v>3462</v>
      </c>
      <c r="T1400" s="81" t="s">
        <v>3805</v>
      </c>
      <c r="U1400" s="83">
        <v>44438.207037037035</v>
      </c>
      <c r="V1400" s="84" t="s">
        <v>5047</v>
      </c>
      <c r="W1400" s="81"/>
      <c r="X1400" s="81"/>
      <c r="Y1400" s="87" t="s">
        <v>7047</v>
      </c>
      <c r="Z1400" s="81"/>
    </row>
    <row r="1401" spans="1:26" x14ac:dyDescent="0.35">
      <c r="A1401" s="66" t="s">
        <v>933</v>
      </c>
      <c r="B1401" s="66" t="s">
        <v>934</v>
      </c>
      <c r="C1401" s="67"/>
      <c r="D1401" s="68"/>
      <c r="E1401" s="69"/>
      <c r="F1401" s="70"/>
      <c r="G1401" s="67"/>
      <c r="H1401" s="71"/>
      <c r="I1401" s="72"/>
      <c r="J1401" s="72"/>
      <c r="K1401" s="36"/>
      <c r="L1401" s="79"/>
      <c r="M1401" s="79"/>
      <c r="N1401" s="74"/>
      <c r="O1401" s="81" t="s">
        <v>1386</v>
      </c>
      <c r="P1401" s="83">
        <v>44438.207858796297</v>
      </c>
      <c r="Q1401" s="81" t="s">
        <v>1953</v>
      </c>
      <c r="R1401" s="81"/>
      <c r="S1401" s="81"/>
      <c r="T1401" s="81" t="s">
        <v>3806</v>
      </c>
      <c r="U1401" s="83">
        <v>44438.207858796297</v>
      </c>
      <c r="V1401" s="84" t="s">
        <v>5048</v>
      </c>
      <c r="W1401" s="81"/>
      <c r="X1401" s="81"/>
      <c r="Y1401" s="87" t="s">
        <v>7048</v>
      </c>
      <c r="Z1401" s="81"/>
    </row>
    <row r="1402" spans="1:26" x14ac:dyDescent="0.35">
      <c r="A1402" s="66" t="s">
        <v>934</v>
      </c>
      <c r="B1402" s="66" t="s">
        <v>934</v>
      </c>
      <c r="C1402" s="67"/>
      <c r="D1402" s="68"/>
      <c r="E1402" s="69"/>
      <c r="F1402" s="70"/>
      <c r="G1402" s="67"/>
      <c r="H1402" s="71"/>
      <c r="I1402" s="72"/>
      <c r="J1402" s="72"/>
      <c r="K1402" s="36"/>
      <c r="L1402" s="79"/>
      <c r="M1402" s="79"/>
      <c r="N1402" s="74"/>
      <c r="O1402" s="81" t="s">
        <v>179</v>
      </c>
      <c r="P1402" s="83">
        <v>44438.207685185182</v>
      </c>
      <c r="Q1402" s="81" t="s">
        <v>1954</v>
      </c>
      <c r="R1402" s="84" t="s">
        <v>2923</v>
      </c>
      <c r="S1402" s="81" t="s">
        <v>3393</v>
      </c>
      <c r="T1402" s="81" t="s">
        <v>3807</v>
      </c>
      <c r="U1402" s="83">
        <v>44438.207685185182</v>
      </c>
      <c r="V1402" s="84" t="s">
        <v>5049</v>
      </c>
      <c r="W1402" s="81"/>
      <c r="X1402" s="81"/>
      <c r="Y1402" s="87" t="s">
        <v>7049</v>
      </c>
      <c r="Z1402" s="81"/>
    </row>
    <row r="1403" spans="1:26" x14ac:dyDescent="0.35">
      <c r="A1403" s="66" t="s">
        <v>935</v>
      </c>
      <c r="B1403" s="66" t="s">
        <v>934</v>
      </c>
      <c r="C1403" s="67"/>
      <c r="D1403" s="68"/>
      <c r="E1403" s="69"/>
      <c r="F1403" s="70"/>
      <c r="G1403" s="67"/>
      <c r="H1403" s="71"/>
      <c r="I1403" s="72"/>
      <c r="J1403" s="72"/>
      <c r="K1403" s="36"/>
      <c r="L1403" s="79"/>
      <c r="M1403" s="79"/>
      <c r="N1403" s="74"/>
      <c r="O1403" s="81" t="s">
        <v>1386</v>
      </c>
      <c r="P1403" s="83">
        <v>44438.213483796295</v>
      </c>
      <c r="Q1403" s="81" t="s">
        <v>1953</v>
      </c>
      <c r="R1403" s="81"/>
      <c r="S1403" s="81"/>
      <c r="T1403" s="81" t="s">
        <v>3806</v>
      </c>
      <c r="U1403" s="83">
        <v>44438.213483796295</v>
      </c>
      <c r="V1403" s="84" t="s">
        <v>5050</v>
      </c>
      <c r="W1403" s="81"/>
      <c r="X1403" s="81"/>
      <c r="Y1403" s="87" t="s">
        <v>7050</v>
      </c>
      <c r="Z1403" s="81"/>
    </row>
    <row r="1404" spans="1:26" x14ac:dyDescent="0.35">
      <c r="A1404" s="66" t="s">
        <v>936</v>
      </c>
      <c r="B1404" s="66" t="s">
        <v>936</v>
      </c>
      <c r="C1404" s="67"/>
      <c r="D1404" s="68"/>
      <c r="E1404" s="69"/>
      <c r="F1404" s="70"/>
      <c r="G1404" s="67"/>
      <c r="H1404" s="71"/>
      <c r="I1404" s="72"/>
      <c r="J1404" s="72"/>
      <c r="K1404" s="36"/>
      <c r="L1404" s="79"/>
      <c r="M1404" s="79"/>
      <c r="N1404" s="74"/>
      <c r="O1404" s="81" t="s">
        <v>179</v>
      </c>
      <c r="P1404" s="83">
        <v>44433.166724537034</v>
      </c>
      <c r="Q1404" s="81" t="s">
        <v>1955</v>
      </c>
      <c r="R1404" s="84" t="s">
        <v>2924</v>
      </c>
      <c r="S1404" s="81" t="s">
        <v>3393</v>
      </c>
      <c r="T1404" s="81" t="s">
        <v>3752</v>
      </c>
      <c r="U1404" s="83">
        <v>44433.166724537034</v>
      </c>
      <c r="V1404" s="84" t="s">
        <v>5051</v>
      </c>
      <c r="W1404" s="81"/>
      <c r="X1404" s="81"/>
      <c r="Y1404" s="87" t="s">
        <v>7051</v>
      </c>
      <c r="Z1404" s="81"/>
    </row>
    <row r="1405" spans="1:26" x14ac:dyDescent="0.35">
      <c r="A1405" s="66" t="s">
        <v>936</v>
      </c>
      <c r="B1405" s="66" t="s">
        <v>936</v>
      </c>
      <c r="C1405" s="67"/>
      <c r="D1405" s="68"/>
      <c r="E1405" s="69"/>
      <c r="F1405" s="70"/>
      <c r="G1405" s="67"/>
      <c r="H1405" s="71"/>
      <c r="I1405" s="72"/>
      <c r="J1405" s="72"/>
      <c r="K1405" s="36"/>
      <c r="L1405" s="79"/>
      <c r="M1405" s="79"/>
      <c r="N1405" s="74"/>
      <c r="O1405" s="81" t="s">
        <v>179</v>
      </c>
      <c r="P1405" s="83">
        <v>44433.833564814813</v>
      </c>
      <c r="Q1405" s="81" t="s">
        <v>1956</v>
      </c>
      <c r="R1405" s="84" t="s">
        <v>2925</v>
      </c>
      <c r="S1405" s="81" t="s">
        <v>3393</v>
      </c>
      <c r="T1405" s="81" t="s">
        <v>3752</v>
      </c>
      <c r="U1405" s="83">
        <v>44433.833564814813</v>
      </c>
      <c r="V1405" s="84" t="s">
        <v>5052</v>
      </c>
      <c r="W1405" s="81"/>
      <c r="X1405" s="81"/>
      <c r="Y1405" s="87" t="s">
        <v>7052</v>
      </c>
      <c r="Z1405" s="81"/>
    </row>
    <row r="1406" spans="1:26" x14ac:dyDescent="0.35">
      <c r="A1406" s="66" t="s">
        <v>937</v>
      </c>
      <c r="B1406" s="66" t="s">
        <v>936</v>
      </c>
      <c r="C1406" s="67"/>
      <c r="D1406" s="68"/>
      <c r="E1406" s="69"/>
      <c r="F1406" s="70"/>
      <c r="G1406" s="67"/>
      <c r="H1406" s="71"/>
      <c r="I1406" s="72"/>
      <c r="J1406" s="72"/>
      <c r="K1406" s="36"/>
      <c r="L1406" s="79"/>
      <c r="M1406" s="79"/>
      <c r="N1406" s="74"/>
      <c r="O1406" s="81" t="s">
        <v>1386</v>
      </c>
      <c r="P1406" s="83">
        <v>44433.167083333334</v>
      </c>
      <c r="Q1406" s="81" t="s">
        <v>1848</v>
      </c>
      <c r="R1406" s="81"/>
      <c r="S1406" s="81"/>
      <c r="T1406" s="81" t="s">
        <v>3752</v>
      </c>
      <c r="U1406" s="83">
        <v>44433.167083333334</v>
      </c>
      <c r="V1406" s="84" t="s">
        <v>5053</v>
      </c>
      <c r="W1406" s="81"/>
      <c r="X1406" s="81"/>
      <c r="Y1406" s="87" t="s">
        <v>7053</v>
      </c>
      <c r="Z1406" s="81"/>
    </row>
    <row r="1407" spans="1:26" x14ac:dyDescent="0.35">
      <c r="A1407" s="66" t="s">
        <v>938</v>
      </c>
      <c r="B1407" s="66" t="s">
        <v>938</v>
      </c>
      <c r="C1407" s="67"/>
      <c r="D1407" s="68"/>
      <c r="E1407" s="69"/>
      <c r="F1407" s="70"/>
      <c r="G1407" s="67"/>
      <c r="H1407" s="71"/>
      <c r="I1407" s="72"/>
      <c r="J1407" s="72"/>
      <c r="K1407" s="36"/>
      <c r="L1407" s="79"/>
      <c r="M1407" s="79"/>
      <c r="N1407" s="74"/>
      <c r="O1407" s="81" t="s">
        <v>179</v>
      </c>
      <c r="P1407" s="83">
        <v>44433.405706018515</v>
      </c>
      <c r="Q1407" s="81" t="s">
        <v>1957</v>
      </c>
      <c r="R1407" s="84" t="s">
        <v>2926</v>
      </c>
      <c r="S1407" s="81" t="s">
        <v>3393</v>
      </c>
      <c r="T1407" s="81"/>
      <c r="U1407" s="83">
        <v>44433.405706018515</v>
      </c>
      <c r="V1407" s="84" t="s">
        <v>5054</v>
      </c>
      <c r="W1407" s="81"/>
      <c r="X1407" s="81"/>
      <c r="Y1407" s="87" t="s">
        <v>7054</v>
      </c>
      <c r="Z1407" s="81"/>
    </row>
    <row r="1408" spans="1:26" x14ac:dyDescent="0.35">
      <c r="A1408" s="66" t="s">
        <v>937</v>
      </c>
      <c r="B1408" s="66" t="s">
        <v>938</v>
      </c>
      <c r="C1408" s="67"/>
      <c r="D1408" s="68"/>
      <c r="E1408" s="69"/>
      <c r="F1408" s="70"/>
      <c r="G1408" s="67"/>
      <c r="H1408" s="71"/>
      <c r="I1408" s="72"/>
      <c r="J1408" s="72"/>
      <c r="K1408" s="36"/>
      <c r="L1408" s="79"/>
      <c r="M1408" s="79"/>
      <c r="N1408" s="74"/>
      <c r="O1408" s="81" t="s">
        <v>1386</v>
      </c>
      <c r="P1408" s="83">
        <v>44433.406192129631</v>
      </c>
      <c r="Q1408" s="81" t="s">
        <v>1958</v>
      </c>
      <c r="R1408" s="81"/>
      <c r="S1408" s="81"/>
      <c r="T1408" s="81"/>
      <c r="U1408" s="83">
        <v>44433.406192129631</v>
      </c>
      <c r="V1408" s="84" t="s">
        <v>5055</v>
      </c>
      <c r="W1408" s="81"/>
      <c r="X1408" s="81"/>
      <c r="Y1408" s="87" t="s">
        <v>7055</v>
      </c>
      <c r="Z1408" s="81"/>
    </row>
    <row r="1409" spans="1:26" x14ac:dyDescent="0.35">
      <c r="A1409" s="66" t="s">
        <v>939</v>
      </c>
      <c r="B1409" s="66" t="s">
        <v>939</v>
      </c>
      <c r="C1409" s="67"/>
      <c r="D1409" s="68"/>
      <c r="E1409" s="69"/>
      <c r="F1409" s="70"/>
      <c r="G1409" s="67"/>
      <c r="H1409" s="71"/>
      <c r="I1409" s="72"/>
      <c r="J1409" s="72"/>
      <c r="K1409" s="36"/>
      <c r="L1409" s="79"/>
      <c r="M1409" s="79"/>
      <c r="N1409" s="74"/>
      <c r="O1409" s="81" t="s">
        <v>179</v>
      </c>
      <c r="P1409" s="83">
        <v>44436.642210648148</v>
      </c>
      <c r="Q1409" s="81" t="s">
        <v>1959</v>
      </c>
      <c r="R1409" s="81"/>
      <c r="S1409" s="81"/>
      <c r="T1409" s="81" t="s">
        <v>3768</v>
      </c>
      <c r="U1409" s="83">
        <v>44436.642210648148</v>
      </c>
      <c r="V1409" s="84" t="s">
        <v>5056</v>
      </c>
      <c r="W1409" s="81"/>
      <c r="X1409" s="81"/>
      <c r="Y1409" s="87" t="s">
        <v>7056</v>
      </c>
      <c r="Z1409" s="81"/>
    </row>
    <row r="1410" spans="1:26" x14ac:dyDescent="0.35">
      <c r="A1410" s="66" t="s">
        <v>937</v>
      </c>
      <c r="B1410" s="66" t="s">
        <v>939</v>
      </c>
      <c r="C1410" s="67"/>
      <c r="D1410" s="68"/>
      <c r="E1410" s="69"/>
      <c r="F1410" s="70"/>
      <c r="G1410" s="67"/>
      <c r="H1410" s="71"/>
      <c r="I1410" s="72"/>
      <c r="J1410" s="72"/>
      <c r="K1410" s="36"/>
      <c r="L1410" s="79"/>
      <c r="M1410" s="79"/>
      <c r="N1410" s="74"/>
      <c r="O1410" s="81" t="s">
        <v>1386</v>
      </c>
      <c r="P1410" s="83">
        <v>44436.643530092595</v>
      </c>
      <c r="Q1410" s="81" t="s">
        <v>1873</v>
      </c>
      <c r="R1410" s="81"/>
      <c r="S1410" s="81"/>
      <c r="T1410" s="81" t="s">
        <v>3768</v>
      </c>
      <c r="U1410" s="83">
        <v>44436.643530092595</v>
      </c>
      <c r="V1410" s="84" t="s">
        <v>5057</v>
      </c>
      <c r="W1410" s="81"/>
      <c r="X1410" s="81"/>
      <c r="Y1410" s="87" t="s">
        <v>7057</v>
      </c>
      <c r="Z1410" s="81"/>
    </row>
    <row r="1411" spans="1:26" x14ac:dyDescent="0.35">
      <c r="A1411" s="66" t="s">
        <v>940</v>
      </c>
      <c r="B1411" s="66" t="s">
        <v>940</v>
      </c>
      <c r="C1411" s="67"/>
      <c r="D1411" s="68"/>
      <c r="E1411" s="69"/>
      <c r="F1411" s="70"/>
      <c r="G1411" s="67"/>
      <c r="H1411" s="71"/>
      <c r="I1411" s="72"/>
      <c r="J1411" s="72"/>
      <c r="K1411" s="36"/>
      <c r="L1411" s="79"/>
      <c r="M1411" s="79"/>
      <c r="N1411" s="74"/>
      <c r="O1411" s="81" t="s">
        <v>179</v>
      </c>
      <c r="P1411" s="83">
        <v>44433.398159722223</v>
      </c>
      <c r="Q1411" s="81" t="s">
        <v>1960</v>
      </c>
      <c r="R1411" s="84" t="s">
        <v>2927</v>
      </c>
      <c r="S1411" s="81" t="s">
        <v>3463</v>
      </c>
      <c r="T1411" s="81" t="s">
        <v>3808</v>
      </c>
      <c r="U1411" s="83">
        <v>44433.398159722223</v>
      </c>
      <c r="V1411" s="84" t="s">
        <v>5058</v>
      </c>
      <c r="W1411" s="81"/>
      <c r="X1411" s="81"/>
      <c r="Y1411" s="87" t="s">
        <v>7058</v>
      </c>
      <c r="Z1411" s="81"/>
    </row>
    <row r="1412" spans="1:26" x14ac:dyDescent="0.35">
      <c r="A1412" s="66" t="s">
        <v>940</v>
      </c>
      <c r="B1412" s="66" t="s">
        <v>940</v>
      </c>
      <c r="C1412" s="67"/>
      <c r="D1412" s="68"/>
      <c r="E1412" s="69"/>
      <c r="F1412" s="70"/>
      <c r="G1412" s="67"/>
      <c r="H1412" s="71"/>
      <c r="I1412" s="72"/>
      <c r="J1412" s="72"/>
      <c r="K1412" s="36"/>
      <c r="L1412" s="79"/>
      <c r="M1412" s="79"/>
      <c r="N1412" s="74"/>
      <c r="O1412" s="81" t="s">
        <v>179</v>
      </c>
      <c r="P1412" s="83">
        <v>44434.541817129626</v>
      </c>
      <c r="Q1412" s="81" t="s">
        <v>1961</v>
      </c>
      <c r="R1412" s="84" t="s">
        <v>2928</v>
      </c>
      <c r="S1412" s="81" t="s">
        <v>3393</v>
      </c>
      <c r="T1412" s="81"/>
      <c r="U1412" s="83">
        <v>44434.541817129626</v>
      </c>
      <c r="V1412" s="84" t="s">
        <v>5059</v>
      </c>
      <c r="W1412" s="81"/>
      <c r="X1412" s="81"/>
      <c r="Y1412" s="87" t="s">
        <v>7059</v>
      </c>
      <c r="Z1412" s="81"/>
    </row>
    <row r="1413" spans="1:26" x14ac:dyDescent="0.35">
      <c r="A1413" s="66" t="s">
        <v>940</v>
      </c>
      <c r="B1413" s="66" t="s">
        <v>940</v>
      </c>
      <c r="C1413" s="67"/>
      <c r="D1413" s="68"/>
      <c r="E1413" s="69"/>
      <c r="F1413" s="70"/>
      <c r="G1413" s="67"/>
      <c r="H1413" s="71"/>
      <c r="I1413" s="72"/>
      <c r="J1413" s="72"/>
      <c r="K1413" s="36"/>
      <c r="L1413" s="79"/>
      <c r="M1413" s="79"/>
      <c r="N1413" s="74"/>
      <c r="O1413" s="81" t="s">
        <v>179</v>
      </c>
      <c r="P1413" s="83">
        <v>44434.57104166667</v>
      </c>
      <c r="Q1413" s="81" t="s">
        <v>1962</v>
      </c>
      <c r="R1413" s="84" t="s">
        <v>2929</v>
      </c>
      <c r="S1413" s="81" t="s">
        <v>3393</v>
      </c>
      <c r="T1413" s="81"/>
      <c r="U1413" s="83">
        <v>44434.57104166667</v>
      </c>
      <c r="V1413" s="84" t="s">
        <v>5060</v>
      </c>
      <c r="W1413" s="81"/>
      <c r="X1413" s="81"/>
      <c r="Y1413" s="87" t="s">
        <v>7060</v>
      </c>
      <c r="Z1413" s="81"/>
    </row>
    <row r="1414" spans="1:26" x14ac:dyDescent="0.35">
      <c r="A1414" s="66" t="s">
        <v>940</v>
      </c>
      <c r="B1414" s="66" t="s">
        <v>940</v>
      </c>
      <c r="C1414" s="67"/>
      <c r="D1414" s="68"/>
      <c r="E1414" s="69"/>
      <c r="F1414" s="70"/>
      <c r="G1414" s="67"/>
      <c r="H1414" s="71"/>
      <c r="I1414" s="72"/>
      <c r="J1414" s="72"/>
      <c r="K1414" s="36"/>
      <c r="L1414" s="79"/>
      <c r="M1414" s="79"/>
      <c r="N1414" s="74"/>
      <c r="O1414" s="81" t="s">
        <v>179</v>
      </c>
      <c r="P1414" s="83">
        <v>44438.220729166664</v>
      </c>
      <c r="Q1414" s="81" t="s">
        <v>1963</v>
      </c>
      <c r="R1414" s="84" t="s">
        <v>2930</v>
      </c>
      <c r="S1414" s="81" t="s">
        <v>3393</v>
      </c>
      <c r="T1414" s="81"/>
      <c r="U1414" s="83">
        <v>44438.220729166664</v>
      </c>
      <c r="V1414" s="84" t="s">
        <v>5061</v>
      </c>
      <c r="W1414" s="81"/>
      <c r="X1414" s="81"/>
      <c r="Y1414" s="87" t="s">
        <v>7061</v>
      </c>
      <c r="Z1414" s="81"/>
    </row>
    <row r="1415" spans="1:26" x14ac:dyDescent="0.35">
      <c r="A1415" s="66" t="s">
        <v>937</v>
      </c>
      <c r="B1415" s="66" t="s">
        <v>940</v>
      </c>
      <c r="C1415" s="67"/>
      <c r="D1415" s="68"/>
      <c r="E1415" s="69"/>
      <c r="F1415" s="70"/>
      <c r="G1415" s="67"/>
      <c r="H1415" s="71"/>
      <c r="I1415" s="72"/>
      <c r="J1415" s="72"/>
      <c r="K1415" s="36"/>
      <c r="L1415" s="79"/>
      <c r="M1415" s="79"/>
      <c r="N1415" s="74"/>
      <c r="O1415" s="81" t="s">
        <v>1386</v>
      </c>
      <c r="P1415" s="83">
        <v>44438.221412037034</v>
      </c>
      <c r="Q1415" s="81" t="s">
        <v>1964</v>
      </c>
      <c r="R1415" s="81"/>
      <c r="S1415" s="81"/>
      <c r="T1415" s="81"/>
      <c r="U1415" s="83">
        <v>44438.221412037034</v>
      </c>
      <c r="V1415" s="84" t="s">
        <v>5062</v>
      </c>
      <c r="W1415" s="81"/>
      <c r="X1415" s="81"/>
      <c r="Y1415" s="87" t="s">
        <v>7062</v>
      </c>
      <c r="Z1415" s="81"/>
    </row>
    <row r="1416" spans="1:26" x14ac:dyDescent="0.35">
      <c r="A1416" s="66" t="s">
        <v>937</v>
      </c>
      <c r="B1416" s="66" t="s">
        <v>773</v>
      </c>
      <c r="C1416" s="67"/>
      <c r="D1416" s="68"/>
      <c r="E1416" s="69"/>
      <c r="F1416" s="70"/>
      <c r="G1416" s="67"/>
      <c r="H1416" s="71"/>
      <c r="I1416" s="72"/>
      <c r="J1416" s="72"/>
      <c r="K1416" s="36"/>
      <c r="L1416" s="79"/>
      <c r="M1416" s="79"/>
      <c r="N1416" s="74"/>
      <c r="O1416" s="81" t="s">
        <v>1386</v>
      </c>
      <c r="P1416" s="83">
        <v>44431.537407407406</v>
      </c>
      <c r="Q1416" s="81" t="s">
        <v>1965</v>
      </c>
      <c r="R1416" s="81"/>
      <c r="S1416" s="81"/>
      <c r="T1416" s="81" t="s">
        <v>3809</v>
      </c>
      <c r="U1416" s="83">
        <v>44431.537407407406</v>
      </c>
      <c r="V1416" s="84" t="s">
        <v>5063</v>
      </c>
      <c r="W1416" s="81"/>
      <c r="X1416" s="81"/>
      <c r="Y1416" s="87" t="s">
        <v>7063</v>
      </c>
      <c r="Z1416" s="81"/>
    </row>
    <row r="1417" spans="1:26" x14ac:dyDescent="0.35">
      <c r="A1417" s="66" t="s">
        <v>937</v>
      </c>
      <c r="B1417" s="66" t="s">
        <v>1218</v>
      </c>
      <c r="C1417" s="67"/>
      <c r="D1417" s="68"/>
      <c r="E1417" s="69"/>
      <c r="F1417" s="70"/>
      <c r="G1417" s="67"/>
      <c r="H1417" s="71"/>
      <c r="I1417" s="72"/>
      <c r="J1417" s="72"/>
      <c r="K1417" s="36"/>
      <c r="L1417" s="79"/>
      <c r="M1417" s="79"/>
      <c r="N1417" s="74"/>
      <c r="O1417" s="81" t="s">
        <v>1386</v>
      </c>
      <c r="P1417" s="83">
        <v>44431.677499999998</v>
      </c>
      <c r="Q1417" s="81" t="s">
        <v>1461</v>
      </c>
      <c r="R1417" s="81"/>
      <c r="S1417" s="81"/>
      <c r="T1417" s="81" t="s">
        <v>3562</v>
      </c>
      <c r="U1417" s="83">
        <v>44431.677499999998</v>
      </c>
      <c r="V1417" s="84" t="s">
        <v>5064</v>
      </c>
      <c r="W1417" s="81"/>
      <c r="X1417" s="81"/>
      <c r="Y1417" s="87" t="s">
        <v>7064</v>
      </c>
      <c r="Z1417" s="81"/>
    </row>
    <row r="1418" spans="1:26" x14ac:dyDescent="0.35">
      <c r="A1418" s="66" t="s">
        <v>937</v>
      </c>
      <c r="B1418" s="66" t="s">
        <v>956</v>
      </c>
      <c r="C1418" s="67"/>
      <c r="D1418" s="68"/>
      <c r="E1418" s="69"/>
      <c r="F1418" s="70"/>
      <c r="G1418" s="67"/>
      <c r="H1418" s="71"/>
      <c r="I1418" s="72"/>
      <c r="J1418" s="72"/>
      <c r="K1418" s="36"/>
      <c r="L1418" s="79"/>
      <c r="M1418" s="79"/>
      <c r="N1418" s="74"/>
      <c r="O1418" s="81" t="s">
        <v>1386</v>
      </c>
      <c r="P1418" s="83">
        <v>44431.677499999998</v>
      </c>
      <c r="Q1418" s="81" t="s">
        <v>1461</v>
      </c>
      <c r="R1418" s="81"/>
      <c r="S1418" s="81"/>
      <c r="T1418" s="81" t="s">
        <v>3562</v>
      </c>
      <c r="U1418" s="83">
        <v>44431.677499999998</v>
      </c>
      <c r="V1418" s="84" t="s">
        <v>5064</v>
      </c>
      <c r="W1418" s="81"/>
      <c r="X1418" s="81"/>
      <c r="Y1418" s="87" t="s">
        <v>7064</v>
      </c>
      <c r="Z1418" s="81"/>
    </row>
    <row r="1419" spans="1:26" x14ac:dyDescent="0.35">
      <c r="A1419" s="66" t="s">
        <v>937</v>
      </c>
      <c r="B1419" s="66" t="s">
        <v>1202</v>
      </c>
      <c r="C1419" s="67"/>
      <c r="D1419" s="68"/>
      <c r="E1419" s="69"/>
      <c r="F1419" s="70"/>
      <c r="G1419" s="67"/>
      <c r="H1419" s="71"/>
      <c r="I1419" s="72"/>
      <c r="J1419" s="72"/>
      <c r="K1419" s="36"/>
      <c r="L1419" s="79"/>
      <c r="M1419" s="79"/>
      <c r="N1419" s="74"/>
      <c r="O1419" s="81" t="s">
        <v>1386</v>
      </c>
      <c r="P1419" s="83">
        <v>44432.250578703701</v>
      </c>
      <c r="Q1419" s="81" t="s">
        <v>1409</v>
      </c>
      <c r="R1419" s="81"/>
      <c r="S1419" s="81"/>
      <c r="T1419" s="81" t="s">
        <v>3539</v>
      </c>
      <c r="U1419" s="83">
        <v>44432.250578703701</v>
      </c>
      <c r="V1419" s="84" t="s">
        <v>5065</v>
      </c>
      <c r="W1419" s="81"/>
      <c r="X1419" s="81"/>
      <c r="Y1419" s="87" t="s">
        <v>7065</v>
      </c>
      <c r="Z1419" s="81"/>
    </row>
    <row r="1420" spans="1:26" x14ac:dyDescent="0.35">
      <c r="A1420" s="66" t="s">
        <v>937</v>
      </c>
      <c r="B1420" s="66" t="s">
        <v>1203</v>
      </c>
      <c r="C1420" s="67"/>
      <c r="D1420" s="68"/>
      <c r="E1420" s="69"/>
      <c r="F1420" s="70"/>
      <c r="G1420" s="67"/>
      <c r="H1420" s="71"/>
      <c r="I1420" s="72"/>
      <c r="J1420" s="72"/>
      <c r="K1420" s="36"/>
      <c r="L1420" s="79"/>
      <c r="M1420" s="79"/>
      <c r="N1420" s="74"/>
      <c r="O1420" s="81" t="s">
        <v>1386</v>
      </c>
      <c r="P1420" s="83">
        <v>44432.250578703701</v>
      </c>
      <c r="Q1420" s="81" t="s">
        <v>1409</v>
      </c>
      <c r="R1420" s="81"/>
      <c r="S1420" s="81"/>
      <c r="T1420" s="81" t="s">
        <v>3539</v>
      </c>
      <c r="U1420" s="83">
        <v>44432.250578703701</v>
      </c>
      <c r="V1420" s="84" t="s">
        <v>5065</v>
      </c>
      <c r="W1420" s="81"/>
      <c r="X1420" s="81"/>
      <c r="Y1420" s="87" t="s">
        <v>7065</v>
      </c>
      <c r="Z1420" s="81"/>
    </row>
    <row r="1421" spans="1:26" x14ac:dyDescent="0.35">
      <c r="A1421" s="66" t="s">
        <v>937</v>
      </c>
      <c r="B1421" s="66" t="s">
        <v>956</v>
      </c>
      <c r="C1421" s="67"/>
      <c r="D1421" s="68"/>
      <c r="E1421" s="69"/>
      <c r="F1421" s="70"/>
      <c r="G1421" s="67"/>
      <c r="H1421" s="71"/>
      <c r="I1421" s="72"/>
      <c r="J1421" s="72"/>
      <c r="K1421" s="36"/>
      <c r="L1421" s="79"/>
      <c r="M1421" s="79"/>
      <c r="N1421" s="74"/>
      <c r="O1421" s="81" t="s">
        <v>1386</v>
      </c>
      <c r="P1421" s="83">
        <v>44432.250578703701</v>
      </c>
      <c r="Q1421" s="81" t="s">
        <v>1409</v>
      </c>
      <c r="R1421" s="81"/>
      <c r="S1421" s="81"/>
      <c r="T1421" s="81" t="s">
        <v>3539</v>
      </c>
      <c r="U1421" s="83">
        <v>44432.250578703701</v>
      </c>
      <c r="V1421" s="84" t="s">
        <v>5065</v>
      </c>
      <c r="W1421" s="81"/>
      <c r="X1421" s="81"/>
      <c r="Y1421" s="87" t="s">
        <v>7065</v>
      </c>
      <c r="Z1421" s="81"/>
    </row>
    <row r="1422" spans="1:26" x14ac:dyDescent="0.35">
      <c r="A1422" s="66" t="s">
        <v>937</v>
      </c>
      <c r="B1422" s="66" t="s">
        <v>1206</v>
      </c>
      <c r="C1422" s="67"/>
      <c r="D1422" s="68"/>
      <c r="E1422" s="69"/>
      <c r="F1422" s="70"/>
      <c r="G1422" s="67"/>
      <c r="H1422" s="71"/>
      <c r="I1422" s="72"/>
      <c r="J1422" s="72"/>
      <c r="K1422" s="36"/>
      <c r="L1422" s="79"/>
      <c r="M1422" s="79"/>
      <c r="N1422" s="74"/>
      <c r="O1422" s="81" t="s">
        <v>1386</v>
      </c>
      <c r="P1422" s="83">
        <v>44432.284756944442</v>
      </c>
      <c r="Q1422" s="81" t="s">
        <v>1422</v>
      </c>
      <c r="R1422" s="81"/>
      <c r="S1422" s="81"/>
      <c r="T1422" s="81" t="s">
        <v>3544</v>
      </c>
      <c r="U1422" s="83">
        <v>44432.284756944442</v>
      </c>
      <c r="V1422" s="84" t="s">
        <v>5066</v>
      </c>
      <c r="W1422" s="81"/>
      <c r="X1422" s="81"/>
      <c r="Y1422" s="87" t="s">
        <v>7066</v>
      </c>
      <c r="Z1422" s="81"/>
    </row>
    <row r="1423" spans="1:26" x14ac:dyDescent="0.35">
      <c r="A1423" s="66" t="s">
        <v>937</v>
      </c>
      <c r="B1423" s="66" t="s">
        <v>956</v>
      </c>
      <c r="C1423" s="67"/>
      <c r="D1423" s="68"/>
      <c r="E1423" s="69"/>
      <c r="F1423" s="70"/>
      <c r="G1423" s="67"/>
      <c r="H1423" s="71"/>
      <c r="I1423" s="72"/>
      <c r="J1423" s="72"/>
      <c r="K1423" s="36"/>
      <c r="L1423" s="79"/>
      <c r="M1423" s="79"/>
      <c r="N1423" s="74"/>
      <c r="O1423" s="81" t="s">
        <v>1386</v>
      </c>
      <c r="P1423" s="83">
        <v>44432.284756944442</v>
      </c>
      <c r="Q1423" s="81" t="s">
        <v>1422</v>
      </c>
      <c r="R1423" s="81"/>
      <c r="S1423" s="81"/>
      <c r="T1423" s="81" t="s">
        <v>3544</v>
      </c>
      <c r="U1423" s="83">
        <v>44432.284756944442</v>
      </c>
      <c r="V1423" s="84" t="s">
        <v>5066</v>
      </c>
      <c r="W1423" s="81"/>
      <c r="X1423" s="81"/>
      <c r="Y1423" s="87" t="s">
        <v>7066</v>
      </c>
      <c r="Z1423" s="81"/>
    </row>
    <row r="1424" spans="1:26" x14ac:dyDescent="0.35">
      <c r="A1424" s="66" t="s">
        <v>937</v>
      </c>
      <c r="B1424" s="66" t="s">
        <v>773</v>
      </c>
      <c r="C1424" s="67"/>
      <c r="D1424" s="68"/>
      <c r="E1424" s="69"/>
      <c r="F1424" s="70"/>
      <c r="G1424" s="67"/>
      <c r="H1424" s="71"/>
      <c r="I1424" s="72"/>
      <c r="J1424" s="72"/>
      <c r="K1424" s="36"/>
      <c r="L1424" s="79"/>
      <c r="M1424" s="79"/>
      <c r="N1424" s="74"/>
      <c r="O1424" s="81" t="s">
        <v>1386</v>
      </c>
      <c r="P1424" s="83">
        <v>44432.581284722219</v>
      </c>
      <c r="Q1424" s="81" t="s">
        <v>1462</v>
      </c>
      <c r="R1424" s="81"/>
      <c r="S1424" s="81"/>
      <c r="T1424" s="81" t="s">
        <v>3563</v>
      </c>
      <c r="U1424" s="83">
        <v>44432.581284722219</v>
      </c>
      <c r="V1424" s="84" t="s">
        <v>5067</v>
      </c>
      <c r="W1424" s="81"/>
      <c r="X1424" s="81"/>
      <c r="Y1424" s="87" t="s">
        <v>7067</v>
      </c>
      <c r="Z1424" s="81"/>
    </row>
    <row r="1425" spans="1:26" x14ac:dyDescent="0.35">
      <c r="A1425" s="66" t="s">
        <v>937</v>
      </c>
      <c r="B1425" s="66" t="s">
        <v>1220</v>
      </c>
      <c r="C1425" s="67"/>
      <c r="D1425" s="68"/>
      <c r="E1425" s="69"/>
      <c r="F1425" s="70"/>
      <c r="G1425" s="67"/>
      <c r="H1425" s="71"/>
      <c r="I1425" s="72"/>
      <c r="J1425" s="72"/>
      <c r="K1425" s="36"/>
      <c r="L1425" s="79"/>
      <c r="M1425" s="79"/>
      <c r="N1425" s="74"/>
      <c r="O1425" s="81" t="s">
        <v>1386</v>
      </c>
      <c r="P1425" s="83">
        <v>44433.253807870373</v>
      </c>
      <c r="Q1425" s="81" t="s">
        <v>1464</v>
      </c>
      <c r="R1425" s="81"/>
      <c r="S1425" s="81"/>
      <c r="T1425" s="81" t="s">
        <v>3565</v>
      </c>
      <c r="U1425" s="83">
        <v>44433.253807870373</v>
      </c>
      <c r="V1425" s="84" t="s">
        <v>5068</v>
      </c>
      <c r="W1425" s="81"/>
      <c r="X1425" s="81"/>
      <c r="Y1425" s="87" t="s">
        <v>7068</v>
      </c>
      <c r="Z1425" s="81"/>
    </row>
    <row r="1426" spans="1:26" x14ac:dyDescent="0.35">
      <c r="A1426" s="66" t="s">
        <v>937</v>
      </c>
      <c r="B1426" s="66" t="s">
        <v>956</v>
      </c>
      <c r="C1426" s="67"/>
      <c r="D1426" s="68"/>
      <c r="E1426" s="69"/>
      <c r="F1426" s="70"/>
      <c r="G1426" s="67"/>
      <c r="H1426" s="71"/>
      <c r="I1426" s="72"/>
      <c r="J1426" s="72"/>
      <c r="K1426" s="36"/>
      <c r="L1426" s="79"/>
      <c r="M1426" s="79"/>
      <c r="N1426" s="74"/>
      <c r="O1426" s="81" t="s">
        <v>1386</v>
      </c>
      <c r="P1426" s="83">
        <v>44433.253807870373</v>
      </c>
      <c r="Q1426" s="81" t="s">
        <v>1464</v>
      </c>
      <c r="R1426" s="81"/>
      <c r="S1426" s="81"/>
      <c r="T1426" s="81" t="s">
        <v>3565</v>
      </c>
      <c r="U1426" s="83">
        <v>44433.253807870373</v>
      </c>
      <c r="V1426" s="84" t="s">
        <v>5068</v>
      </c>
      <c r="W1426" s="81"/>
      <c r="X1426" s="81"/>
      <c r="Y1426" s="87" t="s">
        <v>7068</v>
      </c>
      <c r="Z1426" s="81"/>
    </row>
    <row r="1427" spans="1:26" x14ac:dyDescent="0.35">
      <c r="A1427" s="66" t="s">
        <v>937</v>
      </c>
      <c r="B1427" s="66" t="s">
        <v>1320</v>
      </c>
      <c r="C1427" s="67"/>
      <c r="D1427" s="68"/>
      <c r="E1427" s="69"/>
      <c r="F1427" s="70"/>
      <c r="G1427" s="67"/>
      <c r="H1427" s="71"/>
      <c r="I1427" s="72"/>
      <c r="J1427" s="72"/>
      <c r="K1427" s="36"/>
      <c r="L1427" s="79"/>
      <c r="M1427" s="79"/>
      <c r="N1427" s="74"/>
      <c r="O1427" s="81" t="s">
        <v>1386</v>
      </c>
      <c r="P1427" s="83">
        <v>44433.300706018519</v>
      </c>
      <c r="Q1427" s="81" t="s">
        <v>1883</v>
      </c>
      <c r="R1427" s="81"/>
      <c r="S1427" s="81"/>
      <c r="T1427" s="81" t="s">
        <v>3565</v>
      </c>
      <c r="U1427" s="83">
        <v>44433.300706018519</v>
      </c>
      <c r="V1427" s="84" t="s">
        <v>5069</v>
      </c>
      <c r="W1427" s="81"/>
      <c r="X1427" s="81"/>
      <c r="Y1427" s="87" t="s">
        <v>7069</v>
      </c>
      <c r="Z1427" s="81"/>
    </row>
    <row r="1428" spans="1:26" x14ac:dyDescent="0.35">
      <c r="A1428" s="66" t="s">
        <v>937</v>
      </c>
      <c r="B1428" s="66" t="s">
        <v>1321</v>
      </c>
      <c r="C1428" s="67"/>
      <c r="D1428" s="68"/>
      <c r="E1428" s="69"/>
      <c r="F1428" s="70"/>
      <c r="G1428" s="67"/>
      <c r="H1428" s="71"/>
      <c r="I1428" s="72"/>
      <c r="J1428" s="72"/>
      <c r="K1428" s="36"/>
      <c r="L1428" s="79"/>
      <c r="M1428" s="79"/>
      <c r="N1428" s="74"/>
      <c r="O1428" s="81" t="s">
        <v>1386</v>
      </c>
      <c r="P1428" s="83">
        <v>44433.300706018519</v>
      </c>
      <c r="Q1428" s="81" t="s">
        <v>1883</v>
      </c>
      <c r="R1428" s="81"/>
      <c r="S1428" s="81"/>
      <c r="T1428" s="81" t="s">
        <v>3565</v>
      </c>
      <c r="U1428" s="83">
        <v>44433.300706018519</v>
      </c>
      <c r="V1428" s="84" t="s">
        <v>5069</v>
      </c>
      <c r="W1428" s="81"/>
      <c r="X1428" s="81"/>
      <c r="Y1428" s="87" t="s">
        <v>7069</v>
      </c>
      <c r="Z1428" s="81"/>
    </row>
    <row r="1429" spans="1:26" x14ac:dyDescent="0.35">
      <c r="A1429" s="66" t="s">
        <v>937</v>
      </c>
      <c r="B1429" s="66" t="s">
        <v>956</v>
      </c>
      <c r="C1429" s="67"/>
      <c r="D1429" s="68"/>
      <c r="E1429" s="69"/>
      <c r="F1429" s="70"/>
      <c r="G1429" s="67"/>
      <c r="H1429" s="71"/>
      <c r="I1429" s="72"/>
      <c r="J1429" s="72"/>
      <c r="K1429" s="36"/>
      <c r="L1429" s="79"/>
      <c r="M1429" s="79"/>
      <c r="N1429" s="74"/>
      <c r="O1429" s="81" t="s">
        <v>1386</v>
      </c>
      <c r="P1429" s="83">
        <v>44433.300706018519</v>
      </c>
      <c r="Q1429" s="81" t="s">
        <v>1883</v>
      </c>
      <c r="R1429" s="81"/>
      <c r="S1429" s="81"/>
      <c r="T1429" s="81" t="s">
        <v>3565</v>
      </c>
      <c r="U1429" s="83">
        <v>44433.300706018519</v>
      </c>
      <c r="V1429" s="84" t="s">
        <v>5069</v>
      </c>
      <c r="W1429" s="81"/>
      <c r="X1429" s="81"/>
      <c r="Y1429" s="87" t="s">
        <v>7069</v>
      </c>
      <c r="Z1429" s="81"/>
    </row>
    <row r="1430" spans="1:26" x14ac:dyDescent="0.35">
      <c r="A1430" s="66" t="s">
        <v>937</v>
      </c>
      <c r="B1430" s="66" t="s">
        <v>1335</v>
      </c>
      <c r="C1430" s="67"/>
      <c r="D1430" s="68"/>
      <c r="E1430" s="69"/>
      <c r="F1430" s="70"/>
      <c r="G1430" s="67"/>
      <c r="H1430" s="71"/>
      <c r="I1430" s="72"/>
      <c r="J1430" s="72"/>
      <c r="K1430" s="36"/>
      <c r="L1430" s="79"/>
      <c r="M1430" s="79"/>
      <c r="N1430" s="74"/>
      <c r="O1430" s="81" t="s">
        <v>1386</v>
      </c>
      <c r="P1430" s="83">
        <v>44433.410300925927</v>
      </c>
      <c r="Q1430" s="81" t="s">
        <v>1966</v>
      </c>
      <c r="R1430" s="81"/>
      <c r="S1430" s="81"/>
      <c r="T1430" s="81" t="s">
        <v>3645</v>
      </c>
      <c r="U1430" s="83">
        <v>44433.410300925927</v>
      </c>
      <c r="V1430" s="84" t="s">
        <v>5070</v>
      </c>
      <c r="W1430" s="81"/>
      <c r="X1430" s="81"/>
      <c r="Y1430" s="87" t="s">
        <v>7070</v>
      </c>
      <c r="Z1430" s="81"/>
    </row>
    <row r="1431" spans="1:26" x14ac:dyDescent="0.35">
      <c r="A1431" s="66" t="s">
        <v>937</v>
      </c>
      <c r="B1431" s="66" t="s">
        <v>1336</v>
      </c>
      <c r="C1431" s="67"/>
      <c r="D1431" s="68"/>
      <c r="E1431" s="69"/>
      <c r="F1431" s="70"/>
      <c r="G1431" s="67"/>
      <c r="H1431" s="71"/>
      <c r="I1431" s="72"/>
      <c r="J1431" s="72"/>
      <c r="K1431" s="36"/>
      <c r="L1431" s="79"/>
      <c r="M1431" s="79"/>
      <c r="N1431" s="74"/>
      <c r="O1431" s="81" t="s">
        <v>1386</v>
      </c>
      <c r="P1431" s="83">
        <v>44433.410300925927</v>
      </c>
      <c r="Q1431" s="81" t="s">
        <v>1966</v>
      </c>
      <c r="R1431" s="81"/>
      <c r="S1431" s="81"/>
      <c r="T1431" s="81" t="s">
        <v>3645</v>
      </c>
      <c r="U1431" s="83">
        <v>44433.410300925927</v>
      </c>
      <c r="V1431" s="84" t="s">
        <v>5070</v>
      </c>
      <c r="W1431" s="81"/>
      <c r="X1431" s="81"/>
      <c r="Y1431" s="87" t="s">
        <v>7070</v>
      </c>
      <c r="Z1431" s="81"/>
    </row>
    <row r="1432" spans="1:26" x14ac:dyDescent="0.35">
      <c r="A1432" s="66" t="s">
        <v>937</v>
      </c>
      <c r="B1432" s="66" t="s">
        <v>956</v>
      </c>
      <c r="C1432" s="67"/>
      <c r="D1432" s="68"/>
      <c r="E1432" s="69"/>
      <c r="F1432" s="70"/>
      <c r="G1432" s="67"/>
      <c r="H1432" s="71"/>
      <c r="I1432" s="72"/>
      <c r="J1432" s="72"/>
      <c r="K1432" s="36"/>
      <c r="L1432" s="79"/>
      <c r="M1432" s="79"/>
      <c r="N1432" s="74"/>
      <c r="O1432" s="81" t="s">
        <v>1386</v>
      </c>
      <c r="P1432" s="83">
        <v>44433.410300925927</v>
      </c>
      <c r="Q1432" s="81" t="s">
        <v>1966</v>
      </c>
      <c r="R1432" s="81"/>
      <c r="S1432" s="81"/>
      <c r="T1432" s="81" t="s">
        <v>3645</v>
      </c>
      <c r="U1432" s="83">
        <v>44433.410300925927</v>
      </c>
      <c r="V1432" s="84" t="s">
        <v>5070</v>
      </c>
      <c r="W1432" s="81"/>
      <c r="X1432" s="81"/>
      <c r="Y1432" s="87" t="s">
        <v>7070</v>
      </c>
      <c r="Z1432" s="81"/>
    </row>
    <row r="1433" spans="1:26" x14ac:dyDescent="0.35">
      <c r="A1433" s="66" t="s">
        <v>937</v>
      </c>
      <c r="B1433" s="66" t="s">
        <v>1337</v>
      </c>
      <c r="C1433" s="67"/>
      <c r="D1433" s="68"/>
      <c r="E1433" s="69"/>
      <c r="F1433" s="70"/>
      <c r="G1433" s="67"/>
      <c r="H1433" s="71"/>
      <c r="I1433" s="72"/>
      <c r="J1433" s="72"/>
      <c r="K1433" s="36"/>
      <c r="L1433" s="79"/>
      <c r="M1433" s="79"/>
      <c r="N1433" s="74"/>
      <c r="O1433" s="81" t="s">
        <v>1386</v>
      </c>
      <c r="P1433" s="83">
        <v>44433.535046296296</v>
      </c>
      <c r="Q1433" s="81" t="s">
        <v>1967</v>
      </c>
      <c r="R1433" s="81"/>
      <c r="S1433" s="81"/>
      <c r="T1433" s="81" t="s">
        <v>3810</v>
      </c>
      <c r="U1433" s="83">
        <v>44433.535046296296</v>
      </c>
      <c r="V1433" s="84" t="s">
        <v>5071</v>
      </c>
      <c r="W1433" s="81"/>
      <c r="X1433" s="81"/>
      <c r="Y1433" s="87" t="s">
        <v>7071</v>
      </c>
      <c r="Z1433" s="81"/>
    </row>
    <row r="1434" spans="1:26" x14ac:dyDescent="0.35">
      <c r="A1434" s="66" t="s">
        <v>937</v>
      </c>
      <c r="B1434" s="66" t="s">
        <v>956</v>
      </c>
      <c r="C1434" s="67"/>
      <c r="D1434" s="68"/>
      <c r="E1434" s="69"/>
      <c r="F1434" s="70"/>
      <c r="G1434" s="67"/>
      <c r="H1434" s="71"/>
      <c r="I1434" s="72"/>
      <c r="J1434" s="72"/>
      <c r="K1434" s="36"/>
      <c r="L1434" s="79"/>
      <c r="M1434" s="79"/>
      <c r="N1434" s="74"/>
      <c r="O1434" s="81" t="s">
        <v>1386</v>
      </c>
      <c r="P1434" s="83">
        <v>44433.535046296296</v>
      </c>
      <c r="Q1434" s="81" t="s">
        <v>1967</v>
      </c>
      <c r="R1434" s="81"/>
      <c r="S1434" s="81"/>
      <c r="T1434" s="81" t="s">
        <v>3810</v>
      </c>
      <c r="U1434" s="83">
        <v>44433.535046296296</v>
      </c>
      <c r="V1434" s="84" t="s">
        <v>5071</v>
      </c>
      <c r="W1434" s="81"/>
      <c r="X1434" s="81"/>
      <c r="Y1434" s="87" t="s">
        <v>7071</v>
      </c>
      <c r="Z1434" s="81"/>
    </row>
    <row r="1435" spans="1:26" x14ac:dyDescent="0.35">
      <c r="A1435" s="66" t="s">
        <v>937</v>
      </c>
      <c r="B1435" s="66" t="s">
        <v>1240</v>
      </c>
      <c r="C1435" s="67"/>
      <c r="D1435" s="68"/>
      <c r="E1435" s="69"/>
      <c r="F1435" s="70"/>
      <c r="G1435" s="67"/>
      <c r="H1435" s="71"/>
      <c r="I1435" s="72"/>
      <c r="J1435" s="72"/>
      <c r="K1435" s="36"/>
      <c r="L1435" s="79"/>
      <c r="M1435" s="79"/>
      <c r="N1435" s="74"/>
      <c r="O1435" s="81" t="s">
        <v>1386</v>
      </c>
      <c r="P1435" s="83">
        <v>44433.67759259259</v>
      </c>
      <c r="Q1435" s="81" t="s">
        <v>1540</v>
      </c>
      <c r="R1435" s="81"/>
      <c r="S1435" s="81"/>
      <c r="T1435" s="81" t="s">
        <v>3605</v>
      </c>
      <c r="U1435" s="83">
        <v>44433.67759259259</v>
      </c>
      <c r="V1435" s="84" t="s">
        <v>5072</v>
      </c>
      <c r="W1435" s="81"/>
      <c r="X1435" s="81"/>
      <c r="Y1435" s="87" t="s">
        <v>7072</v>
      </c>
      <c r="Z1435" s="81"/>
    </row>
    <row r="1436" spans="1:26" x14ac:dyDescent="0.35">
      <c r="A1436" s="66" t="s">
        <v>937</v>
      </c>
      <c r="B1436" s="66" t="s">
        <v>956</v>
      </c>
      <c r="C1436" s="67"/>
      <c r="D1436" s="68"/>
      <c r="E1436" s="69"/>
      <c r="F1436" s="70"/>
      <c r="G1436" s="67"/>
      <c r="H1436" s="71"/>
      <c r="I1436" s="72"/>
      <c r="J1436" s="72"/>
      <c r="K1436" s="36"/>
      <c r="L1436" s="79"/>
      <c r="M1436" s="79"/>
      <c r="N1436" s="74"/>
      <c r="O1436" s="81" t="s">
        <v>1386</v>
      </c>
      <c r="P1436" s="83">
        <v>44433.67759259259</v>
      </c>
      <c r="Q1436" s="81" t="s">
        <v>1540</v>
      </c>
      <c r="R1436" s="81"/>
      <c r="S1436" s="81"/>
      <c r="T1436" s="81" t="s">
        <v>3605</v>
      </c>
      <c r="U1436" s="83">
        <v>44433.67759259259</v>
      </c>
      <c r="V1436" s="84" t="s">
        <v>5072</v>
      </c>
      <c r="W1436" s="81"/>
      <c r="X1436" s="81"/>
      <c r="Y1436" s="87" t="s">
        <v>7072</v>
      </c>
      <c r="Z1436" s="81"/>
    </row>
    <row r="1437" spans="1:26" x14ac:dyDescent="0.35">
      <c r="A1437" s="66" t="s">
        <v>937</v>
      </c>
      <c r="B1437" s="66" t="s">
        <v>773</v>
      </c>
      <c r="C1437" s="67"/>
      <c r="D1437" s="68"/>
      <c r="E1437" s="69"/>
      <c r="F1437" s="70"/>
      <c r="G1437" s="67"/>
      <c r="H1437" s="71"/>
      <c r="I1437" s="72"/>
      <c r="J1437" s="72"/>
      <c r="K1437" s="36"/>
      <c r="L1437" s="79"/>
      <c r="M1437" s="79"/>
      <c r="N1437" s="74"/>
      <c r="O1437" s="81" t="s">
        <v>1386</v>
      </c>
      <c r="P1437" s="83">
        <v>44433.691122685188</v>
      </c>
      <c r="Q1437" s="81" t="s">
        <v>1853</v>
      </c>
      <c r="R1437" s="81"/>
      <c r="S1437" s="81"/>
      <c r="T1437" s="81" t="s">
        <v>3756</v>
      </c>
      <c r="U1437" s="83">
        <v>44433.691122685188</v>
      </c>
      <c r="V1437" s="84" t="s">
        <v>5073</v>
      </c>
      <c r="W1437" s="81"/>
      <c r="X1437" s="81"/>
      <c r="Y1437" s="87" t="s">
        <v>7073</v>
      </c>
      <c r="Z1437" s="81"/>
    </row>
    <row r="1438" spans="1:26" x14ac:dyDescent="0.35">
      <c r="A1438" s="66" t="s">
        <v>937</v>
      </c>
      <c r="B1438" s="66" t="s">
        <v>773</v>
      </c>
      <c r="C1438" s="67"/>
      <c r="D1438" s="68"/>
      <c r="E1438" s="69"/>
      <c r="F1438" s="70"/>
      <c r="G1438" s="67"/>
      <c r="H1438" s="71"/>
      <c r="I1438" s="72"/>
      <c r="J1438" s="72"/>
      <c r="K1438" s="36"/>
      <c r="L1438" s="79"/>
      <c r="M1438" s="79"/>
      <c r="N1438" s="74"/>
      <c r="O1438" s="81" t="s">
        <v>1386</v>
      </c>
      <c r="P1438" s="83">
        <v>44433.692523148151</v>
      </c>
      <c r="Q1438" s="81" t="s">
        <v>1968</v>
      </c>
      <c r="R1438" s="81"/>
      <c r="S1438" s="81"/>
      <c r="T1438" s="81" t="s">
        <v>3811</v>
      </c>
      <c r="U1438" s="83">
        <v>44433.692523148151</v>
      </c>
      <c r="V1438" s="84" t="s">
        <v>5074</v>
      </c>
      <c r="W1438" s="81"/>
      <c r="X1438" s="81"/>
      <c r="Y1438" s="87" t="s">
        <v>7074</v>
      </c>
      <c r="Z1438" s="81"/>
    </row>
    <row r="1439" spans="1:26" x14ac:dyDescent="0.35">
      <c r="A1439" s="66" t="s">
        <v>937</v>
      </c>
      <c r="B1439" s="66" t="s">
        <v>773</v>
      </c>
      <c r="C1439" s="67"/>
      <c r="D1439" s="68"/>
      <c r="E1439" s="69"/>
      <c r="F1439" s="70"/>
      <c r="G1439" s="67"/>
      <c r="H1439" s="71"/>
      <c r="I1439" s="72"/>
      <c r="J1439" s="72"/>
      <c r="K1439" s="36"/>
      <c r="L1439" s="79"/>
      <c r="M1439" s="79"/>
      <c r="N1439" s="74"/>
      <c r="O1439" s="81" t="s">
        <v>1386</v>
      </c>
      <c r="P1439" s="83">
        <v>44433.698182870372</v>
      </c>
      <c r="Q1439" s="81" t="s">
        <v>1969</v>
      </c>
      <c r="R1439" s="81"/>
      <c r="S1439" s="81"/>
      <c r="T1439" s="81" t="s">
        <v>3812</v>
      </c>
      <c r="U1439" s="83">
        <v>44433.698182870372</v>
      </c>
      <c r="V1439" s="84" t="s">
        <v>5075</v>
      </c>
      <c r="W1439" s="81"/>
      <c r="X1439" s="81"/>
      <c r="Y1439" s="87" t="s">
        <v>7075</v>
      </c>
      <c r="Z1439" s="81"/>
    </row>
    <row r="1440" spans="1:26" x14ac:dyDescent="0.35">
      <c r="A1440" s="66" t="s">
        <v>937</v>
      </c>
      <c r="B1440" s="66" t="s">
        <v>773</v>
      </c>
      <c r="C1440" s="67"/>
      <c r="D1440" s="68"/>
      <c r="E1440" s="69"/>
      <c r="F1440" s="70"/>
      <c r="G1440" s="67"/>
      <c r="H1440" s="71"/>
      <c r="I1440" s="72"/>
      <c r="J1440" s="72"/>
      <c r="K1440" s="36"/>
      <c r="L1440" s="79"/>
      <c r="M1440" s="79"/>
      <c r="N1440" s="74"/>
      <c r="O1440" s="81" t="s">
        <v>1386</v>
      </c>
      <c r="P1440" s="83">
        <v>44433.698877314811</v>
      </c>
      <c r="Q1440" s="81" t="s">
        <v>1970</v>
      </c>
      <c r="R1440" s="81"/>
      <c r="S1440" s="81"/>
      <c r="T1440" s="81" t="s">
        <v>3813</v>
      </c>
      <c r="U1440" s="83">
        <v>44433.698877314811</v>
      </c>
      <c r="V1440" s="84" t="s">
        <v>5076</v>
      </c>
      <c r="W1440" s="81"/>
      <c r="X1440" s="81"/>
      <c r="Y1440" s="87" t="s">
        <v>7076</v>
      </c>
      <c r="Z1440" s="81"/>
    </row>
    <row r="1441" spans="1:26" x14ac:dyDescent="0.35">
      <c r="A1441" s="66" t="s">
        <v>937</v>
      </c>
      <c r="B1441" s="66" t="s">
        <v>1306</v>
      </c>
      <c r="C1441" s="67"/>
      <c r="D1441" s="68"/>
      <c r="E1441" s="69"/>
      <c r="F1441" s="70"/>
      <c r="G1441" s="67"/>
      <c r="H1441" s="71"/>
      <c r="I1441" s="72"/>
      <c r="J1441" s="72"/>
      <c r="K1441" s="36"/>
      <c r="L1441" s="79"/>
      <c r="M1441" s="79"/>
      <c r="N1441" s="74"/>
      <c r="O1441" s="81" t="s">
        <v>1386</v>
      </c>
      <c r="P1441" s="83">
        <v>44434.253587962965</v>
      </c>
      <c r="Q1441" s="81" t="s">
        <v>1854</v>
      </c>
      <c r="R1441" s="81"/>
      <c r="S1441" s="81"/>
      <c r="T1441" s="81" t="s">
        <v>3757</v>
      </c>
      <c r="U1441" s="83">
        <v>44434.253587962965</v>
      </c>
      <c r="V1441" s="84" t="s">
        <v>5077</v>
      </c>
      <c r="W1441" s="81"/>
      <c r="X1441" s="81"/>
      <c r="Y1441" s="87" t="s">
        <v>7077</v>
      </c>
      <c r="Z1441" s="81"/>
    </row>
    <row r="1442" spans="1:26" x14ac:dyDescent="0.35">
      <c r="A1442" s="66" t="s">
        <v>937</v>
      </c>
      <c r="B1442" s="66" t="s">
        <v>956</v>
      </c>
      <c r="C1442" s="67"/>
      <c r="D1442" s="68"/>
      <c r="E1442" s="69"/>
      <c r="F1442" s="70"/>
      <c r="G1442" s="67"/>
      <c r="H1442" s="71"/>
      <c r="I1442" s="72"/>
      <c r="J1442" s="72"/>
      <c r="K1442" s="36"/>
      <c r="L1442" s="79"/>
      <c r="M1442" s="79"/>
      <c r="N1442" s="74"/>
      <c r="O1442" s="81" t="s">
        <v>1386</v>
      </c>
      <c r="P1442" s="83">
        <v>44434.253587962965</v>
      </c>
      <c r="Q1442" s="81" t="s">
        <v>1854</v>
      </c>
      <c r="R1442" s="81"/>
      <c r="S1442" s="81"/>
      <c r="T1442" s="81" t="s">
        <v>3757</v>
      </c>
      <c r="U1442" s="83">
        <v>44434.253587962965</v>
      </c>
      <c r="V1442" s="84" t="s">
        <v>5077</v>
      </c>
      <c r="W1442" s="81"/>
      <c r="X1442" s="81"/>
      <c r="Y1442" s="87" t="s">
        <v>7077</v>
      </c>
      <c r="Z1442" s="81"/>
    </row>
    <row r="1443" spans="1:26" x14ac:dyDescent="0.35">
      <c r="A1443" s="66" t="s">
        <v>937</v>
      </c>
      <c r="B1443" s="66" t="s">
        <v>1206</v>
      </c>
      <c r="C1443" s="67"/>
      <c r="D1443" s="68"/>
      <c r="E1443" s="69"/>
      <c r="F1443" s="70"/>
      <c r="G1443" s="67"/>
      <c r="H1443" s="71"/>
      <c r="I1443" s="72"/>
      <c r="J1443" s="72"/>
      <c r="K1443" s="36"/>
      <c r="L1443" s="79"/>
      <c r="M1443" s="79"/>
      <c r="N1443" s="74"/>
      <c r="O1443" s="81" t="s">
        <v>1386</v>
      </c>
      <c r="P1443" s="83">
        <v>44434.659907407404</v>
      </c>
      <c r="Q1443" s="81" t="s">
        <v>1971</v>
      </c>
      <c r="R1443" s="81"/>
      <c r="S1443" s="81"/>
      <c r="T1443" s="81" t="s">
        <v>3814</v>
      </c>
      <c r="U1443" s="83">
        <v>44434.659907407404</v>
      </c>
      <c r="V1443" s="84" t="s">
        <v>5078</v>
      </c>
      <c r="W1443" s="81"/>
      <c r="X1443" s="81"/>
      <c r="Y1443" s="87" t="s">
        <v>7078</v>
      </c>
      <c r="Z1443" s="81"/>
    </row>
    <row r="1444" spans="1:26" x14ac:dyDescent="0.35">
      <c r="A1444" s="66" t="s">
        <v>937</v>
      </c>
      <c r="B1444" s="66" t="s">
        <v>956</v>
      </c>
      <c r="C1444" s="67"/>
      <c r="D1444" s="68"/>
      <c r="E1444" s="69"/>
      <c r="F1444" s="70"/>
      <c r="G1444" s="67"/>
      <c r="H1444" s="71"/>
      <c r="I1444" s="72"/>
      <c r="J1444" s="72"/>
      <c r="K1444" s="36"/>
      <c r="L1444" s="79"/>
      <c r="M1444" s="79"/>
      <c r="N1444" s="74"/>
      <c r="O1444" s="81" t="s">
        <v>1386</v>
      </c>
      <c r="P1444" s="83">
        <v>44434.659907407404</v>
      </c>
      <c r="Q1444" s="81" t="s">
        <v>1971</v>
      </c>
      <c r="R1444" s="81"/>
      <c r="S1444" s="81"/>
      <c r="T1444" s="81" t="s">
        <v>3814</v>
      </c>
      <c r="U1444" s="83">
        <v>44434.659907407404</v>
      </c>
      <c r="V1444" s="84" t="s">
        <v>5078</v>
      </c>
      <c r="W1444" s="81"/>
      <c r="X1444" s="81"/>
      <c r="Y1444" s="87" t="s">
        <v>7078</v>
      </c>
      <c r="Z1444" s="81"/>
    </row>
    <row r="1445" spans="1:26" x14ac:dyDescent="0.35">
      <c r="A1445" s="66" t="s">
        <v>937</v>
      </c>
      <c r="B1445" s="66" t="s">
        <v>956</v>
      </c>
      <c r="C1445" s="67"/>
      <c r="D1445" s="68"/>
      <c r="E1445" s="69"/>
      <c r="F1445" s="70"/>
      <c r="G1445" s="67"/>
      <c r="H1445" s="71"/>
      <c r="I1445" s="72"/>
      <c r="J1445" s="72"/>
      <c r="K1445" s="36"/>
      <c r="L1445" s="79"/>
      <c r="M1445" s="79"/>
      <c r="N1445" s="74"/>
      <c r="O1445" s="81" t="s">
        <v>1386</v>
      </c>
      <c r="P1445" s="83">
        <v>44435.26054398148</v>
      </c>
      <c r="Q1445" s="81" t="s">
        <v>1855</v>
      </c>
      <c r="R1445" s="81"/>
      <c r="S1445" s="81"/>
      <c r="T1445" s="81" t="s">
        <v>3758</v>
      </c>
      <c r="U1445" s="83">
        <v>44435.26054398148</v>
      </c>
      <c r="V1445" s="84" t="s">
        <v>5079</v>
      </c>
      <c r="W1445" s="81"/>
      <c r="X1445" s="81"/>
      <c r="Y1445" s="87" t="s">
        <v>7079</v>
      </c>
      <c r="Z1445" s="81"/>
    </row>
    <row r="1446" spans="1:26" x14ac:dyDescent="0.35">
      <c r="A1446" s="66" t="s">
        <v>937</v>
      </c>
      <c r="B1446" s="66" t="s">
        <v>1267</v>
      </c>
      <c r="C1446" s="67"/>
      <c r="D1446" s="68"/>
      <c r="E1446" s="69"/>
      <c r="F1446" s="70"/>
      <c r="G1446" s="67"/>
      <c r="H1446" s="71"/>
      <c r="I1446" s="72"/>
      <c r="J1446" s="72"/>
      <c r="K1446" s="36"/>
      <c r="L1446" s="79"/>
      <c r="M1446" s="79"/>
      <c r="N1446" s="74"/>
      <c r="O1446" s="81" t="s">
        <v>1386</v>
      </c>
      <c r="P1446" s="83">
        <v>44435.291956018518</v>
      </c>
      <c r="Q1446" s="81" t="s">
        <v>1972</v>
      </c>
      <c r="R1446" s="81"/>
      <c r="S1446" s="81"/>
      <c r="T1446" s="81" t="s">
        <v>3815</v>
      </c>
      <c r="U1446" s="83">
        <v>44435.291956018518</v>
      </c>
      <c r="V1446" s="84" t="s">
        <v>5080</v>
      </c>
      <c r="W1446" s="81"/>
      <c r="X1446" s="81"/>
      <c r="Y1446" s="87" t="s">
        <v>7080</v>
      </c>
      <c r="Z1446" s="81"/>
    </row>
    <row r="1447" spans="1:26" x14ac:dyDescent="0.35">
      <c r="A1447" s="66" t="s">
        <v>937</v>
      </c>
      <c r="B1447" s="66" t="s">
        <v>956</v>
      </c>
      <c r="C1447" s="67"/>
      <c r="D1447" s="68"/>
      <c r="E1447" s="69"/>
      <c r="F1447" s="70"/>
      <c r="G1447" s="67"/>
      <c r="H1447" s="71"/>
      <c r="I1447" s="72"/>
      <c r="J1447" s="72"/>
      <c r="K1447" s="36"/>
      <c r="L1447" s="79"/>
      <c r="M1447" s="79"/>
      <c r="N1447" s="74"/>
      <c r="O1447" s="81" t="s">
        <v>1386</v>
      </c>
      <c r="P1447" s="83">
        <v>44435.291956018518</v>
      </c>
      <c r="Q1447" s="81" t="s">
        <v>1972</v>
      </c>
      <c r="R1447" s="81"/>
      <c r="S1447" s="81"/>
      <c r="T1447" s="81" t="s">
        <v>3815</v>
      </c>
      <c r="U1447" s="83">
        <v>44435.291956018518</v>
      </c>
      <c r="V1447" s="84" t="s">
        <v>5080</v>
      </c>
      <c r="W1447" s="81"/>
      <c r="X1447" s="81"/>
      <c r="Y1447" s="87" t="s">
        <v>7080</v>
      </c>
      <c r="Z1447" s="81"/>
    </row>
    <row r="1448" spans="1:26" x14ac:dyDescent="0.35">
      <c r="A1448" s="66" t="s">
        <v>937</v>
      </c>
      <c r="B1448" s="66" t="s">
        <v>1338</v>
      </c>
      <c r="C1448" s="67"/>
      <c r="D1448" s="68"/>
      <c r="E1448" s="69"/>
      <c r="F1448" s="70"/>
      <c r="G1448" s="67"/>
      <c r="H1448" s="71"/>
      <c r="I1448" s="72"/>
      <c r="J1448" s="72"/>
      <c r="K1448" s="36"/>
      <c r="L1448" s="79"/>
      <c r="M1448" s="79"/>
      <c r="N1448" s="74"/>
      <c r="O1448" s="81" t="s">
        <v>1386</v>
      </c>
      <c r="P1448" s="83">
        <v>44435.659548611111</v>
      </c>
      <c r="Q1448" s="81" t="s">
        <v>1973</v>
      </c>
      <c r="R1448" s="81"/>
      <c r="S1448" s="81"/>
      <c r="T1448" s="81" t="s">
        <v>3816</v>
      </c>
      <c r="U1448" s="83">
        <v>44435.659548611111</v>
      </c>
      <c r="V1448" s="84" t="s">
        <v>5081</v>
      </c>
      <c r="W1448" s="81"/>
      <c r="X1448" s="81"/>
      <c r="Y1448" s="87" t="s">
        <v>7081</v>
      </c>
      <c r="Z1448" s="81"/>
    </row>
    <row r="1449" spans="1:26" x14ac:dyDescent="0.35">
      <c r="A1449" s="66" t="s">
        <v>937</v>
      </c>
      <c r="B1449" s="66" t="s">
        <v>1284</v>
      </c>
      <c r="C1449" s="67"/>
      <c r="D1449" s="68"/>
      <c r="E1449" s="69"/>
      <c r="F1449" s="70"/>
      <c r="G1449" s="67"/>
      <c r="H1449" s="71"/>
      <c r="I1449" s="72"/>
      <c r="J1449" s="72"/>
      <c r="K1449" s="36"/>
      <c r="L1449" s="79"/>
      <c r="M1449" s="79"/>
      <c r="N1449" s="74"/>
      <c r="O1449" s="81" t="s">
        <v>1386</v>
      </c>
      <c r="P1449" s="83">
        <v>44435.659548611111</v>
      </c>
      <c r="Q1449" s="81" t="s">
        <v>1973</v>
      </c>
      <c r="R1449" s="81"/>
      <c r="S1449" s="81"/>
      <c r="T1449" s="81" t="s">
        <v>3816</v>
      </c>
      <c r="U1449" s="83">
        <v>44435.659548611111</v>
      </c>
      <c r="V1449" s="84" t="s">
        <v>5081</v>
      </c>
      <c r="W1449" s="81"/>
      <c r="X1449" s="81"/>
      <c r="Y1449" s="87" t="s">
        <v>7081</v>
      </c>
      <c r="Z1449" s="81"/>
    </row>
    <row r="1450" spans="1:26" x14ac:dyDescent="0.35">
      <c r="A1450" s="66" t="s">
        <v>937</v>
      </c>
      <c r="B1450" s="66" t="s">
        <v>956</v>
      </c>
      <c r="C1450" s="67"/>
      <c r="D1450" s="68"/>
      <c r="E1450" s="69"/>
      <c r="F1450" s="70"/>
      <c r="G1450" s="67"/>
      <c r="H1450" s="71"/>
      <c r="I1450" s="72"/>
      <c r="J1450" s="72"/>
      <c r="K1450" s="36"/>
      <c r="L1450" s="79"/>
      <c r="M1450" s="79"/>
      <c r="N1450" s="74"/>
      <c r="O1450" s="81" t="s">
        <v>1386</v>
      </c>
      <c r="P1450" s="83">
        <v>44435.659548611111</v>
      </c>
      <c r="Q1450" s="81" t="s">
        <v>1973</v>
      </c>
      <c r="R1450" s="81"/>
      <c r="S1450" s="81"/>
      <c r="T1450" s="81" t="s">
        <v>3816</v>
      </c>
      <c r="U1450" s="83">
        <v>44435.659548611111</v>
      </c>
      <c r="V1450" s="84" t="s">
        <v>5081</v>
      </c>
      <c r="W1450" s="81"/>
      <c r="X1450" s="81"/>
      <c r="Y1450" s="87" t="s">
        <v>7081</v>
      </c>
      <c r="Z1450" s="81"/>
    </row>
    <row r="1451" spans="1:26" x14ac:dyDescent="0.35">
      <c r="A1451" s="66" t="s">
        <v>937</v>
      </c>
      <c r="B1451" s="66" t="s">
        <v>956</v>
      </c>
      <c r="C1451" s="67"/>
      <c r="D1451" s="68"/>
      <c r="E1451" s="69"/>
      <c r="F1451" s="70"/>
      <c r="G1451" s="67"/>
      <c r="H1451" s="71"/>
      <c r="I1451" s="72"/>
      <c r="J1451" s="72"/>
      <c r="K1451" s="36"/>
      <c r="L1451" s="79"/>
      <c r="M1451" s="79"/>
      <c r="N1451" s="74"/>
      <c r="O1451" s="81" t="s">
        <v>1386</v>
      </c>
      <c r="P1451" s="83">
        <v>44435.668020833335</v>
      </c>
      <c r="Q1451" s="81" t="s">
        <v>1974</v>
      </c>
      <c r="R1451" s="81"/>
      <c r="S1451" s="81"/>
      <c r="T1451" s="81" t="s">
        <v>3817</v>
      </c>
      <c r="U1451" s="83">
        <v>44435.668020833335</v>
      </c>
      <c r="V1451" s="84" t="s">
        <v>5082</v>
      </c>
      <c r="W1451" s="81"/>
      <c r="X1451" s="81"/>
      <c r="Y1451" s="87" t="s">
        <v>7082</v>
      </c>
      <c r="Z1451" s="81"/>
    </row>
    <row r="1452" spans="1:26" x14ac:dyDescent="0.35">
      <c r="A1452" s="66" t="s">
        <v>937</v>
      </c>
      <c r="B1452" s="66" t="s">
        <v>1088</v>
      </c>
      <c r="C1452" s="67"/>
      <c r="D1452" s="68"/>
      <c r="E1452" s="69"/>
      <c r="F1452" s="70"/>
      <c r="G1452" s="67"/>
      <c r="H1452" s="71"/>
      <c r="I1452" s="72"/>
      <c r="J1452" s="72"/>
      <c r="K1452" s="36"/>
      <c r="L1452" s="79"/>
      <c r="M1452" s="79"/>
      <c r="N1452" s="74"/>
      <c r="O1452" s="81" t="s">
        <v>1386</v>
      </c>
      <c r="P1452" s="83">
        <v>44435.67019675926</v>
      </c>
      <c r="Q1452" s="81" t="s">
        <v>1782</v>
      </c>
      <c r="R1452" s="84" t="s">
        <v>2838</v>
      </c>
      <c r="S1452" s="81" t="s">
        <v>3419</v>
      </c>
      <c r="T1452" s="81" t="s">
        <v>3714</v>
      </c>
      <c r="U1452" s="83">
        <v>44435.67019675926</v>
      </c>
      <c r="V1452" s="84" t="s">
        <v>5083</v>
      </c>
      <c r="W1452" s="81"/>
      <c r="X1452" s="81"/>
      <c r="Y1452" s="87" t="s">
        <v>7083</v>
      </c>
      <c r="Z1452" s="81"/>
    </row>
    <row r="1453" spans="1:26" x14ac:dyDescent="0.35">
      <c r="A1453" s="66" t="s">
        <v>937</v>
      </c>
      <c r="B1453" s="66" t="s">
        <v>773</v>
      </c>
      <c r="C1453" s="67"/>
      <c r="D1453" s="68"/>
      <c r="E1453" s="69"/>
      <c r="F1453" s="70"/>
      <c r="G1453" s="67"/>
      <c r="H1453" s="71"/>
      <c r="I1453" s="72"/>
      <c r="J1453" s="72"/>
      <c r="K1453" s="36"/>
      <c r="L1453" s="79"/>
      <c r="M1453" s="79"/>
      <c r="N1453" s="74"/>
      <c r="O1453" s="81" t="s">
        <v>1386</v>
      </c>
      <c r="P1453" s="83">
        <v>44435.861597222225</v>
      </c>
      <c r="Q1453" s="81" t="s">
        <v>1806</v>
      </c>
      <c r="R1453" s="81"/>
      <c r="S1453" s="81"/>
      <c r="T1453" s="81" t="s">
        <v>3727</v>
      </c>
      <c r="U1453" s="83">
        <v>44435.861597222225</v>
      </c>
      <c r="V1453" s="84" t="s">
        <v>5084</v>
      </c>
      <c r="W1453" s="81"/>
      <c r="X1453" s="81"/>
      <c r="Y1453" s="87" t="s">
        <v>7084</v>
      </c>
      <c r="Z1453" s="81"/>
    </row>
    <row r="1454" spans="1:26" x14ac:dyDescent="0.35">
      <c r="A1454" s="66" t="s">
        <v>937</v>
      </c>
      <c r="B1454" s="66" t="s">
        <v>956</v>
      </c>
      <c r="C1454" s="67"/>
      <c r="D1454" s="68"/>
      <c r="E1454" s="69"/>
      <c r="F1454" s="70"/>
      <c r="G1454" s="67"/>
      <c r="H1454" s="71"/>
      <c r="I1454" s="72"/>
      <c r="J1454" s="72"/>
      <c r="K1454" s="36"/>
      <c r="L1454" s="79"/>
      <c r="M1454" s="79"/>
      <c r="N1454" s="74"/>
      <c r="O1454" s="81" t="s">
        <v>1386</v>
      </c>
      <c r="P1454" s="83">
        <v>44436.28497685185</v>
      </c>
      <c r="Q1454" s="81" t="s">
        <v>1838</v>
      </c>
      <c r="R1454" s="81"/>
      <c r="S1454" s="81"/>
      <c r="T1454" s="81" t="s">
        <v>3748</v>
      </c>
      <c r="U1454" s="83">
        <v>44436.28497685185</v>
      </c>
      <c r="V1454" s="84" t="s">
        <v>5085</v>
      </c>
      <c r="W1454" s="81"/>
      <c r="X1454" s="81"/>
      <c r="Y1454" s="87" t="s">
        <v>7085</v>
      </c>
      <c r="Z1454" s="81"/>
    </row>
    <row r="1455" spans="1:26" x14ac:dyDescent="0.35">
      <c r="A1455" s="66" t="s">
        <v>937</v>
      </c>
      <c r="B1455" s="66" t="s">
        <v>1307</v>
      </c>
      <c r="C1455" s="67"/>
      <c r="D1455" s="68"/>
      <c r="E1455" s="69"/>
      <c r="F1455" s="70"/>
      <c r="G1455" s="67"/>
      <c r="H1455" s="71"/>
      <c r="I1455" s="72"/>
      <c r="J1455" s="72"/>
      <c r="K1455" s="36"/>
      <c r="L1455" s="79"/>
      <c r="M1455" s="79"/>
      <c r="N1455" s="74"/>
      <c r="O1455" s="81" t="s">
        <v>1386</v>
      </c>
      <c r="P1455" s="83">
        <v>44436.368298611109</v>
      </c>
      <c r="Q1455" s="81" t="s">
        <v>1856</v>
      </c>
      <c r="R1455" s="81"/>
      <c r="S1455" s="81"/>
      <c r="T1455" s="81" t="s">
        <v>3759</v>
      </c>
      <c r="U1455" s="83">
        <v>44436.368298611109</v>
      </c>
      <c r="V1455" s="84" t="s">
        <v>5086</v>
      </c>
      <c r="W1455" s="81"/>
      <c r="X1455" s="81"/>
      <c r="Y1455" s="87" t="s">
        <v>7086</v>
      </c>
      <c r="Z1455" s="81"/>
    </row>
    <row r="1456" spans="1:26" x14ac:dyDescent="0.35">
      <c r="A1456" s="66" t="s">
        <v>937</v>
      </c>
      <c r="B1456" s="66" t="s">
        <v>956</v>
      </c>
      <c r="C1456" s="67"/>
      <c r="D1456" s="68"/>
      <c r="E1456" s="69"/>
      <c r="F1456" s="70"/>
      <c r="G1456" s="67"/>
      <c r="H1456" s="71"/>
      <c r="I1456" s="72"/>
      <c r="J1456" s="72"/>
      <c r="K1456" s="36"/>
      <c r="L1456" s="79"/>
      <c r="M1456" s="79"/>
      <c r="N1456" s="74"/>
      <c r="O1456" s="81" t="s">
        <v>1386</v>
      </c>
      <c r="P1456" s="83">
        <v>44436.368298611109</v>
      </c>
      <c r="Q1456" s="81" t="s">
        <v>1856</v>
      </c>
      <c r="R1456" s="81"/>
      <c r="S1456" s="81"/>
      <c r="T1456" s="81" t="s">
        <v>3759</v>
      </c>
      <c r="U1456" s="83">
        <v>44436.368298611109</v>
      </c>
      <c r="V1456" s="84" t="s">
        <v>5086</v>
      </c>
      <c r="W1456" s="81"/>
      <c r="X1456" s="81"/>
      <c r="Y1456" s="87" t="s">
        <v>7086</v>
      </c>
      <c r="Z1456" s="81"/>
    </row>
    <row r="1457" spans="1:26" x14ac:dyDescent="0.35">
      <c r="A1457" s="66" t="s">
        <v>937</v>
      </c>
      <c r="B1457" s="66" t="s">
        <v>956</v>
      </c>
      <c r="C1457" s="67"/>
      <c r="D1457" s="68"/>
      <c r="E1457" s="69"/>
      <c r="F1457" s="70"/>
      <c r="G1457" s="67"/>
      <c r="H1457" s="71"/>
      <c r="I1457" s="72"/>
      <c r="J1457" s="72"/>
      <c r="K1457" s="36"/>
      <c r="L1457" s="79"/>
      <c r="M1457" s="79"/>
      <c r="N1457" s="74"/>
      <c r="O1457" s="81" t="s">
        <v>1386</v>
      </c>
      <c r="P1457" s="83">
        <v>44436.420844907407</v>
      </c>
      <c r="Q1457" s="81" t="s">
        <v>1857</v>
      </c>
      <c r="R1457" s="81"/>
      <c r="S1457" s="81"/>
      <c r="T1457" s="81" t="s">
        <v>3760</v>
      </c>
      <c r="U1457" s="83">
        <v>44436.420844907407</v>
      </c>
      <c r="V1457" s="84" t="s">
        <v>5087</v>
      </c>
      <c r="W1457" s="81"/>
      <c r="X1457" s="81"/>
      <c r="Y1457" s="87" t="s">
        <v>7087</v>
      </c>
      <c r="Z1457" s="81"/>
    </row>
    <row r="1458" spans="1:26" x14ac:dyDescent="0.35">
      <c r="A1458" s="66" t="s">
        <v>941</v>
      </c>
      <c r="B1458" s="66" t="s">
        <v>941</v>
      </c>
      <c r="C1458" s="67"/>
      <c r="D1458" s="68"/>
      <c r="E1458" s="69"/>
      <c r="F1458" s="70"/>
      <c r="G1458" s="67"/>
      <c r="H1458" s="71"/>
      <c r="I1458" s="72"/>
      <c r="J1458" s="72"/>
      <c r="K1458" s="36"/>
      <c r="L1458" s="79"/>
      <c r="M1458" s="79"/>
      <c r="N1458" s="74"/>
      <c r="O1458" s="81" t="s">
        <v>179</v>
      </c>
      <c r="P1458" s="83">
        <v>44434.22934027778</v>
      </c>
      <c r="Q1458" s="81" t="s">
        <v>1975</v>
      </c>
      <c r="R1458" s="84" t="s">
        <v>2931</v>
      </c>
      <c r="S1458" s="81" t="s">
        <v>3464</v>
      </c>
      <c r="T1458" s="81" t="s">
        <v>3530</v>
      </c>
      <c r="U1458" s="83">
        <v>44434.22934027778</v>
      </c>
      <c r="V1458" s="84" t="s">
        <v>5088</v>
      </c>
      <c r="W1458" s="81"/>
      <c r="X1458" s="81"/>
      <c r="Y1458" s="87" t="s">
        <v>7088</v>
      </c>
      <c r="Z1458" s="81"/>
    </row>
    <row r="1459" spans="1:26" x14ac:dyDescent="0.35">
      <c r="A1459" s="66" t="s">
        <v>941</v>
      </c>
      <c r="B1459" s="66" t="s">
        <v>941</v>
      </c>
      <c r="C1459" s="67"/>
      <c r="D1459" s="68"/>
      <c r="E1459" s="69"/>
      <c r="F1459" s="70"/>
      <c r="G1459" s="67"/>
      <c r="H1459" s="71"/>
      <c r="I1459" s="72"/>
      <c r="J1459" s="72"/>
      <c r="K1459" s="36"/>
      <c r="L1459" s="79"/>
      <c r="M1459" s="79"/>
      <c r="N1459" s="74"/>
      <c r="O1459" s="81" t="s">
        <v>179</v>
      </c>
      <c r="P1459" s="83">
        <v>44438.224687499998</v>
      </c>
      <c r="Q1459" s="81" t="s">
        <v>1976</v>
      </c>
      <c r="R1459" s="84" t="s">
        <v>2767</v>
      </c>
      <c r="S1459" s="81" t="s">
        <v>3415</v>
      </c>
      <c r="T1459" s="81" t="s">
        <v>3530</v>
      </c>
      <c r="U1459" s="83">
        <v>44438.224687499998</v>
      </c>
      <c r="V1459" s="84" t="s">
        <v>5089</v>
      </c>
      <c r="W1459" s="81"/>
      <c r="X1459" s="81"/>
      <c r="Y1459" s="87" t="s">
        <v>7089</v>
      </c>
      <c r="Z1459" s="81"/>
    </row>
    <row r="1460" spans="1:26" x14ac:dyDescent="0.35">
      <c r="A1460" s="66" t="s">
        <v>942</v>
      </c>
      <c r="B1460" s="66" t="s">
        <v>942</v>
      </c>
      <c r="C1460" s="67"/>
      <c r="D1460" s="68"/>
      <c r="E1460" s="69"/>
      <c r="F1460" s="70"/>
      <c r="G1460" s="67"/>
      <c r="H1460" s="71"/>
      <c r="I1460" s="72"/>
      <c r="J1460" s="72"/>
      <c r="K1460" s="36"/>
      <c r="L1460" s="79"/>
      <c r="M1460" s="79"/>
      <c r="N1460" s="74"/>
      <c r="O1460" s="81" t="s">
        <v>179</v>
      </c>
      <c r="P1460" s="83">
        <v>44438.242372685185</v>
      </c>
      <c r="Q1460" s="81" t="s">
        <v>1977</v>
      </c>
      <c r="R1460" s="81" t="s">
        <v>2932</v>
      </c>
      <c r="S1460" s="81" t="s">
        <v>3465</v>
      </c>
      <c r="T1460" s="81"/>
      <c r="U1460" s="83">
        <v>44438.242372685185</v>
      </c>
      <c r="V1460" s="84" t="s">
        <v>5090</v>
      </c>
      <c r="W1460" s="81"/>
      <c r="X1460" s="81"/>
      <c r="Y1460" s="87" t="s">
        <v>7090</v>
      </c>
      <c r="Z1460" s="81"/>
    </row>
    <row r="1461" spans="1:26" x14ac:dyDescent="0.35">
      <c r="A1461" s="66" t="s">
        <v>943</v>
      </c>
      <c r="B1461" s="66" t="s">
        <v>942</v>
      </c>
      <c r="C1461" s="67"/>
      <c r="D1461" s="68"/>
      <c r="E1461" s="69"/>
      <c r="F1461" s="70"/>
      <c r="G1461" s="67"/>
      <c r="H1461" s="71"/>
      <c r="I1461" s="72"/>
      <c r="J1461" s="72"/>
      <c r="K1461" s="36"/>
      <c r="L1461" s="79"/>
      <c r="M1461" s="79"/>
      <c r="N1461" s="74"/>
      <c r="O1461" s="81" t="s">
        <v>1386</v>
      </c>
      <c r="P1461" s="83">
        <v>44438.243321759262</v>
      </c>
      <c r="Q1461" s="81" t="s">
        <v>1978</v>
      </c>
      <c r="R1461" s="84" t="s">
        <v>2933</v>
      </c>
      <c r="S1461" s="81" t="s">
        <v>3415</v>
      </c>
      <c r="T1461" s="81"/>
      <c r="U1461" s="83">
        <v>44438.243321759262</v>
      </c>
      <c r="V1461" s="84" t="s">
        <v>5091</v>
      </c>
      <c r="W1461" s="81"/>
      <c r="X1461" s="81"/>
      <c r="Y1461" s="87" t="s">
        <v>7091</v>
      </c>
      <c r="Z1461" s="81"/>
    </row>
    <row r="1462" spans="1:26" x14ac:dyDescent="0.35">
      <c r="A1462" s="66" t="s">
        <v>944</v>
      </c>
      <c r="B1462" s="66" t="s">
        <v>1339</v>
      </c>
      <c r="C1462" s="67"/>
      <c r="D1462" s="68"/>
      <c r="E1462" s="69"/>
      <c r="F1462" s="70"/>
      <c r="G1462" s="67"/>
      <c r="H1462" s="71"/>
      <c r="I1462" s="72"/>
      <c r="J1462" s="72"/>
      <c r="K1462" s="36"/>
      <c r="L1462" s="79"/>
      <c r="M1462" s="79"/>
      <c r="N1462" s="74"/>
      <c r="O1462" s="81" t="s">
        <v>1386</v>
      </c>
      <c r="P1462" s="83">
        <v>44438.249988425923</v>
      </c>
      <c r="Q1462" s="81" t="s">
        <v>1979</v>
      </c>
      <c r="R1462" s="81" t="s">
        <v>2934</v>
      </c>
      <c r="S1462" s="81" t="s">
        <v>3466</v>
      </c>
      <c r="T1462" s="81"/>
      <c r="U1462" s="83">
        <v>44438.249988425923</v>
      </c>
      <c r="V1462" s="84" t="s">
        <v>5092</v>
      </c>
      <c r="W1462" s="81"/>
      <c r="X1462" s="81"/>
      <c r="Y1462" s="87" t="s">
        <v>7092</v>
      </c>
      <c r="Z1462" s="81"/>
    </row>
    <row r="1463" spans="1:26" x14ac:dyDescent="0.35">
      <c r="A1463" s="66" t="s">
        <v>945</v>
      </c>
      <c r="B1463" s="66" t="s">
        <v>945</v>
      </c>
      <c r="C1463" s="67"/>
      <c r="D1463" s="68"/>
      <c r="E1463" s="69"/>
      <c r="F1463" s="70"/>
      <c r="G1463" s="67"/>
      <c r="H1463" s="71"/>
      <c r="I1463" s="72"/>
      <c r="J1463" s="72"/>
      <c r="K1463" s="36"/>
      <c r="L1463" s="79"/>
      <c r="M1463" s="79"/>
      <c r="N1463" s="74"/>
      <c r="O1463" s="81" t="s">
        <v>179</v>
      </c>
      <c r="P1463" s="83">
        <v>44438.250173611108</v>
      </c>
      <c r="Q1463" s="81" t="s">
        <v>1980</v>
      </c>
      <c r="R1463" s="84" t="s">
        <v>2935</v>
      </c>
      <c r="S1463" s="81" t="s">
        <v>3393</v>
      </c>
      <c r="T1463" s="81"/>
      <c r="U1463" s="83">
        <v>44438.250173611108</v>
      </c>
      <c r="V1463" s="84" t="s">
        <v>5093</v>
      </c>
      <c r="W1463" s="81"/>
      <c r="X1463" s="81"/>
      <c r="Y1463" s="87" t="s">
        <v>7093</v>
      </c>
      <c r="Z1463" s="81"/>
    </row>
    <row r="1464" spans="1:26" x14ac:dyDescent="0.35">
      <c r="A1464" s="66" t="s">
        <v>946</v>
      </c>
      <c r="B1464" s="66" t="s">
        <v>945</v>
      </c>
      <c r="C1464" s="67"/>
      <c r="D1464" s="68"/>
      <c r="E1464" s="69"/>
      <c r="F1464" s="70"/>
      <c r="G1464" s="67"/>
      <c r="H1464" s="71"/>
      <c r="I1464" s="72"/>
      <c r="J1464" s="72"/>
      <c r="K1464" s="36"/>
      <c r="L1464" s="79"/>
      <c r="M1464" s="79"/>
      <c r="N1464" s="74"/>
      <c r="O1464" s="81" t="s">
        <v>1386</v>
      </c>
      <c r="P1464" s="83">
        <v>44438.252708333333</v>
      </c>
      <c r="Q1464" s="81" t="s">
        <v>1981</v>
      </c>
      <c r="R1464" s="81"/>
      <c r="S1464" s="81"/>
      <c r="T1464" s="81"/>
      <c r="U1464" s="83">
        <v>44438.252708333333</v>
      </c>
      <c r="V1464" s="84" t="s">
        <v>5094</v>
      </c>
      <c r="W1464" s="81"/>
      <c r="X1464" s="81"/>
      <c r="Y1464" s="87" t="s">
        <v>7094</v>
      </c>
      <c r="Z1464" s="81"/>
    </row>
    <row r="1465" spans="1:26" x14ac:dyDescent="0.35">
      <c r="A1465" s="66" t="s">
        <v>947</v>
      </c>
      <c r="B1465" s="66" t="s">
        <v>947</v>
      </c>
      <c r="C1465" s="67"/>
      <c r="D1465" s="68"/>
      <c r="E1465" s="69"/>
      <c r="F1465" s="70"/>
      <c r="G1465" s="67"/>
      <c r="H1465" s="71"/>
      <c r="I1465" s="72"/>
      <c r="J1465" s="72"/>
      <c r="K1465" s="36"/>
      <c r="L1465" s="79"/>
      <c r="M1465" s="79"/>
      <c r="N1465" s="74"/>
      <c r="O1465" s="81" t="s">
        <v>179</v>
      </c>
      <c r="P1465" s="83">
        <v>44438.256249999999</v>
      </c>
      <c r="Q1465" s="81" t="s">
        <v>1982</v>
      </c>
      <c r="R1465" s="84" t="s">
        <v>2936</v>
      </c>
      <c r="S1465" s="81" t="s">
        <v>3467</v>
      </c>
      <c r="T1465" s="81" t="s">
        <v>3530</v>
      </c>
      <c r="U1465" s="83">
        <v>44438.256249999999</v>
      </c>
      <c r="V1465" s="84" t="s">
        <v>5095</v>
      </c>
      <c r="W1465" s="81"/>
      <c r="X1465" s="81"/>
      <c r="Y1465" s="87" t="s">
        <v>7095</v>
      </c>
      <c r="Z1465" s="81"/>
    </row>
    <row r="1466" spans="1:26" x14ac:dyDescent="0.35">
      <c r="A1466" s="66" t="s">
        <v>948</v>
      </c>
      <c r="B1466" s="66" t="s">
        <v>1142</v>
      </c>
      <c r="C1466" s="67"/>
      <c r="D1466" s="68"/>
      <c r="E1466" s="69"/>
      <c r="F1466" s="70"/>
      <c r="G1466" s="67"/>
      <c r="H1466" s="71"/>
      <c r="I1466" s="72"/>
      <c r="J1466" s="72"/>
      <c r="K1466" s="36"/>
      <c r="L1466" s="79"/>
      <c r="M1466" s="79"/>
      <c r="N1466" s="74"/>
      <c r="O1466" s="81" t="s">
        <v>1386</v>
      </c>
      <c r="P1466" s="83">
        <v>44438.258645833332</v>
      </c>
      <c r="Q1466" s="81" t="s">
        <v>1704</v>
      </c>
      <c r="R1466" s="81"/>
      <c r="S1466" s="81"/>
      <c r="T1466" s="81" t="s">
        <v>3676</v>
      </c>
      <c r="U1466" s="83">
        <v>44438.258645833332</v>
      </c>
      <c r="V1466" s="84" t="s">
        <v>5096</v>
      </c>
      <c r="W1466" s="81"/>
      <c r="X1466" s="81"/>
      <c r="Y1466" s="87" t="s">
        <v>7096</v>
      </c>
      <c r="Z1466" s="81"/>
    </row>
    <row r="1467" spans="1:26" x14ac:dyDescent="0.35">
      <c r="A1467" s="66" t="s">
        <v>949</v>
      </c>
      <c r="B1467" s="66" t="s">
        <v>1340</v>
      </c>
      <c r="C1467" s="67"/>
      <c r="D1467" s="68"/>
      <c r="E1467" s="69"/>
      <c r="F1467" s="70"/>
      <c r="G1467" s="67"/>
      <c r="H1467" s="71"/>
      <c r="I1467" s="72"/>
      <c r="J1467" s="72"/>
      <c r="K1467" s="36"/>
      <c r="L1467" s="79"/>
      <c r="M1467" s="79"/>
      <c r="N1467" s="74"/>
      <c r="O1467" s="81" t="s">
        <v>1386</v>
      </c>
      <c r="P1467" s="83">
        <v>44438.26358796296</v>
      </c>
      <c r="Q1467" s="81" t="s">
        <v>1983</v>
      </c>
      <c r="R1467" s="84" t="s">
        <v>2937</v>
      </c>
      <c r="S1467" s="81" t="s">
        <v>3393</v>
      </c>
      <c r="T1467" s="81" t="s">
        <v>3818</v>
      </c>
      <c r="U1467" s="83">
        <v>44438.26358796296</v>
      </c>
      <c r="V1467" s="84" t="s">
        <v>5097</v>
      </c>
      <c r="W1467" s="81"/>
      <c r="X1467" s="81"/>
      <c r="Y1467" s="87" t="s">
        <v>7097</v>
      </c>
      <c r="Z1467" s="81"/>
    </row>
    <row r="1468" spans="1:26" x14ac:dyDescent="0.35">
      <c r="A1468" s="66" t="s">
        <v>950</v>
      </c>
      <c r="B1468" s="66" t="s">
        <v>1003</v>
      </c>
      <c r="C1468" s="67"/>
      <c r="D1468" s="68"/>
      <c r="E1468" s="69"/>
      <c r="F1468" s="70"/>
      <c r="G1468" s="67"/>
      <c r="H1468" s="71"/>
      <c r="I1468" s="72"/>
      <c r="J1468" s="72"/>
      <c r="K1468" s="36"/>
      <c r="L1468" s="79"/>
      <c r="M1468" s="79"/>
      <c r="N1468" s="74"/>
      <c r="O1468" s="81" t="s">
        <v>1386</v>
      </c>
      <c r="P1468" s="83">
        <v>44438.280057870368</v>
      </c>
      <c r="Q1468" s="81" t="s">
        <v>1984</v>
      </c>
      <c r="R1468" s="81"/>
      <c r="S1468" s="81"/>
      <c r="T1468" s="81" t="s">
        <v>3819</v>
      </c>
      <c r="U1468" s="83">
        <v>44438.280057870368</v>
      </c>
      <c r="V1468" s="84" t="s">
        <v>5098</v>
      </c>
      <c r="W1468" s="81"/>
      <c r="X1468" s="81"/>
      <c r="Y1468" s="87" t="s">
        <v>7098</v>
      </c>
      <c r="Z1468" s="81"/>
    </row>
    <row r="1469" spans="1:26" x14ac:dyDescent="0.35">
      <c r="A1469" s="66" t="s">
        <v>951</v>
      </c>
      <c r="B1469" s="66" t="s">
        <v>1003</v>
      </c>
      <c r="C1469" s="67"/>
      <c r="D1469" s="68"/>
      <c r="E1469" s="69"/>
      <c r="F1469" s="70"/>
      <c r="G1469" s="67"/>
      <c r="H1469" s="71"/>
      <c r="I1469" s="72"/>
      <c r="J1469" s="72"/>
      <c r="K1469" s="36"/>
      <c r="L1469" s="79"/>
      <c r="M1469" s="79"/>
      <c r="N1469" s="74"/>
      <c r="O1469" s="81" t="s">
        <v>1386</v>
      </c>
      <c r="P1469" s="83">
        <v>44438.280659722222</v>
      </c>
      <c r="Q1469" s="81" t="s">
        <v>1984</v>
      </c>
      <c r="R1469" s="81"/>
      <c r="S1469" s="81"/>
      <c r="T1469" s="81" t="s">
        <v>3819</v>
      </c>
      <c r="U1469" s="83">
        <v>44438.280659722222</v>
      </c>
      <c r="V1469" s="84" t="s">
        <v>5099</v>
      </c>
      <c r="W1469" s="81"/>
      <c r="X1469" s="81"/>
      <c r="Y1469" s="87" t="s">
        <v>7099</v>
      </c>
      <c r="Z1469" s="81"/>
    </row>
    <row r="1470" spans="1:26" x14ac:dyDescent="0.35">
      <c r="A1470" s="66" t="s">
        <v>952</v>
      </c>
      <c r="B1470" s="66" t="s">
        <v>992</v>
      </c>
      <c r="C1470" s="67"/>
      <c r="D1470" s="68"/>
      <c r="E1470" s="69"/>
      <c r="F1470" s="70"/>
      <c r="G1470" s="67"/>
      <c r="H1470" s="71"/>
      <c r="I1470" s="72"/>
      <c r="J1470" s="72"/>
      <c r="K1470" s="36"/>
      <c r="L1470" s="79"/>
      <c r="M1470" s="79"/>
      <c r="N1470" s="74"/>
      <c r="O1470" s="81" t="s">
        <v>1386</v>
      </c>
      <c r="P1470" s="83">
        <v>44438.284282407411</v>
      </c>
      <c r="Q1470" s="81" t="s">
        <v>1985</v>
      </c>
      <c r="R1470" s="81"/>
      <c r="S1470" s="81"/>
      <c r="T1470" s="81" t="s">
        <v>3820</v>
      </c>
      <c r="U1470" s="83">
        <v>44438.284282407411</v>
      </c>
      <c r="V1470" s="84" t="s">
        <v>5100</v>
      </c>
      <c r="W1470" s="81"/>
      <c r="X1470" s="81"/>
      <c r="Y1470" s="87" t="s">
        <v>7100</v>
      </c>
      <c r="Z1470" s="81"/>
    </row>
    <row r="1471" spans="1:26" x14ac:dyDescent="0.35">
      <c r="A1471" s="66" t="s">
        <v>953</v>
      </c>
      <c r="B1471" s="66" t="s">
        <v>1341</v>
      </c>
      <c r="C1471" s="67"/>
      <c r="D1471" s="68"/>
      <c r="E1471" s="69"/>
      <c r="F1471" s="70"/>
      <c r="G1471" s="67"/>
      <c r="H1471" s="71"/>
      <c r="I1471" s="72"/>
      <c r="J1471" s="72"/>
      <c r="K1471" s="36"/>
      <c r="L1471" s="79"/>
      <c r="M1471" s="79"/>
      <c r="N1471" s="74"/>
      <c r="O1471" s="81" t="s">
        <v>1386</v>
      </c>
      <c r="P1471" s="83">
        <v>44437.849374999998</v>
      </c>
      <c r="Q1471" s="81" t="s">
        <v>1986</v>
      </c>
      <c r="R1471" s="81"/>
      <c r="S1471" s="81"/>
      <c r="T1471" s="81" t="s">
        <v>3821</v>
      </c>
      <c r="U1471" s="83">
        <v>44437.849374999998</v>
      </c>
      <c r="V1471" s="84" t="s">
        <v>5101</v>
      </c>
      <c r="W1471" s="81"/>
      <c r="X1471" s="81"/>
      <c r="Y1471" s="87" t="s">
        <v>7101</v>
      </c>
      <c r="Z1471" s="81"/>
    </row>
    <row r="1472" spans="1:26" x14ac:dyDescent="0.35">
      <c r="A1472" s="66" t="s">
        <v>954</v>
      </c>
      <c r="B1472" s="66" t="s">
        <v>1341</v>
      </c>
      <c r="C1472" s="67"/>
      <c r="D1472" s="68"/>
      <c r="E1472" s="69"/>
      <c r="F1472" s="70"/>
      <c r="G1472" s="67"/>
      <c r="H1472" s="71"/>
      <c r="I1472" s="72"/>
      <c r="J1472" s="72"/>
      <c r="K1472" s="36"/>
      <c r="L1472" s="79"/>
      <c r="M1472" s="79"/>
      <c r="N1472" s="74"/>
      <c r="O1472" s="81" t="s">
        <v>1386</v>
      </c>
      <c r="P1472" s="83">
        <v>44438.287766203706</v>
      </c>
      <c r="Q1472" s="81" t="s">
        <v>1986</v>
      </c>
      <c r="R1472" s="81"/>
      <c r="S1472" s="81"/>
      <c r="T1472" s="81" t="s">
        <v>3821</v>
      </c>
      <c r="U1472" s="83">
        <v>44438.287766203706</v>
      </c>
      <c r="V1472" s="84" t="s">
        <v>5102</v>
      </c>
      <c r="W1472" s="81"/>
      <c r="X1472" s="81"/>
      <c r="Y1472" s="87" t="s">
        <v>7102</v>
      </c>
      <c r="Z1472" s="81"/>
    </row>
    <row r="1473" spans="1:26" x14ac:dyDescent="0.35">
      <c r="A1473" s="66" t="s">
        <v>953</v>
      </c>
      <c r="B1473" s="66" t="s">
        <v>1342</v>
      </c>
      <c r="C1473" s="67"/>
      <c r="D1473" s="68"/>
      <c r="E1473" s="69"/>
      <c r="F1473" s="70"/>
      <c r="G1473" s="67"/>
      <c r="H1473" s="71"/>
      <c r="I1473" s="72"/>
      <c r="J1473" s="72"/>
      <c r="K1473" s="36"/>
      <c r="L1473" s="79"/>
      <c r="M1473" s="79"/>
      <c r="N1473" s="74"/>
      <c r="O1473" s="81" t="s">
        <v>1386</v>
      </c>
      <c r="P1473" s="83">
        <v>44437.847384259258</v>
      </c>
      <c r="Q1473" s="81" t="s">
        <v>1987</v>
      </c>
      <c r="R1473" s="84" t="s">
        <v>2938</v>
      </c>
      <c r="S1473" s="81" t="s">
        <v>3393</v>
      </c>
      <c r="T1473" s="81" t="s">
        <v>3821</v>
      </c>
      <c r="U1473" s="83">
        <v>44437.847384259258</v>
      </c>
      <c r="V1473" s="84" t="s">
        <v>5103</v>
      </c>
      <c r="W1473" s="81"/>
      <c r="X1473" s="81"/>
      <c r="Y1473" s="87" t="s">
        <v>7103</v>
      </c>
      <c r="Z1473" s="81"/>
    </row>
    <row r="1474" spans="1:26" x14ac:dyDescent="0.35">
      <c r="A1474" s="66" t="s">
        <v>953</v>
      </c>
      <c r="B1474" s="66" t="s">
        <v>1342</v>
      </c>
      <c r="C1474" s="67"/>
      <c r="D1474" s="68"/>
      <c r="E1474" s="69"/>
      <c r="F1474" s="70"/>
      <c r="G1474" s="67"/>
      <c r="H1474" s="71"/>
      <c r="I1474" s="72"/>
      <c r="J1474" s="72"/>
      <c r="K1474" s="36"/>
      <c r="L1474" s="79"/>
      <c r="M1474" s="79"/>
      <c r="N1474" s="74"/>
      <c r="O1474" s="81" t="s">
        <v>1386</v>
      </c>
      <c r="P1474" s="83">
        <v>44437.849374999998</v>
      </c>
      <c r="Q1474" s="81" t="s">
        <v>1986</v>
      </c>
      <c r="R1474" s="81"/>
      <c r="S1474" s="81"/>
      <c r="T1474" s="81" t="s">
        <v>3821</v>
      </c>
      <c r="U1474" s="83">
        <v>44437.849374999998</v>
      </c>
      <c r="V1474" s="84" t="s">
        <v>5101</v>
      </c>
      <c r="W1474" s="81"/>
      <c r="X1474" s="81"/>
      <c r="Y1474" s="87" t="s">
        <v>7101</v>
      </c>
      <c r="Z1474" s="81"/>
    </row>
    <row r="1475" spans="1:26" x14ac:dyDescent="0.35">
      <c r="A1475" s="66" t="s">
        <v>954</v>
      </c>
      <c r="B1475" s="66" t="s">
        <v>1342</v>
      </c>
      <c r="C1475" s="67"/>
      <c r="D1475" s="68"/>
      <c r="E1475" s="69"/>
      <c r="F1475" s="70"/>
      <c r="G1475" s="67"/>
      <c r="H1475" s="71"/>
      <c r="I1475" s="72"/>
      <c r="J1475" s="72"/>
      <c r="K1475" s="36"/>
      <c r="L1475" s="79"/>
      <c r="M1475" s="79"/>
      <c r="N1475" s="74"/>
      <c r="O1475" s="81" t="s">
        <v>1386</v>
      </c>
      <c r="P1475" s="83">
        <v>44438.287766203706</v>
      </c>
      <c r="Q1475" s="81" t="s">
        <v>1986</v>
      </c>
      <c r="R1475" s="81"/>
      <c r="S1475" s="81"/>
      <c r="T1475" s="81" t="s">
        <v>3821</v>
      </c>
      <c r="U1475" s="83">
        <v>44438.287766203706</v>
      </c>
      <c r="V1475" s="84" t="s">
        <v>5102</v>
      </c>
      <c r="W1475" s="81"/>
      <c r="X1475" s="81"/>
      <c r="Y1475" s="87" t="s">
        <v>7102</v>
      </c>
      <c r="Z1475" s="81"/>
    </row>
    <row r="1476" spans="1:26" x14ac:dyDescent="0.35">
      <c r="A1476" s="66" t="s">
        <v>953</v>
      </c>
      <c r="B1476" s="66" t="s">
        <v>1343</v>
      </c>
      <c r="C1476" s="67"/>
      <c r="D1476" s="68"/>
      <c r="E1476" s="69"/>
      <c r="F1476" s="70"/>
      <c r="G1476" s="67"/>
      <c r="H1476" s="71"/>
      <c r="I1476" s="72"/>
      <c r="J1476" s="72"/>
      <c r="K1476" s="36"/>
      <c r="L1476" s="79"/>
      <c r="M1476" s="79"/>
      <c r="N1476" s="74"/>
      <c r="O1476" s="81" t="s">
        <v>1386</v>
      </c>
      <c r="P1476" s="83">
        <v>44437.847384259258</v>
      </c>
      <c r="Q1476" s="81" t="s">
        <v>1987</v>
      </c>
      <c r="R1476" s="84" t="s">
        <v>2938</v>
      </c>
      <c r="S1476" s="81" t="s">
        <v>3393</v>
      </c>
      <c r="T1476" s="81" t="s">
        <v>3821</v>
      </c>
      <c r="U1476" s="83">
        <v>44437.847384259258</v>
      </c>
      <c r="V1476" s="84" t="s">
        <v>5103</v>
      </c>
      <c r="W1476" s="81"/>
      <c r="X1476" s="81"/>
      <c r="Y1476" s="87" t="s">
        <v>7103</v>
      </c>
      <c r="Z1476" s="81"/>
    </row>
    <row r="1477" spans="1:26" x14ac:dyDescent="0.35">
      <c r="A1477" s="66" t="s">
        <v>953</v>
      </c>
      <c r="B1477" s="66" t="s">
        <v>1343</v>
      </c>
      <c r="C1477" s="67"/>
      <c r="D1477" s="68"/>
      <c r="E1477" s="69"/>
      <c r="F1477" s="70"/>
      <c r="G1477" s="67"/>
      <c r="H1477" s="71"/>
      <c r="I1477" s="72"/>
      <c r="J1477" s="72"/>
      <c r="K1477" s="36"/>
      <c r="L1477" s="79"/>
      <c r="M1477" s="79"/>
      <c r="N1477" s="74"/>
      <c r="O1477" s="81" t="s">
        <v>1386</v>
      </c>
      <c r="P1477" s="83">
        <v>44437.849374999998</v>
      </c>
      <c r="Q1477" s="81" t="s">
        <v>1986</v>
      </c>
      <c r="R1477" s="81"/>
      <c r="S1477" s="81"/>
      <c r="T1477" s="81" t="s">
        <v>3821</v>
      </c>
      <c r="U1477" s="83">
        <v>44437.849374999998</v>
      </c>
      <c r="V1477" s="84" t="s">
        <v>5101</v>
      </c>
      <c r="W1477" s="81"/>
      <c r="X1477" s="81"/>
      <c r="Y1477" s="87" t="s">
        <v>7101</v>
      </c>
      <c r="Z1477" s="81"/>
    </row>
    <row r="1478" spans="1:26" x14ac:dyDescent="0.35">
      <c r="A1478" s="66" t="s">
        <v>954</v>
      </c>
      <c r="B1478" s="66" t="s">
        <v>1343</v>
      </c>
      <c r="C1478" s="67"/>
      <c r="D1478" s="68"/>
      <c r="E1478" s="69"/>
      <c r="F1478" s="70"/>
      <c r="G1478" s="67"/>
      <c r="H1478" s="71"/>
      <c r="I1478" s="72"/>
      <c r="J1478" s="72"/>
      <c r="K1478" s="36"/>
      <c r="L1478" s="79"/>
      <c r="M1478" s="79"/>
      <c r="N1478" s="74"/>
      <c r="O1478" s="81" t="s">
        <v>1386</v>
      </c>
      <c r="P1478" s="83">
        <v>44438.287766203706</v>
      </c>
      <c r="Q1478" s="81" t="s">
        <v>1986</v>
      </c>
      <c r="R1478" s="81"/>
      <c r="S1478" s="81"/>
      <c r="T1478" s="81" t="s">
        <v>3821</v>
      </c>
      <c r="U1478" s="83">
        <v>44438.287766203706</v>
      </c>
      <c r="V1478" s="84" t="s">
        <v>5102</v>
      </c>
      <c r="W1478" s="81"/>
      <c r="X1478" s="81"/>
      <c r="Y1478" s="87" t="s">
        <v>7102</v>
      </c>
      <c r="Z1478" s="81"/>
    </row>
    <row r="1479" spans="1:26" x14ac:dyDescent="0.35">
      <c r="A1479" s="66" t="s">
        <v>953</v>
      </c>
      <c r="B1479" s="66" t="s">
        <v>954</v>
      </c>
      <c r="C1479" s="67"/>
      <c r="D1479" s="68"/>
      <c r="E1479" s="69"/>
      <c r="F1479" s="70"/>
      <c r="G1479" s="67"/>
      <c r="H1479" s="71"/>
      <c r="I1479" s="72"/>
      <c r="J1479" s="72"/>
      <c r="K1479" s="36"/>
      <c r="L1479" s="79"/>
      <c r="M1479" s="79"/>
      <c r="N1479" s="74"/>
      <c r="O1479" s="81" t="s">
        <v>1386</v>
      </c>
      <c r="P1479" s="83">
        <v>44437.847384259258</v>
      </c>
      <c r="Q1479" s="81" t="s">
        <v>1987</v>
      </c>
      <c r="R1479" s="84" t="s">
        <v>2938</v>
      </c>
      <c r="S1479" s="81" t="s">
        <v>3393</v>
      </c>
      <c r="T1479" s="81" t="s">
        <v>3821</v>
      </c>
      <c r="U1479" s="83">
        <v>44437.847384259258</v>
      </c>
      <c r="V1479" s="84" t="s">
        <v>5103</v>
      </c>
      <c r="W1479" s="81"/>
      <c r="X1479" s="81"/>
      <c r="Y1479" s="87" t="s">
        <v>7103</v>
      </c>
      <c r="Z1479" s="81"/>
    </row>
    <row r="1480" spans="1:26" x14ac:dyDescent="0.35">
      <c r="A1480" s="66" t="s">
        <v>953</v>
      </c>
      <c r="B1480" s="66" t="s">
        <v>954</v>
      </c>
      <c r="C1480" s="67"/>
      <c r="D1480" s="68"/>
      <c r="E1480" s="69"/>
      <c r="F1480" s="70"/>
      <c r="G1480" s="67"/>
      <c r="H1480" s="71"/>
      <c r="I1480" s="72"/>
      <c r="J1480" s="72"/>
      <c r="K1480" s="36"/>
      <c r="L1480" s="79"/>
      <c r="M1480" s="79"/>
      <c r="N1480" s="74"/>
      <c r="O1480" s="81" t="s">
        <v>1386</v>
      </c>
      <c r="P1480" s="83">
        <v>44437.849374999998</v>
      </c>
      <c r="Q1480" s="81" t="s">
        <v>1986</v>
      </c>
      <c r="R1480" s="81"/>
      <c r="S1480" s="81"/>
      <c r="T1480" s="81" t="s">
        <v>3821</v>
      </c>
      <c r="U1480" s="83">
        <v>44437.849374999998</v>
      </c>
      <c r="V1480" s="84" t="s">
        <v>5101</v>
      </c>
      <c r="W1480" s="81"/>
      <c r="X1480" s="81"/>
      <c r="Y1480" s="87" t="s">
        <v>7101</v>
      </c>
      <c r="Z1480" s="81"/>
    </row>
    <row r="1481" spans="1:26" x14ac:dyDescent="0.35">
      <c r="A1481" s="66" t="s">
        <v>954</v>
      </c>
      <c r="B1481" s="66" t="s">
        <v>953</v>
      </c>
      <c r="C1481" s="67"/>
      <c r="D1481" s="68"/>
      <c r="E1481" s="69"/>
      <c r="F1481" s="70"/>
      <c r="G1481" s="67"/>
      <c r="H1481" s="71"/>
      <c r="I1481" s="72"/>
      <c r="J1481" s="72"/>
      <c r="K1481" s="36"/>
      <c r="L1481" s="79"/>
      <c r="M1481" s="79"/>
      <c r="N1481" s="74"/>
      <c r="O1481" s="81" t="s">
        <v>1386</v>
      </c>
      <c r="P1481" s="83">
        <v>44438.287766203706</v>
      </c>
      <c r="Q1481" s="81" t="s">
        <v>1986</v>
      </c>
      <c r="R1481" s="81"/>
      <c r="S1481" s="81"/>
      <c r="T1481" s="81" t="s">
        <v>3821</v>
      </c>
      <c r="U1481" s="83">
        <v>44438.287766203706</v>
      </c>
      <c r="V1481" s="84" t="s">
        <v>5102</v>
      </c>
      <c r="W1481" s="81"/>
      <c r="X1481" s="81"/>
      <c r="Y1481" s="87" t="s">
        <v>7102</v>
      </c>
      <c r="Z1481" s="81"/>
    </row>
    <row r="1482" spans="1:26" x14ac:dyDescent="0.35">
      <c r="A1482" s="66" t="s">
        <v>955</v>
      </c>
      <c r="B1482" s="66" t="s">
        <v>992</v>
      </c>
      <c r="C1482" s="67"/>
      <c r="D1482" s="68"/>
      <c r="E1482" s="69"/>
      <c r="F1482" s="70"/>
      <c r="G1482" s="67"/>
      <c r="H1482" s="71"/>
      <c r="I1482" s="72"/>
      <c r="J1482" s="72"/>
      <c r="K1482" s="36"/>
      <c r="L1482" s="79"/>
      <c r="M1482" s="79"/>
      <c r="N1482" s="74"/>
      <c r="O1482" s="81" t="s">
        <v>1386</v>
      </c>
      <c r="P1482" s="83">
        <v>44438.29047453704</v>
      </c>
      <c r="Q1482" s="81" t="s">
        <v>1985</v>
      </c>
      <c r="R1482" s="81"/>
      <c r="S1482" s="81"/>
      <c r="T1482" s="81" t="s">
        <v>3820</v>
      </c>
      <c r="U1482" s="83">
        <v>44438.29047453704</v>
      </c>
      <c r="V1482" s="84" t="s">
        <v>5104</v>
      </c>
      <c r="W1482" s="81"/>
      <c r="X1482" s="81"/>
      <c r="Y1482" s="87" t="s">
        <v>7104</v>
      </c>
      <c r="Z1482" s="81"/>
    </row>
    <row r="1483" spans="1:26" x14ac:dyDescent="0.35">
      <c r="A1483" s="66" t="s">
        <v>956</v>
      </c>
      <c r="B1483" s="66" t="s">
        <v>1218</v>
      </c>
      <c r="C1483" s="67"/>
      <c r="D1483" s="68"/>
      <c r="E1483" s="69"/>
      <c r="F1483" s="70"/>
      <c r="G1483" s="67"/>
      <c r="H1483" s="71"/>
      <c r="I1483" s="72"/>
      <c r="J1483" s="72"/>
      <c r="K1483" s="36"/>
      <c r="L1483" s="79"/>
      <c r="M1483" s="79"/>
      <c r="N1483" s="74"/>
      <c r="O1483" s="81" t="s">
        <v>1386</v>
      </c>
      <c r="P1483" s="83">
        <v>44431.677152777775</v>
      </c>
      <c r="Q1483" s="81" t="s">
        <v>1988</v>
      </c>
      <c r="R1483" s="84" t="s">
        <v>2939</v>
      </c>
      <c r="S1483" s="81" t="s">
        <v>3393</v>
      </c>
      <c r="T1483" s="81" t="s">
        <v>3822</v>
      </c>
      <c r="U1483" s="83">
        <v>44431.677152777775</v>
      </c>
      <c r="V1483" s="84" t="s">
        <v>5105</v>
      </c>
      <c r="W1483" s="81"/>
      <c r="X1483" s="81"/>
      <c r="Y1483" s="87" t="s">
        <v>7105</v>
      </c>
      <c r="Z1483" s="81"/>
    </row>
    <row r="1484" spans="1:26" x14ac:dyDescent="0.35">
      <c r="A1484" s="66" t="s">
        <v>956</v>
      </c>
      <c r="B1484" s="66" t="s">
        <v>1219</v>
      </c>
      <c r="C1484" s="67"/>
      <c r="D1484" s="68"/>
      <c r="E1484" s="69"/>
      <c r="F1484" s="70"/>
      <c r="G1484" s="67"/>
      <c r="H1484" s="71"/>
      <c r="I1484" s="72"/>
      <c r="J1484" s="72"/>
      <c r="K1484" s="36"/>
      <c r="L1484" s="79"/>
      <c r="M1484" s="79"/>
      <c r="N1484" s="74"/>
      <c r="O1484" s="81" t="s">
        <v>1386</v>
      </c>
      <c r="P1484" s="83">
        <v>44432.67019675926</v>
      </c>
      <c r="Q1484" s="81" t="s">
        <v>1989</v>
      </c>
      <c r="R1484" s="84" t="s">
        <v>2940</v>
      </c>
      <c r="S1484" s="81" t="s">
        <v>3393</v>
      </c>
      <c r="T1484" s="81" t="s">
        <v>3564</v>
      </c>
      <c r="U1484" s="83">
        <v>44432.67019675926</v>
      </c>
      <c r="V1484" s="84" t="s">
        <v>5106</v>
      </c>
      <c r="W1484" s="81"/>
      <c r="X1484" s="81"/>
      <c r="Y1484" s="87" t="s">
        <v>7106</v>
      </c>
      <c r="Z1484" s="81"/>
    </row>
    <row r="1485" spans="1:26" x14ac:dyDescent="0.35">
      <c r="A1485" s="66" t="s">
        <v>956</v>
      </c>
      <c r="B1485" s="66" t="s">
        <v>1320</v>
      </c>
      <c r="C1485" s="67"/>
      <c r="D1485" s="68"/>
      <c r="E1485" s="69"/>
      <c r="F1485" s="70"/>
      <c r="G1485" s="67"/>
      <c r="H1485" s="71"/>
      <c r="I1485" s="72"/>
      <c r="J1485" s="72"/>
      <c r="K1485" s="36"/>
      <c r="L1485" s="79"/>
      <c r="M1485" s="79"/>
      <c r="N1485" s="74"/>
      <c r="O1485" s="81" t="s">
        <v>1386</v>
      </c>
      <c r="P1485" s="83">
        <v>44433.298634259256</v>
      </c>
      <c r="Q1485" s="81" t="s">
        <v>1990</v>
      </c>
      <c r="R1485" s="84" t="s">
        <v>2941</v>
      </c>
      <c r="S1485" s="81" t="s">
        <v>3393</v>
      </c>
      <c r="T1485" s="81" t="s">
        <v>3823</v>
      </c>
      <c r="U1485" s="83">
        <v>44433.298634259256</v>
      </c>
      <c r="V1485" s="84" t="s">
        <v>5107</v>
      </c>
      <c r="W1485" s="81"/>
      <c r="X1485" s="81"/>
      <c r="Y1485" s="87" t="s">
        <v>7107</v>
      </c>
      <c r="Z1485" s="81"/>
    </row>
    <row r="1486" spans="1:26" x14ac:dyDescent="0.35">
      <c r="A1486" s="66" t="s">
        <v>956</v>
      </c>
      <c r="B1486" s="66" t="s">
        <v>1321</v>
      </c>
      <c r="C1486" s="67"/>
      <c r="D1486" s="68"/>
      <c r="E1486" s="69"/>
      <c r="F1486" s="70"/>
      <c r="G1486" s="67"/>
      <c r="H1486" s="71"/>
      <c r="I1486" s="72"/>
      <c r="J1486" s="72"/>
      <c r="K1486" s="36"/>
      <c r="L1486" s="79"/>
      <c r="M1486" s="79"/>
      <c r="N1486" s="74"/>
      <c r="O1486" s="81" t="s">
        <v>1386</v>
      </c>
      <c r="P1486" s="83">
        <v>44433.298634259256</v>
      </c>
      <c r="Q1486" s="81" t="s">
        <v>1990</v>
      </c>
      <c r="R1486" s="84" t="s">
        <v>2941</v>
      </c>
      <c r="S1486" s="81" t="s">
        <v>3393</v>
      </c>
      <c r="T1486" s="81" t="s">
        <v>3823</v>
      </c>
      <c r="U1486" s="83">
        <v>44433.298634259256</v>
      </c>
      <c r="V1486" s="84" t="s">
        <v>5107</v>
      </c>
      <c r="W1486" s="81"/>
      <c r="X1486" s="81"/>
      <c r="Y1486" s="87" t="s">
        <v>7107</v>
      </c>
      <c r="Z1486" s="81"/>
    </row>
    <row r="1487" spans="1:26" x14ac:dyDescent="0.35">
      <c r="A1487" s="66" t="s">
        <v>956</v>
      </c>
      <c r="B1487" s="66" t="s">
        <v>1344</v>
      </c>
      <c r="C1487" s="67"/>
      <c r="D1487" s="68"/>
      <c r="E1487" s="69"/>
      <c r="F1487" s="70"/>
      <c r="G1487" s="67"/>
      <c r="H1487" s="71"/>
      <c r="I1487" s="72"/>
      <c r="J1487" s="72"/>
      <c r="K1487" s="36"/>
      <c r="L1487" s="79"/>
      <c r="M1487" s="79"/>
      <c r="N1487" s="74"/>
      <c r="O1487" s="81" t="s">
        <v>1386</v>
      </c>
      <c r="P1487" s="83">
        <v>44435.534745370373</v>
      </c>
      <c r="Q1487" s="81" t="s">
        <v>1991</v>
      </c>
      <c r="R1487" s="84" t="s">
        <v>2942</v>
      </c>
      <c r="S1487" s="81" t="s">
        <v>3393</v>
      </c>
      <c r="T1487" s="81" t="s">
        <v>3824</v>
      </c>
      <c r="U1487" s="83">
        <v>44435.534745370373</v>
      </c>
      <c r="V1487" s="84" t="s">
        <v>5108</v>
      </c>
      <c r="W1487" s="81"/>
      <c r="X1487" s="81"/>
      <c r="Y1487" s="87" t="s">
        <v>7108</v>
      </c>
      <c r="Z1487" s="81"/>
    </row>
    <row r="1488" spans="1:26" x14ac:dyDescent="0.35">
      <c r="A1488" s="66" t="s">
        <v>956</v>
      </c>
      <c r="B1488" s="66" t="s">
        <v>1338</v>
      </c>
      <c r="C1488" s="67"/>
      <c r="D1488" s="68"/>
      <c r="E1488" s="69"/>
      <c r="F1488" s="70"/>
      <c r="G1488" s="67"/>
      <c r="H1488" s="71"/>
      <c r="I1488" s="72"/>
      <c r="J1488" s="72"/>
      <c r="K1488" s="36"/>
      <c r="L1488" s="79"/>
      <c r="M1488" s="79"/>
      <c r="N1488" s="74"/>
      <c r="O1488" s="81" t="s">
        <v>1386</v>
      </c>
      <c r="P1488" s="83">
        <v>44435.659120370372</v>
      </c>
      <c r="Q1488" s="81" t="s">
        <v>1992</v>
      </c>
      <c r="R1488" s="84" t="s">
        <v>2943</v>
      </c>
      <c r="S1488" s="81" t="s">
        <v>3393</v>
      </c>
      <c r="T1488" s="81" t="s">
        <v>3825</v>
      </c>
      <c r="U1488" s="83">
        <v>44435.659120370372</v>
      </c>
      <c r="V1488" s="84" t="s">
        <v>5109</v>
      </c>
      <c r="W1488" s="81"/>
      <c r="X1488" s="81"/>
      <c r="Y1488" s="87" t="s">
        <v>7109</v>
      </c>
      <c r="Z1488" s="81"/>
    </row>
    <row r="1489" spans="1:26" x14ac:dyDescent="0.35">
      <c r="A1489" s="66" t="s">
        <v>957</v>
      </c>
      <c r="B1489" s="66" t="s">
        <v>1276</v>
      </c>
      <c r="C1489" s="67"/>
      <c r="D1489" s="68"/>
      <c r="E1489" s="69"/>
      <c r="F1489" s="70"/>
      <c r="G1489" s="67"/>
      <c r="H1489" s="71"/>
      <c r="I1489" s="72"/>
      <c r="J1489" s="72"/>
      <c r="K1489" s="36"/>
      <c r="L1489" s="79"/>
      <c r="M1489" s="79"/>
      <c r="N1489" s="74"/>
      <c r="O1489" s="81" t="s">
        <v>1386</v>
      </c>
      <c r="P1489" s="83">
        <v>44431.859780092593</v>
      </c>
      <c r="Q1489" s="81" t="s">
        <v>1993</v>
      </c>
      <c r="R1489" s="84" t="s">
        <v>2856</v>
      </c>
      <c r="S1489" s="81" t="s">
        <v>3449</v>
      </c>
      <c r="T1489" s="81" t="s">
        <v>3736</v>
      </c>
      <c r="U1489" s="83">
        <v>44431.859780092593</v>
      </c>
      <c r="V1489" s="84" t="s">
        <v>5110</v>
      </c>
      <c r="W1489" s="81"/>
      <c r="X1489" s="81"/>
      <c r="Y1489" s="87" t="s">
        <v>7110</v>
      </c>
      <c r="Z1489" s="81"/>
    </row>
    <row r="1490" spans="1:26" x14ac:dyDescent="0.35">
      <c r="A1490" s="66" t="s">
        <v>714</v>
      </c>
      <c r="B1490" s="66" t="s">
        <v>1345</v>
      </c>
      <c r="C1490" s="67"/>
      <c r="D1490" s="68"/>
      <c r="E1490" s="69"/>
      <c r="F1490" s="70"/>
      <c r="G1490" s="67"/>
      <c r="H1490" s="71"/>
      <c r="I1490" s="72"/>
      <c r="J1490" s="72"/>
      <c r="K1490" s="36"/>
      <c r="L1490" s="79"/>
      <c r="M1490" s="79"/>
      <c r="N1490" s="74"/>
      <c r="O1490" s="81" t="s">
        <v>1386</v>
      </c>
      <c r="P1490" s="83">
        <v>44433.500023148146</v>
      </c>
      <c r="Q1490" s="81" t="s">
        <v>1994</v>
      </c>
      <c r="R1490" s="84" t="s">
        <v>2840</v>
      </c>
      <c r="S1490" s="81" t="s">
        <v>3446</v>
      </c>
      <c r="T1490" s="81" t="s">
        <v>3530</v>
      </c>
      <c r="U1490" s="83">
        <v>44433.500023148146</v>
      </c>
      <c r="V1490" s="84" t="s">
        <v>5111</v>
      </c>
      <c r="W1490" s="81"/>
      <c r="X1490" s="81"/>
      <c r="Y1490" s="87" t="s">
        <v>7111</v>
      </c>
      <c r="Z1490" s="81"/>
    </row>
    <row r="1491" spans="1:26" x14ac:dyDescent="0.35">
      <c r="A1491" s="66" t="s">
        <v>957</v>
      </c>
      <c r="B1491" s="66" t="s">
        <v>1345</v>
      </c>
      <c r="C1491" s="67"/>
      <c r="D1491" s="68"/>
      <c r="E1491" s="69"/>
      <c r="F1491" s="70"/>
      <c r="G1491" s="67"/>
      <c r="H1491" s="71"/>
      <c r="I1491" s="72"/>
      <c r="J1491" s="72"/>
      <c r="K1491" s="36"/>
      <c r="L1491" s="79"/>
      <c r="M1491" s="79"/>
      <c r="N1491" s="74"/>
      <c r="O1491" s="81" t="s">
        <v>1386</v>
      </c>
      <c r="P1491" s="83">
        <v>44433.338506944441</v>
      </c>
      <c r="Q1491" s="81" t="s">
        <v>1995</v>
      </c>
      <c r="R1491" s="84" t="s">
        <v>2840</v>
      </c>
      <c r="S1491" s="81" t="s">
        <v>3446</v>
      </c>
      <c r="T1491" s="81" t="s">
        <v>3715</v>
      </c>
      <c r="U1491" s="83">
        <v>44433.338506944441</v>
      </c>
      <c r="V1491" s="84" t="s">
        <v>5112</v>
      </c>
      <c r="W1491" s="81"/>
      <c r="X1491" s="81"/>
      <c r="Y1491" s="87" t="s">
        <v>7112</v>
      </c>
      <c r="Z1491" s="81"/>
    </row>
    <row r="1492" spans="1:26" x14ac:dyDescent="0.35">
      <c r="A1492" s="66" t="s">
        <v>958</v>
      </c>
      <c r="B1492" s="66" t="s">
        <v>1178</v>
      </c>
      <c r="C1492" s="67"/>
      <c r="D1492" s="68"/>
      <c r="E1492" s="69"/>
      <c r="F1492" s="70"/>
      <c r="G1492" s="67"/>
      <c r="H1492" s="71"/>
      <c r="I1492" s="72"/>
      <c r="J1492" s="72"/>
      <c r="K1492" s="36"/>
      <c r="L1492" s="79"/>
      <c r="M1492" s="79"/>
      <c r="N1492" s="74"/>
      <c r="O1492" s="81" t="s">
        <v>1386</v>
      </c>
      <c r="P1492" s="83">
        <v>44438.296655092592</v>
      </c>
      <c r="Q1492" s="81" t="s">
        <v>1996</v>
      </c>
      <c r="R1492" s="84" t="s">
        <v>2944</v>
      </c>
      <c r="S1492" s="81" t="s">
        <v>3409</v>
      </c>
      <c r="T1492" s="81" t="s">
        <v>3530</v>
      </c>
      <c r="U1492" s="83">
        <v>44438.296655092592</v>
      </c>
      <c r="V1492" s="84" t="s">
        <v>5113</v>
      </c>
      <c r="W1492" s="81"/>
      <c r="X1492" s="81"/>
      <c r="Y1492" s="87" t="s">
        <v>7113</v>
      </c>
      <c r="Z1492" s="81"/>
    </row>
    <row r="1493" spans="1:26" x14ac:dyDescent="0.35">
      <c r="A1493" s="66" t="s">
        <v>959</v>
      </c>
      <c r="B1493" s="66" t="s">
        <v>1346</v>
      </c>
      <c r="C1493" s="67"/>
      <c r="D1493" s="68"/>
      <c r="E1493" s="69"/>
      <c r="F1493" s="70"/>
      <c r="G1493" s="67"/>
      <c r="H1493" s="71"/>
      <c r="I1493" s="72"/>
      <c r="J1493" s="72"/>
      <c r="K1493" s="36"/>
      <c r="L1493" s="79"/>
      <c r="M1493" s="79"/>
      <c r="N1493" s="74"/>
      <c r="O1493" s="81" t="s">
        <v>1386</v>
      </c>
      <c r="P1493" s="83">
        <v>44438.298611111109</v>
      </c>
      <c r="Q1493" s="81" t="s">
        <v>1997</v>
      </c>
      <c r="R1493" s="84" t="s">
        <v>2945</v>
      </c>
      <c r="S1493" s="81" t="s">
        <v>3393</v>
      </c>
      <c r="T1493" s="81"/>
      <c r="U1493" s="83">
        <v>44438.298611111109</v>
      </c>
      <c r="V1493" s="84" t="s">
        <v>5114</v>
      </c>
      <c r="W1493" s="81"/>
      <c r="X1493" s="81"/>
      <c r="Y1493" s="87" t="s">
        <v>7114</v>
      </c>
      <c r="Z1493" s="81"/>
    </row>
    <row r="1494" spans="1:26" x14ac:dyDescent="0.35">
      <c r="A1494" s="66" t="s">
        <v>959</v>
      </c>
      <c r="B1494" s="66" t="s">
        <v>1216</v>
      </c>
      <c r="C1494" s="67"/>
      <c r="D1494" s="68"/>
      <c r="E1494" s="69"/>
      <c r="F1494" s="70"/>
      <c r="G1494" s="67"/>
      <c r="H1494" s="71"/>
      <c r="I1494" s="72"/>
      <c r="J1494" s="72"/>
      <c r="K1494" s="36"/>
      <c r="L1494" s="79"/>
      <c r="M1494" s="79"/>
      <c r="N1494" s="74"/>
      <c r="O1494" s="81" t="s">
        <v>1386</v>
      </c>
      <c r="P1494" s="83">
        <v>44438.298611111109</v>
      </c>
      <c r="Q1494" s="81" t="s">
        <v>1997</v>
      </c>
      <c r="R1494" s="84" t="s">
        <v>2945</v>
      </c>
      <c r="S1494" s="81" t="s">
        <v>3393</v>
      </c>
      <c r="T1494" s="81"/>
      <c r="U1494" s="83">
        <v>44438.298611111109</v>
      </c>
      <c r="V1494" s="84" t="s">
        <v>5114</v>
      </c>
      <c r="W1494" s="81"/>
      <c r="X1494" s="81"/>
      <c r="Y1494" s="87" t="s">
        <v>7114</v>
      </c>
      <c r="Z1494" s="81"/>
    </row>
    <row r="1495" spans="1:26" x14ac:dyDescent="0.35">
      <c r="A1495" s="66" t="s">
        <v>959</v>
      </c>
      <c r="B1495" s="66" t="s">
        <v>1045</v>
      </c>
      <c r="C1495" s="67"/>
      <c r="D1495" s="68"/>
      <c r="E1495" s="69"/>
      <c r="F1495" s="70"/>
      <c r="G1495" s="67"/>
      <c r="H1495" s="71"/>
      <c r="I1495" s="72"/>
      <c r="J1495" s="72"/>
      <c r="K1495" s="36"/>
      <c r="L1495" s="79"/>
      <c r="M1495" s="79"/>
      <c r="N1495" s="74"/>
      <c r="O1495" s="81" t="s">
        <v>1386</v>
      </c>
      <c r="P1495" s="83">
        <v>44433.364421296297</v>
      </c>
      <c r="Q1495" s="81" t="s">
        <v>1494</v>
      </c>
      <c r="R1495" s="81"/>
      <c r="S1495" s="81"/>
      <c r="T1495" s="81" t="s">
        <v>3530</v>
      </c>
      <c r="U1495" s="83">
        <v>44433.364421296297</v>
      </c>
      <c r="V1495" s="84" t="s">
        <v>5115</v>
      </c>
      <c r="W1495" s="81"/>
      <c r="X1495" s="81"/>
      <c r="Y1495" s="87" t="s">
        <v>7115</v>
      </c>
      <c r="Z1495" s="81"/>
    </row>
    <row r="1496" spans="1:26" x14ac:dyDescent="0.35">
      <c r="A1496" s="66" t="s">
        <v>960</v>
      </c>
      <c r="B1496" s="66" t="s">
        <v>960</v>
      </c>
      <c r="C1496" s="67"/>
      <c r="D1496" s="68"/>
      <c r="E1496" s="69"/>
      <c r="F1496" s="70"/>
      <c r="G1496" s="67"/>
      <c r="H1496" s="71"/>
      <c r="I1496" s="72"/>
      <c r="J1496" s="72"/>
      <c r="K1496" s="36"/>
      <c r="L1496" s="79"/>
      <c r="M1496" s="79"/>
      <c r="N1496" s="74"/>
      <c r="O1496" s="81" t="s">
        <v>179</v>
      </c>
      <c r="P1496" s="83">
        <v>44438.302106481482</v>
      </c>
      <c r="Q1496" s="81" t="s">
        <v>1998</v>
      </c>
      <c r="R1496" s="84" t="s">
        <v>2946</v>
      </c>
      <c r="S1496" s="81" t="s">
        <v>3468</v>
      </c>
      <c r="T1496" s="81" t="s">
        <v>3530</v>
      </c>
      <c r="U1496" s="83">
        <v>44438.302106481482</v>
      </c>
      <c r="V1496" s="84" t="s">
        <v>5116</v>
      </c>
      <c r="W1496" s="81"/>
      <c r="X1496" s="81"/>
      <c r="Y1496" s="87" t="s">
        <v>7116</v>
      </c>
      <c r="Z1496" s="81"/>
    </row>
    <row r="1497" spans="1:26" x14ac:dyDescent="0.35">
      <c r="A1497" s="66" t="s">
        <v>961</v>
      </c>
      <c r="B1497" s="66" t="s">
        <v>1008</v>
      </c>
      <c r="C1497" s="67"/>
      <c r="D1497" s="68"/>
      <c r="E1497" s="69"/>
      <c r="F1497" s="70"/>
      <c r="G1497" s="67"/>
      <c r="H1497" s="71"/>
      <c r="I1497" s="72"/>
      <c r="J1497" s="72"/>
      <c r="K1497" s="36"/>
      <c r="L1497" s="79"/>
      <c r="M1497" s="79"/>
      <c r="N1497" s="74"/>
      <c r="O1497" s="81" t="s">
        <v>1386</v>
      </c>
      <c r="P1497" s="83">
        <v>44433.349953703706</v>
      </c>
      <c r="Q1497" s="81" t="s">
        <v>1473</v>
      </c>
      <c r="R1497" s="81"/>
      <c r="S1497" s="81"/>
      <c r="T1497" s="81" t="s">
        <v>3570</v>
      </c>
      <c r="U1497" s="83">
        <v>44433.349953703706</v>
      </c>
      <c r="V1497" s="84" t="s">
        <v>5117</v>
      </c>
      <c r="W1497" s="81"/>
      <c r="X1497" s="81"/>
      <c r="Y1497" s="87" t="s">
        <v>7117</v>
      </c>
      <c r="Z1497" s="81"/>
    </row>
    <row r="1498" spans="1:26" x14ac:dyDescent="0.35">
      <c r="A1498" s="66" t="s">
        <v>961</v>
      </c>
      <c r="B1498" s="66" t="s">
        <v>1008</v>
      </c>
      <c r="C1498" s="67"/>
      <c r="D1498" s="68"/>
      <c r="E1498" s="69"/>
      <c r="F1498" s="70"/>
      <c r="G1498" s="67"/>
      <c r="H1498" s="71"/>
      <c r="I1498" s="72"/>
      <c r="J1498" s="72"/>
      <c r="K1498" s="36"/>
      <c r="L1498" s="79"/>
      <c r="M1498" s="79"/>
      <c r="N1498" s="74"/>
      <c r="O1498" s="81" t="s">
        <v>1386</v>
      </c>
      <c r="P1498" s="83">
        <v>44438.302453703705</v>
      </c>
      <c r="Q1498" s="81" t="s">
        <v>1999</v>
      </c>
      <c r="R1498" s="81"/>
      <c r="S1498" s="81"/>
      <c r="T1498" s="81" t="s">
        <v>3826</v>
      </c>
      <c r="U1498" s="83">
        <v>44438.302453703705</v>
      </c>
      <c r="V1498" s="84" t="s">
        <v>5118</v>
      </c>
      <c r="W1498" s="81"/>
      <c r="X1498" s="81"/>
      <c r="Y1498" s="87" t="s">
        <v>7118</v>
      </c>
      <c r="Z1498" s="81"/>
    </row>
    <row r="1499" spans="1:26" x14ac:dyDescent="0.35">
      <c r="A1499" s="66" t="s">
        <v>962</v>
      </c>
      <c r="B1499" s="66" t="s">
        <v>1002</v>
      </c>
      <c r="C1499" s="67"/>
      <c r="D1499" s="68"/>
      <c r="E1499" s="69"/>
      <c r="F1499" s="70"/>
      <c r="G1499" s="67"/>
      <c r="H1499" s="71"/>
      <c r="I1499" s="72"/>
      <c r="J1499" s="72"/>
      <c r="K1499" s="36"/>
      <c r="L1499" s="79"/>
      <c r="M1499" s="79"/>
      <c r="N1499" s="74"/>
      <c r="O1499" s="81" t="s">
        <v>1386</v>
      </c>
      <c r="P1499" s="83">
        <v>44438.304375</v>
      </c>
      <c r="Q1499" s="81" t="s">
        <v>2000</v>
      </c>
      <c r="R1499" s="81"/>
      <c r="S1499" s="81"/>
      <c r="T1499" s="81" t="s">
        <v>3827</v>
      </c>
      <c r="U1499" s="83">
        <v>44438.304375</v>
      </c>
      <c r="V1499" s="84" t="s">
        <v>5119</v>
      </c>
      <c r="W1499" s="81"/>
      <c r="X1499" s="81"/>
      <c r="Y1499" s="87" t="s">
        <v>7119</v>
      </c>
      <c r="Z1499" s="81"/>
    </row>
    <row r="1500" spans="1:26" x14ac:dyDescent="0.35">
      <c r="A1500" s="66" t="s">
        <v>962</v>
      </c>
      <c r="B1500" s="66" t="s">
        <v>1001</v>
      </c>
      <c r="C1500" s="67"/>
      <c r="D1500" s="68"/>
      <c r="E1500" s="69"/>
      <c r="F1500" s="70"/>
      <c r="G1500" s="67"/>
      <c r="H1500" s="71"/>
      <c r="I1500" s="72"/>
      <c r="J1500" s="72"/>
      <c r="K1500" s="36"/>
      <c r="L1500" s="79"/>
      <c r="M1500" s="79"/>
      <c r="N1500" s="74"/>
      <c r="O1500" s="81" t="s">
        <v>1386</v>
      </c>
      <c r="P1500" s="83">
        <v>44438.304375</v>
      </c>
      <c r="Q1500" s="81" t="s">
        <v>2000</v>
      </c>
      <c r="R1500" s="81"/>
      <c r="S1500" s="81"/>
      <c r="T1500" s="81" t="s">
        <v>3827</v>
      </c>
      <c r="U1500" s="83">
        <v>44438.304375</v>
      </c>
      <c r="V1500" s="84" t="s">
        <v>5119</v>
      </c>
      <c r="W1500" s="81"/>
      <c r="X1500" s="81"/>
      <c r="Y1500" s="87" t="s">
        <v>7119</v>
      </c>
      <c r="Z1500" s="81"/>
    </row>
    <row r="1501" spans="1:26" x14ac:dyDescent="0.35">
      <c r="A1501" s="66" t="s">
        <v>963</v>
      </c>
      <c r="B1501" s="66" t="s">
        <v>1002</v>
      </c>
      <c r="C1501" s="67"/>
      <c r="D1501" s="68"/>
      <c r="E1501" s="69"/>
      <c r="F1501" s="70"/>
      <c r="G1501" s="67"/>
      <c r="H1501" s="71"/>
      <c r="I1501" s="72"/>
      <c r="J1501" s="72"/>
      <c r="K1501" s="36"/>
      <c r="L1501" s="79"/>
      <c r="M1501" s="79"/>
      <c r="N1501" s="74"/>
      <c r="O1501" s="81" t="s">
        <v>1386</v>
      </c>
      <c r="P1501" s="83">
        <v>44438.30841435185</v>
      </c>
      <c r="Q1501" s="81" t="s">
        <v>2000</v>
      </c>
      <c r="R1501" s="81"/>
      <c r="S1501" s="81"/>
      <c r="T1501" s="81" t="s">
        <v>3827</v>
      </c>
      <c r="U1501" s="83">
        <v>44438.30841435185</v>
      </c>
      <c r="V1501" s="84" t="s">
        <v>5120</v>
      </c>
      <c r="W1501" s="81"/>
      <c r="X1501" s="81"/>
      <c r="Y1501" s="87" t="s">
        <v>7120</v>
      </c>
      <c r="Z1501" s="81"/>
    </row>
    <row r="1502" spans="1:26" x14ac:dyDescent="0.35">
      <c r="A1502" s="66" t="s">
        <v>963</v>
      </c>
      <c r="B1502" s="66" t="s">
        <v>1001</v>
      </c>
      <c r="C1502" s="67"/>
      <c r="D1502" s="68"/>
      <c r="E1502" s="69"/>
      <c r="F1502" s="70"/>
      <c r="G1502" s="67"/>
      <c r="H1502" s="71"/>
      <c r="I1502" s="72"/>
      <c r="J1502" s="72"/>
      <c r="K1502" s="36"/>
      <c r="L1502" s="79"/>
      <c r="M1502" s="79"/>
      <c r="N1502" s="74"/>
      <c r="O1502" s="81" t="s">
        <v>1386</v>
      </c>
      <c r="P1502" s="83">
        <v>44438.30841435185</v>
      </c>
      <c r="Q1502" s="81" t="s">
        <v>2000</v>
      </c>
      <c r="R1502" s="81"/>
      <c r="S1502" s="81"/>
      <c r="T1502" s="81" t="s">
        <v>3827</v>
      </c>
      <c r="U1502" s="83">
        <v>44438.30841435185</v>
      </c>
      <c r="V1502" s="84" t="s">
        <v>5120</v>
      </c>
      <c r="W1502" s="81"/>
      <c r="X1502" s="81"/>
      <c r="Y1502" s="87" t="s">
        <v>7120</v>
      </c>
      <c r="Z1502" s="81"/>
    </row>
    <row r="1503" spans="1:26" x14ac:dyDescent="0.35">
      <c r="A1503" s="66" t="s">
        <v>964</v>
      </c>
      <c r="B1503" s="66" t="s">
        <v>1347</v>
      </c>
      <c r="C1503" s="67"/>
      <c r="D1503" s="68"/>
      <c r="E1503" s="69"/>
      <c r="F1503" s="70"/>
      <c r="G1503" s="67"/>
      <c r="H1503" s="71"/>
      <c r="I1503" s="72"/>
      <c r="J1503" s="72"/>
      <c r="K1503" s="36"/>
      <c r="L1503" s="79"/>
      <c r="M1503" s="79"/>
      <c r="N1503" s="74"/>
      <c r="O1503" s="81" t="s">
        <v>1386</v>
      </c>
      <c r="P1503" s="83">
        <v>44438.270833333336</v>
      </c>
      <c r="Q1503" s="81" t="s">
        <v>2001</v>
      </c>
      <c r="R1503" s="84" t="s">
        <v>2947</v>
      </c>
      <c r="S1503" s="81" t="s">
        <v>3393</v>
      </c>
      <c r="T1503" s="81" t="s">
        <v>3535</v>
      </c>
      <c r="U1503" s="83">
        <v>44438.270833333336</v>
      </c>
      <c r="V1503" s="84" t="s">
        <v>5121</v>
      </c>
      <c r="W1503" s="81"/>
      <c r="X1503" s="81"/>
      <c r="Y1503" s="87" t="s">
        <v>7121</v>
      </c>
      <c r="Z1503" s="81"/>
    </row>
    <row r="1504" spans="1:26" x14ac:dyDescent="0.35">
      <c r="A1504" s="66" t="s">
        <v>965</v>
      </c>
      <c r="B1504" s="66" t="s">
        <v>1347</v>
      </c>
      <c r="C1504" s="67"/>
      <c r="D1504" s="68"/>
      <c r="E1504" s="69"/>
      <c r="F1504" s="70"/>
      <c r="G1504" s="67"/>
      <c r="H1504" s="71"/>
      <c r="I1504" s="72"/>
      <c r="J1504" s="72"/>
      <c r="K1504" s="36"/>
      <c r="L1504" s="79"/>
      <c r="M1504" s="79"/>
      <c r="N1504" s="74"/>
      <c r="O1504" s="81" t="s">
        <v>1386</v>
      </c>
      <c r="P1504" s="83">
        <v>44438.309444444443</v>
      </c>
      <c r="Q1504" s="81" t="s">
        <v>2002</v>
      </c>
      <c r="R1504" s="81"/>
      <c r="S1504" s="81"/>
      <c r="T1504" s="81" t="s">
        <v>3535</v>
      </c>
      <c r="U1504" s="83">
        <v>44438.309444444443</v>
      </c>
      <c r="V1504" s="84" t="s">
        <v>5122</v>
      </c>
      <c r="W1504" s="81"/>
      <c r="X1504" s="81"/>
      <c r="Y1504" s="87" t="s">
        <v>7122</v>
      </c>
      <c r="Z1504" s="81"/>
    </row>
    <row r="1505" spans="1:26" x14ac:dyDescent="0.35">
      <c r="A1505" s="66" t="s">
        <v>964</v>
      </c>
      <c r="B1505" s="66" t="s">
        <v>1348</v>
      </c>
      <c r="C1505" s="67"/>
      <c r="D1505" s="68"/>
      <c r="E1505" s="69"/>
      <c r="F1505" s="70"/>
      <c r="G1505" s="67"/>
      <c r="H1505" s="71"/>
      <c r="I1505" s="72"/>
      <c r="J1505" s="72"/>
      <c r="K1505" s="36"/>
      <c r="L1505" s="79"/>
      <c r="M1505" s="79"/>
      <c r="N1505" s="74"/>
      <c r="O1505" s="81" t="s">
        <v>1386</v>
      </c>
      <c r="P1505" s="83">
        <v>44438.270833333336</v>
      </c>
      <c r="Q1505" s="81" t="s">
        <v>2001</v>
      </c>
      <c r="R1505" s="84" t="s">
        <v>2947</v>
      </c>
      <c r="S1505" s="81" t="s">
        <v>3393</v>
      </c>
      <c r="T1505" s="81" t="s">
        <v>3535</v>
      </c>
      <c r="U1505" s="83">
        <v>44438.270833333336</v>
      </c>
      <c r="V1505" s="84" t="s">
        <v>5121</v>
      </c>
      <c r="W1505" s="81"/>
      <c r="X1505" s="81"/>
      <c r="Y1505" s="87" t="s">
        <v>7121</v>
      </c>
      <c r="Z1505" s="81"/>
    </row>
    <row r="1506" spans="1:26" x14ac:dyDescent="0.35">
      <c r="A1506" s="66" t="s">
        <v>965</v>
      </c>
      <c r="B1506" s="66" t="s">
        <v>1348</v>
      </c>
      <c r="C1506" s="67"/>
      <c r="D1506" s="68"/>
      <c r="E1506" s="69"/>
      <c r="F1506" s="70"/>
      <c r="G1506" s="67"/>
      <c r="H1506" s="71"/>
      <c r="I1506" s="72"/>
      <c r="J1506" s="72"/>
      <c r="K1506" s="36"/>
      <c r="L1506" s="79"/>
      <c r="M1506" s="79"/>
      <c r="N1506" s="74"/>
      <c r="O1506" s="81" t="s">
        <v>1386</v>
      </c>
      <c r="P1506" s="83">
        <v>44438.309444444443</v>
      </c>
      <c r="Q1506" s="81" t="s">
        <v>2002</v>
      </c>
      <c r="R1506" s="81"/>
      <c r="S1506" s="81"/>
      <c r="T1506" s="81" t="s">
        <v>3535</v>
      </c>
      <c r="U1506" s="83">
        <v>44438.309444444443</v>
      </c>
      <c r="V1506" s="84" t="s">
        <v>5122</v>
      </c>
      <c r="W1506" s="81"/>
      <c r="X1506" s="81"/>
      <c r="Y1506" s="87" t="s">
        <v>7122</v>
      </c>
      <c r="Z1506" s="81"/>
    </row>
    <row r="1507" spans="1:26" x14ac:dyDescent="0.35">
      <c r="A1507" s="66" t="s">
        <v>966</v>
      </c>
      <c r="B1507" s="66" t="s">
        <v>1349</v>
      </c>
      <c r="C1507" s="67"/>
      <c r="D1507" s="68"/>
      <c r="E1507" s="69"/>
      <c r="F1507" s="70"/>
      <c r="G1507" s="67"/>
      <c r="H1507" s="71"/>
      <c r="I1507" s="72"/>
      <c r="J1507" s="72"/>
      <c r="K1507" s="36"/>
      <c r="L1507" s="79"/>
      <c r="M1507" s="79"/>
      <c r="N1507" s="74"/>
      <c r="O1507" s="81" t="s">
        <v>1386</v>
      </c>
      <c r="P1507" s="83">
        <v>44434.3125</v>
      </c>
      <c r="Q1507" s="81" t="s">
        <v>2003</v>
      </c>
      <c r="R1507" s="84" t="s">
        <v>2948</v>
      </c>
      <c r="S1507" s="81" t="s">
        <v>3393</v>
      </c>
      <c r="T1507" s="81"/>
      <c r="U1507" s="83">
        <v>44434.3125</v>
      </c>
      <c r="V1507" s="84" t="s">
        <v>5123</v>
      </c>
      <c r="W1507" s="81"/>
      <c r="X1507" s="81"/>
      <c r="Y1507" s="87" t="s">
        <v>7123</v>
      </c>
      <c r="Z1507" s="81"/>
    </row>
    <row r="1508" spans="1:26" x14ac:dyDescent="0.35">
      <c r="A1508" s="66" t="s">
        <v>967</v>
      </c>
      <c r="B1508" s="66" t="s">
        <v>1350</v>
      </c>
      <c r="C1508" s="67"/>
      <c r="D1508" s="68"/>
      <c r="E1508" s="69"/>
      <c r="F1508" s="70"/>
      <c r="G1508" s="67"/>
      <c r="H1508" s="71"/>
      <c r="I1508" s="72"/>
      <c r="J1508" s="72"/>
      <c r="K1508" s="36"/>
      <c r="L1508" s="79"/>
      <c r="M1508" s="79"/>
      <c r="N1508" s="74"/>
      <c r="O1508" s="81" t="s">
        <v>1386</v>
      </c>
      <c r="P1508" s="83">
        <v>44433.312511574077</v>
      </c>
      <c r="Q1508" s="81" t="s">
        <v>2004</v>
      </c>
      <c r="R1508" s="84" t="s">
        <v>2949</v>
      </c>
      <c r="S1508" s="81" t="s">
        <v>3393</v>
      </c>
      <c r="T1508" s="81"/>
      <c r="U1508" s="83">
        <v>44433.312511574077</v>
      </c>
      <c r="V1508" s="84" t="s">
        <v>5124</v>
      </c>
      <c r="W1508" s="81"/>
      <c r="X1508" s="81"/>
      <c r="Y1508" s="87" t="s">
        <v>7124</v>
      </c>
      <c r="Z1508" s="81"/>
    </row>
    <row r="1509" spans="1:26" x14ac:dyDescent="0.35">
      <c r="A1509" s="66" t="s">
        <v>967</v>
      </c>
      <c r="B1509" s="66" t="s">
        <v>1254</v>
      </c>
      <c r="C1509" s="67"/>
      <c r="D1509" s="68"/>
      <c r="E1509" s="69"/>
      <c r="F1509" s="70"/>
      <c r="G1509" s="67"/>
      <c r="H1509" s="71"/>
      <c r="I1509" s="72"/>
      <c r="J1509" s="72"/>
      <c r="K1509" s="36"/>
      <c r="L1509" s="79"/>
      <c r="M1509" s="79"/>
      <c r="N1509" s="74"/>
      <c r="O1509" s="81" t="s">
        <v>1386</v>
      </c>
      <c r="P1509" s="83">
        <v>44434.312511574077</v>
      </c>
      <c r="Q1509" s="81" t="s">
        <v>2005</v>
      </c>
      <c r="R1509" s="84" t="s">
        <v>2950</v>
      </c>
      <c r="S1509" s="81" t="s">
        <v>3393</v>
      </c>
      <c r="T1509" s="81"/>
      <c r="U1509" s="83">
        <v>44434.312511574077</v>
      </c>
      <c r="V1509" s="84" t="s">
        <v>5125</v>
      </c>
      <c r="W1509" s="81"/>
      <c r="X1509" s="81"/>
      <c r="Y1509" s="87" t="s">
        <v>7125</v>
      </c>
      <c r="Z1509" s="81"/>
    </row>
    <row r="1510" spans="1:26" x14ac:dyDescent="0.35">
      <c r="A1510" s="66" t="s">
        <v>968</v>
      </c>
      <c r="B1510" s="66" t="s">
        <v>1003</v>
      </c>
      <c r="C1510" s="67"/>
      <c r="D1510" s="68"/>
      <c r="E1510" s="69"/>
      <c r="F1510" s="70"/>
      <c r="G1510" s="67"/>
      <c r="H1510" s="71"/>
      <c r="I1510" s="72"/>
      <c r="J1510" s="72"/>
      <c r="K1510" s="36"/>
      <c r="L1510" s="79"/>
      <c r="M1510" s="79"/>
      <c r="N1510" s="74"/>
      <c r="O1510" s="81" t="s">
        <v>1386</v>
      </c>
      <c r="P1510" s="83">
        <v>44438.312893518516</v>
      </c>
      <c r="Q1510" s="81" t="s">
        <v>1984</v>
      </c>
      <c r="R1510" s="81"/>
      <c r="S1510" s="81"/>
      <c r="T1510" s="81" t="s">
        <v>3819</v>
      </c>
      <c r="U1510" s="83">
        <v>44438.312893518516</v>
      </c>
      <c r="V1510" s="84" t="s">
        <v>5126</v>
      </c>
      <c r="W1510" s="81"/>
      <c r="X1510" s="81"/>
      <c r="Y1510" s="87" t="s">
        <v>7126</v>
      </c>
      <c r="Z1510" s="81"/>
    </row>
    <row r="1511" spans="1:26" x14ac:dyDescent="0.35">
      <c r="A1511" s="66" t="s">
        <v>969</v>
      </c>
      <c r="B1511" s="66" t="s">
        <v>969</v>
      </c>
      <c r="C1511" s="67"/>
      <c r="D1511" s="68"/>
      <c r="E1511" s="69"/>
      <c r="F1511" s="70"/>
      <c r="G1511" s="67"/>
      <c r="H1511" s="71"/>
      <c r="I1511" s="72"/>
      <c r="J1511" s="72"/>
      <c r="K1511" s="36"/>
      <c r="L1511" s="79"/>
      <c r="M1511" s="79"/>
      <c r="N1511" s="74"/>
      <c r="O1511" s="81" t="s">
        <v>179</v>
      </c>
      <c r="P1511" s="83">
        <v>44438.286909722221</v>
      </c>
      <c r="Q1511" s="81" t="s">
        <v>2006</v>
      </c>
      <c r="R1511" s="84" t="s">
        <v>2951</v>
      </c>
      <c r="S1511" s="81" t="s">
        <v>3393</v>
      </c>
      <c r="T1511" s="81" t="s">
        <v>3828</v>
      </c>
      <c r="U1511" s="83">
        <v>44438.286909722221</v>
      </c>
      <c r="V1511" s="84" t="s">
        <v>5127</v>
      </c>
      <c r="W1511" s="81"/>
      <c r="X1511" s="81"/>
      <c r="Y1511" s="87" t="s">
        <v>7127</v>
      </c>
      <c r="Z1511" s="81"/>
    </row>
    <row r="1512" spans="1:26" x14ac:dyDescent="0.35">
      <c r="A1512" s="66" t="s">
        <v>970</v>
      </c>
      <c r="B1512" s="66" t="s">
        <v>969</v>
      </c>
      <c r="C1512" s="67"/>
      <c r="D1512" s="68"/>
      <c r="E1512" s="69"/>
      <c r="F1512" s="70"/>
      <c r="G1512" s="67"/>
      <c r="H1512" s="71"/>
      <c r="I1512" s="72"/>
      <c r="J1512" s="72"/>
      <c r="K1512" s="36"/>
      <c r="L1512" s="79"/>
      <c r="M1512" s="79"/>
      <c r="N1512" s="74"/>
      <c r="O1512" s="81" t="s">
        <v>1386</v>
      </c>
      <c r="P1512" s="83">
        <v>44438.315752314818</v>
      </c>
      <c r="Q1512" s="81" t="s">
        <v>2007</v>
      </c>
      <c r="R1512" s="81"/>
      <c r="S1512" s="81"/>
      <c r="T1512" s="81" t="s">
        <v>3828</v>
      </c>
      <c r="U1512" s="83">
        <v>44438.315752314818</v>
      </c>
      <c r="V1512" s="84" t="s">
        <v>5128</v>
      </c>
      <c r="W1512" s="81"/>
      <c r="X1512" s="81"/>
      <c r="Y1512" s="87" t="s">
        <v>7128</v>
      </c>
      <c r="Z1512" s="81"/>
    </row>
    <row r="1513" spans="1:26" x14ac:dyDescent="0.35">
      <c r="A1513" s="66" t="s">
        <v>971</v>
      </c>
      <c r="B1513" s="66" t="s">
        <v>1351</v>
      </c>
      <c r="C1513" s="67"/>
      <c r="D1513" s="68"/>
      <c r="E1513" s="69"/>
      <c r="F1513" s="70"/>
      <c r="G1513" s="67"/>
      <c r="H1513" s="71"/>
      <c r="I1513" s="72"/>
      <c r="J1513" s="72"/>
      <c r="K1513" s="36"/>
      <c r="L1513" s="79"/>
      <c r="M1513" s="79"/>
      <c r="N1513" s="74"/>
      <c r="O1513" s="81" t="s">
        <v>1386</v>
      </c>
      <c r="P1513" s="83">
        <v>44433.312627314815</v>
      </c>
      <c r="Q1513" s="81" t="s">
        <v>2008</v>
      </c>
      <c r="R1513" s="84" t="s">
        <v>2952</v>
      </c>
      <c r="S1513" s="81" t="s">
        <v>3393</v>
      </c>
      <c r="T1513" s="81" t="s">
        <v>3829</v>
      </c>
      <c r="U1513" s="83">
        <v>44433.312627314815</v>
      </c>
      <c r="V1513" s="84" t="s">
        <v>5129</v>
      </c>
      <c r="W1513" s="81"/>
      <c r="X1513" s="81"/>
      <c r="Y1513" s="87" t="s">
        <v>7129</v>
      </c>
      <c r="Z1513" s="81"/>
    </row>
    <row r="1514" spans="1:26" x14ac:dyDescent="0.35">
      <c r="A1514" s="66" t="s">
        <v>971</v>
      </c>
      <c r="B1514" s="66" t="s">
        <v>1352</v>
      </c>
      <c r="C1514" s="67"/>
      <c r="D1514" s="68"/>
      <c r="E1514" s="69"/>
      <c r="F1514" s="70"/>
      <c r="G1514" s="67"/>
      <c r="H1514" s="71"/>
      <c r="I1514" s="72"/>
      <c r="J1514" s="72"/>
      <c r="K1514" s="36"/>
      <c r="L1514" s="79"/>
      <c r="M1514" s="79"/>
      <c r="N1514" s="74"/>
      <c r="O1514" s="81" t="s">
        <v>1386</v>
      </c>
      <c r="P1514" s="83">
        <v>44434.315995370373</v>
      </c>
      <c r="Q1514" s="81" t="s">
        <v>2009</v>
      </c>
      <c r="R1514" s="84" t="s">
        <v>2953</v>
      </c>
      <c r="S1514" s="81" t="s">
        <v>3393</v>
      </c>
      <c r="T1514" s="81" t="s">
        <v>3830</v>
      </c>
      <c r="U1514" s="83">
        <v>44434.315995370373</v>
      </c>
      <c r="V1514" s="84" t="s">
        <v>5130</v>
      </c>
      <c r="W1514" s="81"/>
      <c r="X1514" s="81"/>
      <c r="Y1514" s="87" t="s">
        <v>7130</v>
      </c>
      <c r="Z1514" s="81"/>
    </row>
    <row r="1515" spans="1:26" x14ac:dyDescent="0.35">
      <c r="A1515" s="66" t="s">
        <v>528</v>
      </c>
      <c r="B1515" s="66" t="s">
        <v>1235</v>
      </c>
      <c r="C1515" s="67"/>
      <c r="D1515" s="68"/>
      <c r="E1515" s="69"/>
      <c r="F1515" s="70"/>
      <c r="G1515" s="67"/>
      <c r="H1515" s="71"/>
      <c r="I1515" s="72"/>
      <c r="J1515" s="72"/>
      <c r="K1515" s="36"/>
      <c r="L1515" s="79"/>
      <c r="M1515" s="79"/>
      <c r="N1515" s="74"/>
      <c r="O1515" s="81" t="s">
        <v>1386</v>
      </c>
      <c r="P1515" s="83">
        <v>44433.351875</v>
      </c>
      <c r="Q1515" s="81" t="s">
        <v>1507</v>
      </c>
      <c r="R1515" s="81"/>
      <c r="S1515" s="81"/>
      <c r="T1515" s="81" t="s">
        <v>3589</v>
      </c>
      <c r="U1515" s="83">
        <v>44433.351875</v>
      </c>
      <c r="V1515" s="84" t="s">
        <v>4388</v>
      </c>
      <c r="W1515" s="81"/>
      <c r="X1515" s="81"/>
      <c r="Y1515" s="87" t="s">
        <v>6388</v>
      </c>
      <c r="Z1515" s="81"/>
    </row>
    <row r="1516" spans="1:26" x14ac:dyDescent="0.35">
      <c r="A1516" s="66" t="s">
        <v>971</v>
      </c>
      <c r="B1516" s="66" t="s">
        <v>1235</v>
      </c>
      <c r="C1516" s="67"/>
      <c r="D1516" s="68"/>
      <c r="E1516" s="69"/>
      <c r="F1516" s="70"/>
      <c r="G1516" s="67"/>
      <c r="H1516" s="71"/>
      <c r="I1516" s="72"/>
      <c r="J1516" s="72"/>
      <c r="K1516" s="36"/>
      <c r="L1516" s="79"/>
      <c r="M1516" s="79"/>
      <c r="N1516" s="74"/>
      <c r="O1516" s="81" t="s">
        <v>1386</v>
      </c>
      <c r="P1516" s="83">
        <v>44435.312638888892</v>
      </c>
      <c r="Q1516" s="81" t="s">
        <v>2010</v>
      </c>
      <c r="R1516" s="84" t="s">
        <v>2954</v>
      </c>
      <c r="S1516" s="81" t="s">
        <v>3393</v>
      </c>
      <c r="T1516" s="81" t="s">
        <v>3831</v>
      </c>
      <c r="U1516" s="83">
        <v>44435.312638888892</v>
      </c>
      <c r="V1516" s="84" t="s">
        <v>5131</v>
      </c>
      <c r="W1516" s="81"/>
      <c r="X1516" s="81"/>
      <c r="Y1516" s="87" t="s">
        <v>7131</v>
      </c>
      <c r="Z1516" s="81"/>
    </row>
    <row r="1517" spans="1:26" x14ac:dyDescent="0.35">
      <c r="A1517" s="66" t="s">
        <v>971</v>
      </c>
      <c r="B1517" s="66" t="s">
        <v>1353</v>
      </c>
      <c r="C1517" s="67"/>
      <c r="D1517" s="68"/>
      <c r="E1517" s="69"/>
      <c r="F1517" s="70"/>
      <c r="G1517" s="67"/>
      <c r="H1517" s="71"/>
      <c r="I1517" s="72"/>
      <c r="J1517" s="72"/>
      <c r="K1517" s="36"/>
      <c r="L1517" s="79"/>
      <c r="M1517" s="79"/>
      <c r="N1517" s="74"/>
      <c r="O1517" s="81" t="s">
        <v>1386</v>
      </c>
      <c r="P1517" s="83">
        <v>44438.315995370373</v>
      </c>
      <c r="Q1517" s="81" t="s">
        <v>2011</v>
      </c>
      <c r="R1517" s="84" t="s">
        <v>2955</v>
      </c>
      <c r="S1517" s="81" t="s">
        <v>3393</v>
      </c>
      <c r="T1517" s="81" t="s">
        <v>3832</v>
      </c>
      <c r="U1517" s="83">
        <v>44438.315995370373</v>
      </c>
      <c r="V1517" s="84" t="s">
        <v>5132</v>
      </c>
      <c r="W1517" s="81"/>
      <c r="X1517" s="81"/>
      <c r="Y1517" s="87" t="s">
        <v>7132</v>
      </c>
      <c r="Z1517" s="81"/>
    </row>
    <row r="1518" spans="1:26" x14ac:dyDescent="0.35">
      <c r="A1518" s="66" t="s">
        <v>972</v>
      </c>
      <c r="B1518" s="66" t="s">
        <v>972</v>
      </c>
      <c r="C1518" s="67"/>
      <c r="D1518" s="68"/>
      <c r="E1518" s="69"/>
      <c r="F1518" s="70"/>
      <c r="G1518" s="67"/>
      <c r="H1518" s="71"/>
      <c r="I1518" s="72"/>
      <c r="J1518" s="72"/>
      <c r="K1518" s="36"/>
      <c r="L1518" s="79"/>
      <c r="M1518" s="79"/>
      <c r="N1518" s="74"/>
      <c r="O1518" s="81" t="s">
        <v>179</v>
      </c>
      <c r="P1518" s="83">
        <v>44438.318009259259</v>
      </c>
      <c r="Q1518" s="81" t="s">
        <v>2012</v>
      </c>
      <c r="R1518" s="84" t="s">
        <v>2956</v>
      </c>
      <c r="S1518" s="81" t="s">
        <v>3393</v>
      </c>
      <c r="T1518" s="81" t="s">
        <v>3524</v>
      </c>
      <c r="U1518" s="83">
        <v>44438.318009259259</v>
      </c>
      <c r="V1518" s="84" t="s">
        <v>5133</v>
      </c>
      <c r="W1518" s="81"/>
      <c r="X1518" s="81"/>
      <c r="Y1518" s="87" t="s">
        <v>7133</v>
      </c>
      <c r="Z1518" s="81"/>
    </row>
    <row r="1519" spans="1:26" x14ac:dyDescent="0.35">
      <c r="A1519" s="66" t="s">
        <v>973</v>
      </c>
      <c r="B1519" s="66" t="s">
        <v>1178</v>
      </c>
      <c r="C1519" s="67"/>
      <c r="D1519" s="68"/>
      <c r="E1519" s="69"/>
      <c r="F1519" s="70"/>
      <c r="G1519" s="67"/>
      <c r="H1519" s="71"/>
      <c r="I1519" s="72"/>
      <c r="J1519" s="72"/>
      <c r="K1519" s="36"/>
      <c r="L1519" s="79"/>
      <c r="M1519" s="79"/>
      <c r="N1519" s="74"/>
      <c r="O1519" s="81" t="s">
        <v>1386</v>
      </c>
      <c r="P1519" s="83">
        <v>44438.305381944447</v>
      </c>
      <c r="Q1519" s="81" t="s">
        <v>1996</v>
      </c>
      <c r="R1519" s="84" t="s">
        <v>2944</v>
      </c>
      <c r="S1519" s="81" t="s">
        <v>3409</v>
      </c>
      <c r="T1519" s="81" t="s">
        <v>3530</v>
      </c>
      <c r="U1519" s="83">
        <v>44438.305381944447</v>
      </c>
      <c r="V1519" s="84" t="s">
        <v>5134</v>
      </c>
      <c r="W1519" s="81"/>
      <c r="X1519" s="81"/>
      <c r="Y1519" s="87" t="s">
        <v>7134</v>
      </c>
      <c r="Z1519" s="81"/>
    </row>
    <row r="1520" spans="1:26" x14ac:dyDescent="0.35">
      <c r="A1520" s="66" t="s">
        <v>973</v>
      </c>
      <c r="B1520" s="66" t="s">
        <v>973</v>
      </c>
      <c r="C1520" s="67"/>
      <c r="D1520" s="68"/>
      <c r="E1520" s="69"/>
      <c r="F1520" s="70"/>
      <c r="G1520" s="67"/>
      <c r="H1520" s="71"/>
      <c r="I1520" s="72"/>
      <c r="J1520" s="72"/>
      <c r="K1520" s="36"/>
      <c r="L1520" s="79"/>
      <c r="M1520" s="79"/>
      <c r="N1520" s="74"/>
      <c r="O1520" s="81" t="s">
        <v>179</v>
      </c>
      <c r="P1520" s="83">
        <v>44438.316006944442</v>
      </c>
      <c r="Q1520" s="81" t="s">
        <v>2013</v>
      </c>
      <c r="R1520" s="84" t="s">
        <v>2957</v>
      </c>
      <c r="S1520" s="81" t="s">
        <v>3393</v>
      </c>
      <c r="T1520" s="81" t="s">
        <v>3524</v>
      </c>
      <c r="U1520" s="83">
        <v>44438.316006944442</v>
      </c>
      <c r="V1520" s="84" t="s">
        <v>5135</v>
      </c>
      <c r="W1520" s="81"/>
      <c r="X1520" s="81"/>
      <c r="Y1520" s="87" t="s">
        <v>7135</v>
      </c>
      <c r="Z1520" s="81"/>
    </row>
    <row r="1521" spans="1:26" x14ac:dyDescent="0.35">
      <c r="A1521" s="66" t="s">
        <v>974</v>
      </c>
      <c r="B1521" s="66" t="s">
        <v>973</v>
      </c>
      <c r="C1521" s="67"/>
      <c r="D1521" s="68"/>
      <c r="E1521" s="69"/>
      <c r="F1521" s="70"/>
      <c r="G1521" s="67"/>
      <c r="H1521" s="71"/>
      <c r="I1521" s="72"/>
      <c r="J1521" s="72"/>
      <c r="K1521" s="36"/>
      <c r="L1521" s="79"/>
      <c r="M1521" s="79"/>
      <c r="N1521" s="74"/>
      <c r="O1521" s="81" t="s">
        <v>1386</v>
      </c>
      <c r="P1521" s="83">
        <v>44438.318668981483</v>
      </c>
      <c r="Q1521" s="81" t="s">
        <v>2014</v>
      </c>
      <c r="R1521" s="81"/>
      <c r="S1521" s="81"/>
      <c r="T1521" s="81" t="s">
        <v>3524</v>
      </c>
      <c r="U1521" s="83">
        <v>44438.318668981483</v>
      </c>
      <c r="V1521" s="84" t="s">
        <v>5136</v>
      </c>
      <c r="W1521" s="81"/>
      <c r="X1521" s="81"/>
      <c r="Y1521" s="87" t="s">
        <v>7136</v>
      </c>
      <c r="Z1521" s="81"/>
    </row>
    <row r="1522" spans="1:26" x14ac:dyDescent="0.35">
      <c r="A1522" s="66" t="s">
        <v>975</v>
      </c>
      <c r="B1522" s="66" t="s">
        <v>1088</v>
      </c>
      <c r="C1522" s="67"/>
      <c r="D1522" s="68"/>
      <c r="E1522" s="69"/>
      <c r="F1522" s="70"/>
      <c r="G1522" s="67"/>
      <c r="H1522" s="71"/>
      <c r="I1522" s="72"/>
      <c r="J1522" s="72"/>
      <c r="K1522" s="36"/>
      <c r="L1522" s="79"/>
      <c r="M1522" s="79"/>
      <c r="N1522" s="74"/>
      <c r="O1522" s="81" t="s">
        <v>1386</v>
      </c>
      <c r="P1522" s="83">
        <v>44434.428460648145</v>
      </c>
      <c r="Q1522" s="81" t="s">
        <v>1599</v>
      </c>
      <c r="R1522" s="84" t="s">
        <v>2732</v>
      </c>
      <c r="S1522" s="81" t="s">
        <v>3419</v>
      </c>
      <c r="T1522" s="81" t="s">
        <v>3631</v>
      </c>
      <c r="U1522" s="83">
        <v>44434.428460648145</v>
      </c>
      <c r="V1522" s="84" t="s">
        <v>5137</v>
      </c>
      <c r="W1522" s="81"/>
      <c r="X1522" s="81"/>
      <c r="Y1522" s="87" t="s">
        <v>7137</v>
      </c>
      <c r="Z1522" s="81"/>
    </row>
    <row r="1523" spans="1:26" x14ac:dyDescent="0.35">
      <c r="A1523" s="66" t="s">
        <v>975</v>
      </c>
      <c r="B1523" s="66" t="s">
        <v>1088</v>
      </c>
      <c r="C1523" s="67"/>
      <c r="D1523" s="68"/>
      <c r="E1523" s="69"/>
      <c r="F1523" s="70"/>
      <c r="G1523" s="67"/>
      <c r="H1523" s="71"/>
      <c r="I1523" s="72"/>
      <c r="J1523" s="72"/>
      <c r="K1523" s="36"/>
      <c r="L1523" s="79"/>
      <c r="M1523" s="79"/>
      <c r="N1523" s="74"/>
      <c r="O1523" s="81" t="s">
        <v>1386</v>
      </c>
      <c r="P1523" s="83">
        <v>44435.827951388892</v>
      </c>
      <c r="Q1523" s="81" t="s">
        <v>1599</v>
      </c>
      <c r="R1523" s="84" t="s">
        <v>2732</v>
      </c>
      <c r="S1523" s="81" t="s">
        <v>3419</v>
      </c>
      <c r="T1523" s="81" t="s">
        <v>3631</v>
      </c>
      <c r="U1523" s="83">
        <v>44435.827951388892</v>
      </c>
      <c r="V1523" s="84" t="s">
        <v>5138</v>
      </c>
      <c r="W1523" s="81"/>
      <c r="X1523" s="81"/>
      <c r="Y1523" s="87" t="s">
        <v>7138</v>
      </c>
      <c r="Z1523" s="81"/>
    </row>
    <row r="1524" spans="1:26" x14ac:dyDescent="0.35">
      <c r="A1524" s="66" t="s">
        <v>975</v>
      </c>
      <c r="B1524" s="66" t="s">
        <v>1129</v>
      </c>
      <c r="C1524" s="67"/>
      <c r="D1524" s="68"/>
      <c r="E1524" s="69"/>
      <c r="F1524" s="70"/>
      <c r="G1524" s="67"/>
      <c r="H1524" s="71"/>
      <c r="I1524" s="72"/>
      <c r="J1524" s="72"/>
      <c r="K1524" s="36"/>
      <c r="L1524" s="79"/>
      <c r="M1524" s="79"/>
      <c r="N1524" s="74"/>
      <c r="O1524" s="81" t="s">
        <v>1386</v>
      </c>
      <c r="P1524" s="83">
        <v>44436.257615740738</v>
      </c>
      <c r="Q1524" s="81" t="s">
        <v>1835</v>
      </c>
      <c r="R1524" s="81"/>
      <c r="S1524" s="81"/>
      <c r="T1524" s="81" t="s">
        <v>3745</v>
      </c>
      <c r="U1524" s="83">
        <v>44436.257615740738</v>
      </c>
      <c r="V1524" s="84" t="s">
        <v>5139</v>
      </c>
      <c r="W1524" s="81"/>
      <c r="X1524" s="81"/>
      <c r="Y1524" s="87" t="s">
        <v>7139</v>
      </c>
      <c r="Z1524" s="81"/>
    </row>
    <row r="1525" spans="1:26" x14ac:dyDescent="0.35">
      <c r="A1525" s="66" t="s">
        <v>975</v>
      </c>
      <c r="B1525" s="66" t="s">
        <v>1088</v>
      </c>
      <c r="C1525" s="67"/>
      <c r="D1525" s="68"/>
      <c r="E1525" s="69"/>
      <c r="F1525" s="70"/>
      <c r="G1525" s="67"/>
      <c r="H1525" s="71"/>
      <c r="I1525" s="72"/>
      <c r="J1525" s="72"/>
      <c r="K1525" s="36"/>
      <c r="L1525" s="79"/>
      <c r="M1525" s="79"/>
      <c r="N1525" s="74"/>
      <c r="O1525" s="81" t="s">
        <v>1386</v>
      </c>
      <c r="P1525" s="83">
        <v>44436.570636574077</v>
      </c>
      <c r="Q1525" s="81" t="s">
        <v>1599</v>
      </c>
      <c r="R1525" s="84" t="s">
        <v>2732</v>
      </c>
      <c r="S1525" s="81" t="s">
        <v>3419</v>
      </c>
      <c r="T1525" s="81" t="s">
        <v>3631</v>
      </c>
      <c r="U1525" s="83">
        <v>44436.570636574077</v>
      </c>
      <c r="V1525" s="84" t="s">
        <v>5140</v>
      </c>
      <c r="W1525" s="81"/>
      <c r="X1525" s="81"/>
      <c r="Y1525" s="87" t="s">
        <v>7140</v>
      </c>
      <c r="Z1525" s="81"/>
    </row>
    <row r="1526" spans="1:26" x14ac:dyDescent="0.35">
      <c r="A1526" s="66" t="s">
        <v>975</v>
      </c>
      <c r="B1526" s="66" t="s">
        <v>1088</v>
      </c>
      <c r="C1526" s="67"/>
      <c r="D1526" s="68"/>
      <c r="E1526" s="69"/>
      <c r="F1526" s="70"/>
      <c r="G1526" s="67"/>
      <c r="H1526" s="71"/>
      <c r="I1526" s="72"/>
      <c r="J1526" s="72"/>
      <c r="K1526" s="36"/>
      <c r="L1526" s="79"/>
      <c r="M1526" s="79"/>
      <c r="N1526" s="74"/>
      <c r="O1526" s="81" t="s">
        <v>1386</v>
      </c>
      <c r="P1526" s="83">
        <v>44437.48033564815</v>
      </c>
      <c r="Q1526" s="81" t="s">
        <v>1852</v>
      </c>
      <c r="R1526" s="84" t="s">
        <v>2874</v>
      </c>
      <c r="S1526" s="81" t="s">
        <v>3419</v>
      </c>
      <c r="T1526" s="81" t="s">
        <v>3755</v>
      </c>
      <c r="U1526" s="83">
        <v>44437.48033564815</v>
      </c>
      <c r="V1526" s="84" t="s">
        <v>5141</v>
      </c>
      <c r="W1526" s="81"/>
      <c r="X1526" s="81"/>
      <c r="Y1526" s="87" t="s">
        <v>7141</v>
      </c>
      <c r="Z1526" s="81"/>
    </row>
    <row r="1527" spans="1:26" x14ac:dyDescent="0.35">
      <c r="A1527" s="66" t="s">
        <v>975</v>
      </c>
      <c r="B1527" s="66" t="s">
        <v>1129</v>
      </c>
      <c r="C1527" s="67"/>
      <c r="D1527" s="68"/>
      <c r="E1527" s="69"/>
      <c r="F1527" s="70"/>
      <c r="G1527" s="67"/>
      <c r="H1527" s="71"/>
      <c r="I1527" s="72"/>
      <c r="J1527" s="72"/>
      <c r="K1527" s="36"/>
      <c r="L1527" s="79"/>
      <c r="M1527" s="79"/>
      <c r="N1527" s="74"/>
      <c r="O1527" s="81" t="s">
        <v>1386</v>
      </c>
      <c r="P1527" s="83">
        <v>44438.318993055553</v>
      </c>
      <c r="Q1527" s="81" t="s">
        <v>1835</v>
      </c>
      <c r="R1527" s="81"/>
      <c r="S1527" s="81"/>
      <c r="T1527" s="81" t="s">
        <v>3745</v>
      </c>
      <c r="U1527" s="83">
        <v>44438.318993055553</v>
      </c>
      <c r="V1527" s="84" t="s">
        <v>5142</v>
      </c>
      <c r="W1527" s="81"/>
      <c r="X1527" s="81"/>
      <c r="Y1527" s="87" t="s">
        <v>7142</v>
      </c>
      <c r="Z1527" s="81"/>
    </row>
    <row r="1528" spans="1:26" x14ac:dyDescent="0.35">
      <c r="A1528" s="66" t="s">
        <v>976</v>
      </c>
      <c r="B1528" s="66" t="s">
        <v>1007</v>
      </c>
      <c r="C1528" s="67"/>
      <c r="D1528" s="68"/>
      <c r="E1528" s="69"/>
      <c r="F1528" s="70"/>
      <c r="G1528" s="67"/>
      <c r="H1528" s="71"/>
      <c r="I1528" s="72"/>
      <c r="J1528" s="72"/>
      <c r="K1528" s="36"/>
      <c r="L1528" s="79"/>
      <c r="M1528" s="79"/>
      <c r="N1528" s="74"/>
      <c r="O1528" s="81" t="s">
        <v>1386</v>
      </c>
      <c r="P1528" s="83">
        <v>44438.319120370368</v>
      </c>
      <c r="Q1528" s="81" t="s">
        <v>1511</v>
      </c>
      <c r="R1528" s="81"/>
      <c r="S1528" s="81"/>
      <c r="T1528" s="81"/>
      <c r="U1528" s="83">
        <v>44438.319120370368</v>
      </c>
      <c r="V1528" s="84" t="s">
        <v>5143</v>
      </c>
      <c r="W1528" s="81"/>
      <c r="X1528" s="81"/>
      <c r="Y1528" s="87" t="s">
        <v>7143</v>
      </c>
      <c r="Z1528" s="81"/>
    </row>
    <row r="1529" spans="1:26" x14ac:dyDescent="0.35">
      <c r="A1529" s="66" t="s">
        <v>956</v>
      </c>
      <c r="B1529" s="66" t="s">
        <v>1220</v>
      </c>
      <c r="C1529" s="67"/>
      <c r="D1529" s="68"/>
      <c r="E1529" s="69"/>
      <c r="F1529" s="70"/>
      <c r="G1529" s="67"/>
      <c r="H1529" s="71"/>
      <c r="I1529" s="72"/>
      <c r="J1529" s="72"/>
      <c r="K1529" s="36"/>
      <c r="L1529" s="79"/>
      <c r="M1529" s="79"/>
      <c r="N1529" s="74"/>
      <c r="O1529" s="81" t="s">
        <v>1386</v>
      </c>
      <c r="P1529" s="83">
        <v>44433.253495370373</v>
      </c>
      <c r="Q1529" s="81" t="s">
        <v>2015</v>
      </c>
      <c r="R1529" s="84" t="s">
        <v>2958</v>
      </c>
      <c r="S1529" s="81" t="s">
        <v>3393</v>
      </c>
      <c r="T1529" s="81" t="s">
        <v>3823</v>
      </c>
      <c r="U1529" s="83">
        <v>44433.253495370373</v>
      </c>
      <c r="V1529" s="84" t="s">
        <v>5144</v>
      </c>
      <c r="W1529" s="81"/>
      <c r="X1529" s="81"/>
      <c r="Y1529" s="87" t="s">
        <v>7144</v>
      </c>
      <c r="Z1529" s="81"/>
    </row>
    <row r="1530" spans="1:26" x14ac:dyDescent="0.35">
      <c r="A1530" s="66" t="s">
        <v>977</v>
      </c>
      <c r="B1530" s="66" t="s">
        <v>1220</v>
      </c>
      <c r="C1530" s="67"/>
      <c r="D1530" s="68"/>
      <c r="E1530" s="69"/>
      <c r="F1530" s="70"/>
      <c r="G1530" s="67"/>
      <c r="H1530" s="71"/>
      <c r="I1530" s="72"/>
      <c r="J1530" s="72"/>
      <c r="K1530" s="36"/>
      <c r="L1530" s="79"/>
      <c r="M1530" s="79"/>
      <c r="N1530" s="74"/>
      <c r="O1530" s="81" t="s">
        <v>1386</v>
      </c>
      <c r="P1530" s="83">
        <v>44433.282199074078</v>
      </c>
      <c r="Q1530" s="81" t="s">
        <v>1464</v>
      </c>
      <c r="R1530" s="81"/>
      <c r="S1530" s="81"/>
      <c r="T1530" s="81" t="s">
        <v>3565</v>
      </c>
      <c r="U1530" s="83">
        <v>44433.282199074078</v>
      </c>
      <c r="V1530" s="84" t="s">
        <v>5145</v>
      </c>
      <c r="W1530" s="81"/>
      <c r="X1530" s="81"/>
      <c r="Y1530" s="87" t="s">
        <v>7145</v>
      </c>
      <c r="Z1530" s="81"/>
    </row>
    <row r="1531" spans="1:26" x14ac:dyDescent="0.35">
      <c r="A1531" s="66" t="s">
        <v>956</v>
      </c>
      <c r="B1531" s="66" t="s">
        <v>1240</v>
      </c>
      <c r="C1531" s="67"/>
      <c r="D1531" s="68"/>
      <c r="E1531" s="69"/>
      <c r="F1531" s="70"/>
      <c r="G1531" s="67"/>
      <c r="H1531" s="71"/>
      <c r="I1531" s="72"/>
      <c r="J1531" s="72"/>
      <c r="K1531" s="36"/>
      <c r="L1531" s="79"/>
      <c r="M1531" s="79"/>
      <c r="N1531" s="74"/>
      <c r="O1531" s="81" t="s">
        <v>1386</v>
      </c>
      <c r="P1531" s="83">
        <v>44433.677164351851</v>
      </c>
      <c r="Q1531" s="81" t="s">
        <v>2016</v>
      </c>
      <c r="R1531" s="84" t="s">
        <v>2959</v>
      </c>
      <c r="S1531" s="81" t="s">
        <v>3393</v>
      </c>
      <c r="T1531" s="81" t="s">
        <v>3833</v>
      </c>
      <c r="U1531" s="83">
        <v>44433.677164351851</v>
      </c>
      <c r="V1531" s="84" t="s">
        <v>5146</v>
      </c>
      <c r="W1531" s="81"/>
      <c r="X1531" s="81"/>
      <c r="Y1531" s="87" t="s">
        <v>7146</v>
      </c>
      <c r="Z1531" s="81"/>
    </row>
    <row r="1532" spans="1:26" x14ac:dyDescent="0.35">
      <c r="A1532" s="66" t="s">
        <v>977</v>
      </c>
      <c r="B1532" s="66" t="s">
        <v>1240</v>
      </c>
      <c r="C1532" s="67"/>
      <c r="D1532" s="68"/>
      <c r="E1532" s="69"/>
      <c r="F1532" s="70"/>
      <c r="G1532" s="67"/>
      <c r="H1532" s="71"/>
      <c r="I1532" s="72"/>
      <c r="J1532" s="72"/>
      <c r="K1532" s="36"/>
      <c r="L1532" s="79"/>
      <c r="M1532" s="79"/>
      <c r="N1532" s="74"/>
      <c r="O1532" s="81" t="s">
        <v>1386</v>
      </c>
      <c r="P1532" s="83">
        <v>44433.699062500003</v>
      </c>
      <c r="Q1532" s="81" t="s">
        <v>1540</v>
      </c>
      <c r="R1532" s="81"/>
      <c r="S1532" s="81"/>
      <c r="T1532" s="81" t="s">
        <v>3605</v>
      </c>
      <c r="U1532" s="83">
        <v>44433.699062500003</v>
      </c>
      <c r="V1532" s="84" t="s">
        <v>5147</v>
      </c>
      <c r="W1532" s="81"/>
      <c r="X1532" s="81"/>
      <c r="Y1532" s="87" t="s">
        <v>7147</v>
      </c>
      <c r="Z1532" s="81"/>
    </row>
    <row r="1533" spans="1:26" x14ac:dyDescent="0.35">
      <c r="A1533" s="66" t="s">
        <v>956</v>
      </c>
      <c r="B1533" s="66" t="s">
        <v>1354</v>
      </c>
      <c r="C1533" s="67"/>
      <c r="D1533" s="68"/>
      <c r="E1533" s="69"/>
      <c r="F1533" s="70"/>
      <c r="G1533" s="67"/>
      <c r="H1533" s="71"/>
      <c r="I1533" s="72"/>
      <c r="J1533" s="72"/>
      <c r="K1533" s="36"/>
      <c r="L1533" s="79"/>
      <c r="M1533" s="79"/>
      <c r="N1533" s="74"/>
      <c r="O1533" s="81" t="s">
        <v>1386</v>
      </c>
      <c r="P1533" s="83">
        <v>44436.673634259256</v>
      </c>
      <c r="Q1533" s="81" t="s">
        <v>2017</v>
      </c>
      <c r="R1533" s="84" t="s">
        <v>2960</v>
      </c>
      <c r="S1533" s="81" t="s">
        <v>3393</v>
      </c>
      <c r="T1533" s="81"/>
      <c r="U1533" s="83">
        <v>44436.673634259256</v>
      </c>
      <c r="V1533" s="84" t="s">
        <v>5148</v>
      </c>
      <c r="W1533" s="81"/>
      <c r="X1533" s="81"/>
      <c r="Y1533" s="87" t="s">
        <v>7148</v>
      </c>
      <c r="Z1533" s="81"/>
    </row>
    <row r="1534" spans="1:26" x14ac:dyDescent="0.35">
      <c r="A1534" s="66" t="s">
        <v>977</v>
      </c>
      <c r="B1534" s="66" t="s">
        <v>1354</v>
      </c>
      <c r="C1534" s="67"/>
      <c r="D1534" s="68"/>
      <c r="E1534" s="69"/>
      <c r="F1534" s="70"/>
      <c r="G1534" s="67"/>
      <c r="H1534" s="71"/>
      <c r="I1534" s="72"/>
      <c r="J1534" s="72"/>
      <c r="K1534" s="36"/>
      <c r="L1534" s="79"/>
      <c r="M1534" s="79"/>
      <c r="N1534" s="74"/>
      <c r="O1534" s="81" t="s">
        <v>1386</v>
      </c>
      <c r="P1534" s="83">
        <v>44436.698912037034</v>
      </c>
      <c r="Q1534" s="81" t="s">
        <v>2018</v>
      </c>
      <c r="R1534" s="81"/>
      <c r="S1534" s="81"/>
      <c r="T1534" s="81"/>
      <c r="U1534" s="83">
        <v>44436.698912037034</v>
      </c>
      <c r="V1534" s="84" t="s">
        <v>5149</v>
      </c>
      <c r="W1534" s="81"/>
      <c r="X1534" s="81"/>
      <c r="Y1534" s="87" t="s">
        <v>7149</v>
      </c>
      <c r="Z1534" s="81"/>
    </row>
    <row r="1535" spans="1:26" x14ac:dyDescent="0.35">
      <c r="A1535" s="66" t="s">
        <v>978</v>
      </c>
      <c r="B1535" s="66" t="s">
        <v>1294</v>
      </c>
      <c r="C1535" s="67"/>
      <c r="D1535" s="68"/>
      <c r="E1535" s="69"/>
      <c r="F1535" s="70"/>
      <c r="G1535" s="67"/>
      <c r="H1535" s="71"/>
      <c r="I1535" s="72"/>
      <c r="J1535" s="72"/>
      <c r="K1535" s="36"/>
      <c r="L1535" s="79"/>
      <c r="M1535" s="79"/>
      <c r="N1535" s="74"/>
      <c r="O1535" s="81" t="s">
        <v>1386</v>
      </c>
      <c r="P1535" s="83">
        <v>44435.611238425925</v>
      </c>
      <c r="Q1535" s="81" t="s">
        <v>2019</v>
      </c>
      <c r="R1535" s="84" t="s">
        <v>2961</v>
      </c>
      <c r="S1535" s="81" t="s">
        <v>3393</v>
      </c>
      <c r="T1535" s="81" t="s">
        <v>3708</v>
      </c>
      <c r="U1535" s="83">
        <v>44435.611238425925</v>
      </c>
      <c r="V1535" s="84" t="s">
        <v>5150</v>
      </c>
      <c r="W1535" s="81"/>
      <c r="X1535" s="81"/>
      <c r="Y1535" s="87" t="s">
        <v>7150</v>
      </c>
      <c r="Z1535" s="81"/>
    </row>
    <row r="1536" spans="1:26" x14ac:dyDescent="0.35">
      <c r="A1536" s="66" t="s">
        <v>956</v>
      </c>
      <c r="B1536" s="66" t="s">
        <v>1294</v>
      </c>
      <c r="C1536" s="67"/>
      <c r="D1536" s="68"/>
      <c r="E1536" s="69"/>
      <c r="F1536" s="70"/>
      <c r="G1536" s="67"/>
      <c r="H1536" s="71"/>
      <c r="I1536" s="72"/>
      <c r="J1536" s="72"/>
      <c r="K1536" s="36"/>
      <c r="L1536" s="79"/>
      <c r="M1536" s="79"/>
      <c r="N1536" s="74"/>
      <c r="O1536" s="81" t="s">
        <v>1386</v>
      </c>
      <c r="P1536" s="83">
        <v>44436.673634259256</v>
      </c>
      <c r="Q1536" s="81" t="s">
        <v>2017</v>
      </c>
      <c r="R1536" s="84" t="s">
        <v>2960</v>
      </c>
      <c r="S1536" s="81" t="s">
        <v>3393</v>
      </c>
      <c r="T1536" s="81"/>
      <c r="U1536" s="83">
        <v>44436.673634259256</v>
      </c>
      <c r="V1536" s="84" t="s">
        <v>5148</v>
      </c>
      <c r="W1536" s="81"/>
      <c r="X1536" s="81"/>
      <c r="Y1536" s="87" t="s">
        <v>7148</v>
      </c>
      <c r="Z1536" s="81"/>
    </row>
    <row r="1537" spans="1:26" x14ac:dyDescent="0.35">
      <c r="A1537" s="66" t="s">
        <v>977</v>
      </c>
      <c r="B1537" s="66" t="s">
        <v>1294</v>
      </c>
      <c r="C1537" s="67"/>
      <c r="D1537" s="68"/>
      <c r="E1537" s="69"/>
      <c r="F1537" s="70"/>
      <c r="G1537" s="67"/>
      <c r="H1537" s="71"/>
      <c r="I1537" s="72"/>
      <c r="J1537" s="72"/>
      <c r="K1537" s="36"/>
      <c r="L1537" s="79"/>
      <c r="M1537" s="79"/>
      <c r="N1537" s="74"/>
      <c r="O1537" s="81" t="s">
        <v>1386</v>
      </c>
      <c r="P1537" s="83">
        <v>44436.698912037034</v>
      </c>
      <c r="Q1537" s="81" t="s">
        <v>2018</v>
      </c>
      <c r="R1537" s="81"/>
      <c r="S1537" s="81"/>
      <c r="T1537" s="81"/>
      <c r="U1537" s="83">
        <v>44436.698912037034</v>
      </c>
      <c r="V1537" s="84" t="s">
        <v>5149</v>
      </c>
      <c r="W1537" s="81"/>
      <c r="X1537" s="81"/>
      <c r="Y1537" s="87" t="s">
        <v>7149</v>
      </c>
      <c r="Z1537" s="81"/>
    </row>
    <row r="1538" spans="1:26" x14ac:dyDescent="0.35">
      <c r="A1538" s="66" t="s">
        <v>979</v>
      </c>
      <c r="B1538" s="66" t="s">
        <v>979</v>
      </c>
      <c r="C1538" s="67"/>
      <c r="D1538" s="68"/>
      <c r="E1538" s="69"/>
      <c r="F1538" s="70"/>
      <c r="G1538" s="67"/>
      <c r="H1538" s="71"/>
      <c r="I1538" s="72"/>
      <c r="J1538" s="72"/>
      <c r="K1538" s="36"/>
      <c r="L1538" s="79"/>
      <c r="M1538" s="79"/>
      <c r="N1538" s="74"/>
      <c r="O1538" s="81" t="s">
        <v>179</v>
      </c>
      <c r="P1538" s="83">
        <v>44432.174988425926</v>
      </c>
      <c r="Q1538" s="81" t="s">
        <v>2020</v>
      </c>
      <c r="R1538" s="84" t="s">
        <v>2962</v>
      </c>
      <c r="S1538" s="81" t="s">
        <v>3469</v>
      </c>
      <c r="T1538" s="81" t="s">
        <v>3834</v>
      </c>
      <c r="U1538" s="83">
        <v>44432.174988425926</v>
      </c>
      <c r="V1538" s="84" t="s">
        <v>5151</v>
      </c>
      <c r="W1538" s="81"/>
      <c r="X1538" s="81"/>
      <c r="Y1538" s="87" t="s">
        <v>7151</v>
      </c>
      <c r="Z1538" s="81"/>
    </row>
    <row r="1539" spans="1:26" x14ac:dyDescent="0.35">
      <c r="A1539" s="66" t="s">
        <v>979</v>
      </c>
      <c r="B1539" s="66" t="s">
        <v>979</v>
      </c>
      <c r="C1539" s="67"/>
      <c r="D1539" s="68"/>
      <c r="E1539" s="69"/>
      <c r="F1539" s="70"/>
      <c r="G1539" s="67"/>
      <c r="H1539" s="71"/>
      <c r="I1539" s="72"/>
      <c r="J1539" s="72"/>
      <c r="K1539" s="36"/>
      <c r="L1539" s="79"/>
      <c r="M1539" s="79"/>
      <c r="N1539" s="74"/>
      <c r="O1539" s="81" t="s">
        <v>179</v>
      </c>
      <c r="P1539" s="83">
        <v>44437.645752314813</v>
      </c>
      <c r="Q1539" s="81" t="s">
        <v>2021</v>
      </c>
      <c r="R1539" s="84" t="s">
        <v>2963</v>
      </c>
      <c r="S1539" s="81" t="s">
        <v>3470</v>
      </c>
      <c r="T1539" s="81" t="s">
        <v>3835</v>
      </c>
      <c r="U1539" s="83">
        <v>44437.645752314813</v>
      </c>
      <c r="V1539" s="84" t="s">
        <v>5152</v>
      </c>
      <c r="W1539" s="81"/>
      <c r="X1539" s="81"/>
      <c r="Y1539" s="87" t="s">
        <v>7152</v>
      </c>
      <c r="Z1539" s="81"/>
    </row>
    <row r="1540" spans="1:26" x14ac:dyDescent="0.35">
      <c r="A1540" s="66" t="s">
        <v>977</v>
      </c>
      <c r="B1540" s="66" t="s">
        <v>979</v>
      </c>
      <c r="C1540" s="67"/>
      <c r="D1540" s="68"/>
      <c r="E1540" s="69"/>
      <c r="F1540" s="70"/>
      <c r="G1540" s="67"/>
      <c r="H1540" s="71"/>
      <c r="I1540" s="72"/>
      <c r="J1540" s="72"/>
      <c r="K1540" s="36"/>
      <c r="L1540" s="79"/>
      <c r="M1540" s="79"/>
      <c r="N1540" s="74"/>
      <c r="O1540" s="81" t="s">
        <v>1386</v>
      </c>
      <c r="P1540" s="83">
        <v>44437.657500000001</v>
      </c>
      <c r="Q1540" s="81" t="s">
        <v>2022</v>
      </c>
      <c r="R1540" s="84" t="s">
        <v>2963</v>
      </c>
      <c r="S1540" s="81" t="s">
        <v>3470</v>
      </c>
      <c r="T1540" s="81" t="s">
        <v>3835</v>
      </c>
      <c r="U1540" s="83">
        <v>44437.657500000001</v>
      </c>
      <c r="V1540" s="84" t="s">
        <v>5153</v>
      </c>
      <c r="W1540" s="81"/>
      <c r="X1540" s="81"/>
      <c r="Y1540" s="87" t="s">
        <v>7153</v>
      </c>
      <c r="Z1540" s="81"/>
    </row>
    <row r="1541" spans="1:26" x14ac:dyDescent="0.35">
      <c r="A1541" s="66" t="s">
        <v>977</v>
      </c>
      <c r="B1541" s="66" t="s">
        <v>1206</v>
      </c>
      <c r="C1541" s="67"/>
      <c r="D1541" s="68"/>
      <c r="E1541" s="69"/>
      <c r="F1541" s="70"/>
      <c r="G1541" s="67"/>
      <c r="H1541" s="71"/>
      <c r="I1541" s="72"/>
      <c r="J1541" s="72"/>
      <c r="K1541" s="36"/>
      <c r="L1541" s="79"/>
      <c r="M1541" s="79"/>
      <c r="N1541" s="74"/>
      <c r="O1541" s="81" t="s">
        <v>1386</v>
      </c>
      <c r="P1541" s="83">
        <v>44432.448819444442</v>
      </c>
      <c r="Q1541" s="81" t="s">
        <v>2023</v>
      </c>
      <c r="R1541" s="81"/>
      <c r="S1541" s="81"/>
      <c r="T1541" s="81" t="s">
        <v>3562</v>
      </c>
      <c r="U1541" s="83">
        <v>44432.448819444442</v>
      </c>
      <c r="V1541" s="84" t="s">
        <v>5154</v>
      </c>
      <c r="W1541" s="81"/>
      <c r="X1541" s="81"/>
      <c r="Y1541" s="87" t="s">
        <v>7154</v>
      </c>
      <c r="Z1541" s="81"/>
    </row>
    <row r="1542" spans="1:26" x14ac:dyDescent="0.35">
      <c r="A1542" s="66" t="s">
        <v>977</v>
      </c>
      <c r="B1542" s="66" t="s">
        <v>956</v>
      </c>
      <c r="C1542" s="67"/>
      <c r="D1542" s="68"/>
      <c r="E1542" s="69"/>
      <c r="F1542" s="70"/>
      <c r="G1542" s="67"/>
      <c r="H1542" s="71"/>
      <c r="I1542" s="72"/>
      <c r="J1542" s="72"/>
      <c r="K1542" s="36"/>
      <c r="L1542" s="79"/>
      <c r="M1542" s="79"/>
      <c r="N1542" s="74"/>
      <c r="O1542" s="81" t="s">
        <v>1386</v>
      </c>
      <c r="P1542" s="83">
        <v>44432.448819444442</v>
      </c>
      <c r="Q1542" s="81" t="s">
        <v>2023</v>
      </c>
      <c r="R1542" s="81"/>
      <c r="S1542" s="81"/>
      <c r="T1542" s="81" t="s">
        <v>3562</v>
      </c>
      <c r="U1542" s="83">
        <v>44432.448819444442</v>
      </c>
      <c r="V1542" s="84" t="s">
        <v>5154</v>
      </c>
      <c r="W1542" s="81"/>
      <c r="X1542" s="81"/>
      <c r="Y1542" s="87" t="s">
        <v>7154</v>
      </c>
      <c r="Z1542" s="81"/>
    </row>
    <row r="1543" spans="1:26" x14ac:dyDescent="0.35">
      <c r="A1543" s="66" t="s">
        <v>977</v>
      </c>
      <c r="B1543" s="66" t="s">
        <v>956</v>
      </c>
      <c r="C1543" s="67"/>
      <c r="D1543" s="68"/>
      <c r="E1543" s="69"/>
      <c r="F1543" s="70"/>
      <c r="G1543" s="67"/>
      <c r="H1543" s="71"/>
      <c r="I1543" s="72"/>
      <c r="J1543" s="72"/>
      <c r="K1543" s="36"/>
      <c r="L1543" s="79"/>
      <c r="M1543" s="79"/>
      <c r="N1543" s="74"/>
      <c r="O1543" s="81" t="s">
        <v>1386</v>
      </c>
      <c r="P1543" s="83">
        <v>44433.282199074078</v>
      </c>
      <c r="Q1543" s="81" t="s">
        <v>1464</v>
      </c>
      <c r="R1543" s="81"/>
      <c r="S1543" s="81"/>
      <c r="T1543" s="81" t="s">
        <v>3565</v>
      </c>
      <c r="U1543" s="83">
        <v>44433.282199074078</v>
      </c>
      <c r="V1543" s="84" t="s">
        <v>5145</v>
      </c>
      <c r="W1543" s="81"/>
      <c r="X1543" s="81"/>
      <c r="Y1543" s="87" t="s">
        <v>7145</v>
      </c>
      <c r="Z1543" s="81"/>
    </row>
    <row r="1544" spans="1:26" x14ac:dyDescent="0.35">
      <c r="A1544" s="66" t="s">
        <v>977</v>
      </c>
      <c r="B1544" s="66" t="s">
        <v>1337</v>
      </c>
      <c r="C1544" s="67"/>
      <c r="D1544" s="68"/>
      <c r="E1544" s="69"/>
      <c r="F1544" s="70"/>
      <c r="G1544" s="67"/>
      <c r="H1544" s="71"/>
      <c r="I1544" s="72"/>
      <c r="J1544" s="72"/>
      <c r="K1544" s="36"/>
      <c r="L1544" s="79"/>
      <c r="M1544" s="79"/>
      <c r="N1544" s="74"/>
      <c r="O1544" s="81" t="s">
        <v>1386</v>
      </c>
      <c r="P1544" s="83">
        <v>44433.573819444442</v>
      </c>
      <c r="Q1544" s="81" t="s">
        <v>1967</v>
      </c>
      <c r="R1544" s="81"/>
      <c r="S1544" s="81"/>
      <c r="T1544" s="81" t="s">
        <v>3810</v>
      </c>
      <c r="U1544" s="83">
        <v>44433.573819444442</v>
      </c>
      <c r="V1544" s="84" t="s">
        <v>5155</v>
      </c>
      <c r="W1544" s="81"/>
      <c r="X1544" s="81"/>
      <c r="Y1544" s="87" t="s">
        <v>7155</v>
      </c>
      <c r="Z1544" s="81"/>
    </row>
    <row r="1545" spans="1:26" x14ac:dyDescent="0.35">
      <c r="A1545" s="66" t="s">
        <v>977</v>
      </c>
      <c r="B1545" s="66" t="s">
        <v>956</v>
      </c>
      <c r="C1545" s="67"/>
      <c r="D1545" s="68"/>
      <c r="E1545" s="69"/>
      <c r="F1545" s="70"/>
      <c r="G1545" s="67"/>
      <c r="H1545" s="71"/>
      <c r="I1545" s="72"/>
      <c r="J1545" s="72"/>
      <c r="K1545" s="36"/>
      <c r="L1545" s="79"/>
      <c r="M1545" s="79"/>
      <c r="N1545" s="74"/>
      <c r="O1545" s="81" t="s">
        <v>1386</v>
      </c>
      <c r="P1545" s="83">
        <v>44433.573819444442</v>
      </c>
      <c r="Q1545" s="81" t="s">
        <v>1967</v>
      </c>
      <c r="R1545" s="81"/>
      <c r="S1545" s="81"/>
      <c r="T1545" s="81" t="s">
        <v>3810</v>
      </c>
      <c r="U1545" s="83">
        <v>44433.573819444442</v>
      </c>
      <c r="V1545" s="84" t="s">
        <v>5155</v>
      </c>
      <c r="W1545" s="81"/>
      <c r="X1545" s="81"/>
      <c r="Y1545" s="87" t="s">
        <v>7155</v>
      </c>
      <c r="Z1545" s="81"/>
    </row>
    <row r="1546" spans="1:26" x14ac:dyDescent="0.35">
      <c r="A1546" s="66" t="s">
        <v>977</v>
      </c>
      <c r="B1546" s="66" t="s">
        <v>956</v>
      </c>
      <c r="C1546" s="67"/>
      <c r="D1546" s="68"/>
      <c r="E1546" s="69"/>
      <c r="F1546" s="70"/>
      <c r="G1546" s="67"/>
      <c r="H1546" s="71"/>
      <c r="I1546" s="72"/>
      <c r="J1546" s="72"/>
      <c r="K1546" s="36"/>
      <c r="L1546" s="79"/>
      <c r="M1546" s="79"/>
      <c r="N1546" s="74"/>
      <c r="O1546" s="81" t="s">
        <v>1386</v>
      </c>
      <c r="P1546" s="83">
        <v>44433.699062500003</v>
      </c>
      <c r="Q1546" s="81" t="s">
        <v>1540</v>
      </c>
      <c r="R1546" s="81"/>
      <c r="S1546" s="81"/>
      <c r="T1546" s="81" t="s">
        <v>3605</v>
      </c>
      <c r="U1546" s="83">
        <v>44433.699062500003</v>
      </c>
      <c r="V1546" s="84" t="s">
        <v>5147</v>
      </c>
      <c r="W1546" s="81"/>
      <c r="X1546" s="81"/>
      <c r="Y1546" s="87" t="s">
        <v>7147</v>
      </c>
      <c r="Z1546" s="81"/>
    </row>
    <row r="1547" spans="1:26" x14ac:dyDescent="0.35">
      <c r="A1547" s="66" t="s">
        <v>977</v>
      </c>
      <c r="B1547" s="66" t="s">
        <v>956</v>
      </c>
      <c r="C1547" s="67"/>
      <c r="D1547" s="68"/>
      <c r="E1547" s="69"/>
      <c r="F1547" s="70"/>
      <c r="G1547" s="67"/>
      <c r="H1547" s="71"/>
      <c r="I1547" s="72"/>
      <c r="J1547" s="72"/>
      <c r="K1547" s="36"/>
      <c r="L1547" s="79"/>
      <c r="M1547" s="79"/>
      <c r="N1547" s="74"/>
      <c r="O1547" s="81" t="s">
        <v>1386</v>
      </c>
      <c r="P1547" s="83">
        <v>44434.323958333334</v>
      </c>
      <c r="Q1547" s="81" t="s">
        <v>2024</v>
      </c>
      <c r="R1547" s="81"/>
      <c r="S1547" s="81"/>
      <c r="T1547" s="81" t="s">
        <v>3836</v>
      </c>
      <c r="U1547" s="83">
        <v>44434.323958333334</v>
      </c>
      <c r="V1547" s="84" t="s">
        <v>5156</v>
      </c>
      <c r="W1547" s="81"/>
      <c r="X1547" s="81"/>
      <c r="Y1547" s="87" t="s">
        <v>7156</v>
      </c>
      <c r="Z1547" s="81"/>
    </row>
    <row r="1548" spans="1:26" x14ac:dyDescent="0.35">
      <c r="A1548" s="66" t="s">
        <v>977</v>
      </c>
      <c r="B1548" s="66" t="s">
        <v>956</v>
      </c>
      <c r="C1548" s="67"/>
      <c r="D1548" s="68"/>
      <c r="E1548" s="69"/>
      <c r="F1548" s="70"/>
      <c r="G1548" s="67"/>
      <c r="H1548" s="71"/>
      <c r="I1548" s="72"/>
      <c r="J1548" s="72"/>
      <c r="K1548" s="36"/>
      <c r="L1548" s="79"/>
      <c r="M1548" s="79"/>
      <c r="N1548" s="74"/>
      <c r="O1548" s="81" t="s">
        <v>1386</v>
      </c>
      <c r="P1548" s="83">
        <v>44434.407361111109</v>
      </c>
      <c r="Q1548" s="81" t="s">
        <v>2025</v>
      </c>
      <c r="R1548" s="81"/>
      <c r="S1548" s="81"/>
      <c r="T1548" s="81" t="s">
        <v>3837</v>
      </c>
      <c r="U1548" s="83">
        <v>44434.407361111109</v>
      </c>
      <c r="V1548" s="84" t="s">
        <v>5157</v>
      </c>
      <c r="W1548" s="81"/>
      <c r="X1548" s="81"/>
      <c r="Y1548" s="87" t="s">
        <v>7157</v>
      </c>
      <c r="Z1548" s="81"/>
    </row>
    <row r="1549" spans="1:26" x14ac:dyDescent="0.35">
      <c r="A1549" s="66" t="s">
        <v>977</v>
      </c>
      <c r="B1549" s="66" t="s">
        <v>1268</v>
      </c>
      <c r="C1549" s="67"/>
      <c r="D1549" s="68"/>
      <c r="E1549" s="69"/>
      <c r="F1549" s="70"/>
      <c r="G1549" s="67"/>
      <c r="H1549" s="71"/>
      <c r="I1549" s="72"/>
      <c r="J1549" s="72"/>
      <c r="K1549" s="36"/>
      <c r="L1549" s="79"/>
      <c r="M1549" s="79"/>
      <c r="N1549" s="74"/>
      <c r="O1549" s="81" t="s">
        <v>1386</v>
      </c>
      <c r="P1549" s="83">
        <v>44434.573981481481</v>
      </c>
      <c r="Q1549" s="81" t="s">
        <v>1633</v>
      </c>
      <c r="R1549" s="81"/>
      <c r="S1549" s="81"/>
      <c r="T1549" s="81" t="s">
        <v>3643</v>
      </c>
      <c r="U1549" s="83">
        <v>44434.573981481481</v>
      </c>
      <c r="V1549" s="84" t="s">
        <v>5158</v>
      </c>
      <c r="W1549" s="81"/>
      <c r="X1549" s="81"/>
      <c r="Y1549" s="87" t="s">
        <v>7158</v>
      </c>
      <c r="Z1549" s="81"/>
    </row>
    <row r="1550" spans="1:26" x14ac:dyDescent="0.35">
      <c r="A1550" s="66" t="s">
        <v>977</v>
      </c>
      <c r="B1550" s="66" t="s">
        <v>956</v>
      </c>
      <c r="C1550" s="67"/>
      <c r="D1550" s="68"/>
      <c r="E1550" s="69"/>
      <c r="F1550" s="70"/>
      <c r="G1550" s="67"/>
      <c r="H1550" s="71"/>
      <c r="I1550" s="72"/>
      <c r="J1550" s="72"/>
      <c r="K1550" s="36"/>
      <c r="L1550" s="79"/>
      <c r="M1550" s="79"/>
      <c r="N1550" s="74"/>
      <c r="O1550" s="81" t="s">
        <v>1386</v>
      </c>
      <c r="P1550" s="83">
        <v>44434.573981481481</v>
      </c>
      <c r="Q1550" s="81" t="s">
        <v>1633</v>
      </c>
      <c r="R1550" s="81"/>
      <c r="S1550" s="81"/>
      <c r="T1550" s="81" t="s">
        <v>3643</v>
      </c>
      <c r="U1550" s="83">
        <v>44434.573981481481</v>
      </c>
      <c r="V1550" s="84" t="s">
        <v>5158</v>
      </c>
      <c r="W1550" s="81"/>
      <c r="X1550" s="81"/>
      <c r="Y1550" s="87" t="s">
        <v>7158</v>
      </c>
      <c r="Z1550" s="81"/>
    </row>
    <row r="1551" spans="1:26" x14ac:dyDescent="0.35">
      <c r="A1551" s="66" t="s">
        <v>977</v>
      </c>
      <c r="B1551" s="66" t="s">
        <v>1206</v>
      </c>
      <c r="C1551" s="67"/>
      <c r="D1551" s="68"/>
      <c r="E1551" s="69"/>
      <c r="F1551" s="70"/>
      <c r="G1551" s="67"/>
      <c r="H1551" s="71"/>
      <c r="I1551" s="72"/>
      <c r="J1551" s="72"/>
      <c r="K1551" s="36"/>
      <c r="L1551" s="79"/>
      <c r="M1551" s="79"/>
      <c r="N1551" s="74"/>
      <c r="O1551" s="81" t="s">
        <v>1386</v>
      </c>
      <c r="P1551" s="83">
        <v>44434.698842592596</v>
      </c>
      <c r="Q1551" s="81" t="s">
        <v>1971</v>
      </c>
      <c r="R1551" s="81"/>
      <c r="S1551" s="81"/>
      <c r="T1551" s="81" t="s">
        <v>3814</v>
      </c>
      <c r="U1551" s="83">
        <v>44434.698842592596</v>
      </c>
      <c r="V1551" s="84" t="s">
        <v>5159</v>
      </c>
      <c r="W1551" s="81"/>
      <c r="X1551" s="81"/>
      <c r="Y1551" s="87" t="s">
        <v>7159</v>
      </c>
      <c r="Z1551" s="81"/>
    </row>
    <row r="1552" spans="1:26" x14ac:dyDescent="0.35">
      <c r="A1552" s="66" t="s">
        <v>977</v>
      </c>
      <c r="B1552" s="66" t="s">
        <v>956</v>
      </c>
      <c r="C1552" s="67"/>
      <c r="D1552" s="68"/>
      <c r="E1552" s="69"/>
      <c r="F1552" s="70"/>
      <c r="G1552" s="67"/>
      <c r="H1552" s="71"/>
      <c r="I1552" s="72"/>
      <c r="J1552" s="72"/>
      <c r="K1552" s="36"/>
      <c r="L1552" s="79"/>
      <c r="M1552" s="79"/>
      <c r="N1552" s="74"/>
      <c r="O1552" s="81" t="s">
        <v>1386</v>
      </c>
      <c r="P1552" s="83">
        <v>44434.698842592596</v>
      </c>
      <c r="Q1552" s="81" t="s">
        <v>1971</v>
      </c>
      <c r="R1552" s="81"/>
      <c r="S1552" s="81"/>
      <c r="T1552" s="81" t="s">
        <v>3814</v>
      </c>
      <c r="U1552" s="83">
        <v>44434.698842592596</v>
      </c>
      <c r="V1552" s="84" t="s">
        <v>5159</v>
      </c>
      <c r="W1552" s="81"/>
      <c r="X1552" s="81"/>
      <c r="Y1552" s="87" t="s">
        <v>7159</v>
      </c>
      <c r="Z1552" s="81"/>
    </row>
    <row r="1553" spans="1:26" x14ac:dyDescent="0.35">
      <c r="A1553" s="66" t="s">
        <v>977</v>
      </c>
      <c r="B1553" s="66" t="s">
        <v>956</v>
      </c>
      <c r="C1553" s="67"/>
      <c r="D1553" s="68"/>
      <c r="E1553" s="69"/>
      <c r="F1553" s="70"/>
      <c r="G1553" s="67"/>
      <c r="H1553" s="71"/>
      <c r="I1553" s="72"/>
      <c r="J1553" s="72"/>
      <c r="K1553" s="36"/>
      <c r="L1553" s="79"/>
      <c r="M1553" s="79"/>
      <c r="N1553" s="74"/>
      <c r="O1553" s="81" t="s">
        <v>1386</v>
      </c>
      <c r="P1553" s="83">
        <v>44435.282280092593</v>
      </c>
      <c r="Q1553" s="81" t="s">
        <v>1855</v>
      </c>
      <c r="R1553" s="81"/>
      <c r="S1553" s="81"/>
      <c r="T1553" s="81" t="s">
        <v>3758</v>
      </c>
      <c r="U1553" s="83">
        <v>44435.282280092593</v>
      </c>
      <c r="V1553" s="84" t="s">
        <v>5160</v>
      </c>
      <c r="W1553" s="81"/>
      <c r="X1553" s="81"/>
      <c r="Y1553" s="87" t="s">
        <v>7160</v>
      </c>
      <c r="Z1553" s="81"/>
    </row>
    <row r="1554" spans="1:26" x14ac:dyDescent="0.35">
      <c r="A1554" s="66" t="s">
        <v>977</v>
      </c>
      <c r="B1554" s="66" t="s">
        <v>1267</v>
      </c>
      <c r="C1554" s="67"/>
      <c r="D1554" s="68"/>
      <c r="E1554" s="69"/>
      <c r="F1554" s="70"/>
      <c r="G1554" s="67"/>
      <c r="H1554" s="71"/>
      <c r="I1554" s="72"/>
      <c r="J1554" s="72"/>
      <c r="K1554" s="36"/>
      <c r="L1554" s="79"/>
      <c r="M1554" s="79"/>
      <c r="N1554" s="74"/>
      <c r="O1554" s="81" t="s">
        <v>1386</v>
      </c>
      <c r="P1554" s="83">
        <v>44435.323888888888</v>
      </c>
      <c r="Q1554" s="81" t="s">
        <v>1972</v>
      </c>
      <c r="R1554" s="81"/>
      <c r="S1554" s="81"/>
      <c r="T1554" s="81" t="s">
        <v>3815</v>
      </c>
      <c r="U1554" s="83">
        <v>44435.323888888888</v>
      </c>
      <c r="V1554" s="84" t="s">
        <v>5161</v>
      </c>
      <c r="W1554" s="81"/>
      <c r="X1554" s="81"/>
      <c r="Y1554" s="87" t="s">
        <v>7161</v>
      </c>
      <c r="Z1554" s="81"/>
    </row>
    <row r="1555" spans="1:26" x14ac:dyDescent="0.35">
      <c r="A1555" s="66" t="s">
        <v>977</v>
      </c>
      <c r="B1555" s="66" t="s">
        <v>956</v>
      </c>
      <c r="C1555" s="67"/>
      <c r="D1555" s="68"/>
      <c r="E1555" s="69"/>
      <c r="F1555" s="70"/>
      <c r="G1555" s="67"/>
      <c r="H1555" s="71"/>
      <c r="I1555" s="72"/>
      <c r="J1555" s="72"/>
      <c r="K1555" s="36"/>
      <c r="L1555" s="79"/>
      <c r="M1555" s="79"/>
      <c r="N1555" s="74"/>
      <c r="O1555" s="81" t="s">
        <v>1386</v>
      </c>
      <c r="P1555" s="83">
        <v>44435.323888888888</v>
      </c>
      <c r="Q1555" s="81" t="s">
        <v>1972</v>
      </c>
      <c r="R1555" s="81"/>
      <c r="S1555" s="81"/>
      <c r="T1555" s="81" t="s">
        <v>3815</v>
      </c>
      <c r="U1555" s="83">
        <v>44435.323888888888</v>
      </c>
      <c r="V1555" s="84" t="s">
        <v>5161</v>
      </c>
      <c r="W1555" s="81"/>
      <c r="X1555" s="81"/>
      <c r="Y1555" s="87" t="s">
        <v>7161</v>
      </c>
      <c r="Z1555" s="81"/>
    </row>
    <row r="1556" spans="1:26" x14ac:dyDescent="0.35">
      <c r="A1556" s="66" t="s">
        <v>977</v>
      </c>
      <c r="B1556" s="66" t="s">
        <v>1355</v>
      </c>
      <c r="C1556" s="67"/>
      <c r="D1556" s="68"/>
      <c r="E1556" s="69"/>
      <c r="F1556" s="70"/>
      <c r="G1556" s="67"/>
      <c r="H1556" s="71"/>
      <c r="I1556" s="72"/>
      <c r="J1556" s="72"/>
      <c r="K1556" s="36"/>
      <c r="L1556" s="79"/>
      <c r="M1556" s="79"/>
      <c r="N1556" s="74"/>
      <c r="O1556" s="81" t="s">
        <v>1386</v>
      </c>
      <c r="P1556" s="83">
        <v>44435.449004629627</v>
      </c>
      <c r="Q1556" s="81" t="s">
        <v>2026</v>
      </c>
      <c r="R1556" s="81"/>
      <c r="S1556" s="81"/>
      <c r="T1556" s="81" t="s">
        <v>3838</v>
      </c>
      <c r="U1556" s="83">
        <v>44435.449004629627</v>
      </c>
      <c r="V1556" s="84" t="s">
        <v>5162</v>
      </c>
      <c r="W1556" s="81"/>
      <c r="X1556" s="81"/>
      <c r="Y1556" s="87" t="s">
        <v>7162</v>
      </c>
      <c r="Z1556" s="81"/>
    </row>
    <row r="1557" spans="1:26" x14ac:dyDescent="0.35">
      <c r="A1557" s="66" t="s">
        <v>977</v>
      </c>
      <c r="B1557" s="66" t="s">
        <v>956</v>
      </c>
      <c r="C1557" s="67"/>
      <c r="D1557" s="68"/>
      <c r="E1557" s="69"/>
      <c r="F1557" s="70"/>
      <c r="G1557" s="67"/>
      <c r="H1557" s="71"/>
      <c r="I1557" s="72"/>
      <c r="J1557" s="72"/>
      <c r="K1557" s="36"/>
      <c r="L1557" s="79"/>
      <c r="M1557" s="79"/>
      <c r="N1557" s="74"/>
      <c r="O1557" s="81" t="s">
        <v>1386</v>
      </c>
      <c r="P1557" s="83">
        <v>44435.449004629627</v>
      </c>
      <c r="Q1557" s="81" t="s">
        <v>2026</v>
      </c>
      <c r="R1557" s="81"/>
      <c r="S1557" s="81"/>
      <c r="T1557" s="81" t="s">
        <v>3838</v>
      </c>
      <c r="U1557" s="83">
        <v>44435.449004629627</v>
      </c>
      <c r="V1557" s="84" t="s">
        <v>5162</v>
      </c>
      <c r="W1557" s="81"/>
      <c r="X1557" s="81"/>
      <c r="Y1557" s="87" t="s">
        <v>7162</v>
      </c>
      <c r="Z1557" s="81"/>
    </row>
    <row r="1558" spans="1:26" x14ac:dyDescent="0.35">
      <c r="A1558" s="66" t="s">
        <v>977</v>
      </c>
      <c r="B1558" s="66" t="s">
        <v>956</v>
      </c>
      <c r="C1558" s="67"/>
      <c r="D1558" s="68"/>
      <c r="E1558" s="69"/>
      <c r="F1558" s="70"/>
      <c r="G1558" s="67"/>
      <c r="H1558" s="71"/>
      <c r="I1558" s="72"/>
      <c r="J1558" s="72"/>
      <c r="K1558" s="36"/>
      <c r="L1558" s="79"/>
      <c r="M1558" s="79"/>
      <c r="N1558" s="74"/>
      <c r="O1558" s="81" t="s">
        <v>1386</v>
      </c>
      <c r="P1558" s="83">
        <v>44436.323819444442</v>
      </c>
      <c r="Q1558" s="81" t="s">
        <v>1838</v>
      </c>
      <c r="R1558" s="81"/>
      <c r="S1558" s="81"/>
      <c r="T1558" s="81" t="s">
        <v>3748</v>
      </c>
      <c r="U1558" s="83">
        <v>44436.323819444442</v>
      </c>
      <c r="V1558" s="84" t="s">
        <v>5163</v>
      </c>
      <c r="W1558" s="81"/>
      <c r="X1558" s="81"/>
      <c r="Y1558" s="87" t="s">
        <v>7163</v>
      </c>
      <c r="Z1558" s="81"/>
    </row>
    <row r="1559" spans="1:26" x14ac:dyDescent="0.35">
      <c r="A1559" s="66" t="s">
        <v>977</v>
      </c>
      <c r="B1559" s="66" t="s">
        <v>956</v>
      </c>
      <c r="C1559" s="67"/>
      <c r="D1559" s="68"/>
      <c r="E1559" s="69"/>
      <c r="F1559" s="70"/>
      <c r="G1559" s="67"/>
      <c r="H1559" s="71"/>
      <c r="I1559" s="72"/>
      <c r="J1559" s="72"/>
      <c r="K1559" s="36"/>
      <c r="L1559" s="79"/>
      <c r="M1559" s="79"/>
      <c r="N1559" s="74"/>
      <c r="O1559" s="81" t="s">
        <v>1386</v>
      </c>
      <c r="P1559" s="83">
        <v>44436.448923611111</v>
      </c>
      <c r="Q1559" s="81" t="s">
        <v>1857</v>
      </c>
      <c r="R1559" s="81"/>
      <c r="S1559" s="81"/>
      <c r="T1559" s="81" t="s">
        <v>3760</v>
      </c>
      <c r="U1559" s="83">
        <v>44436.448923611111</v>
      </c>
      <c r="V1559" s="84" t="s">
        <v>5164</v>
      </c>
      <c r="W1559" s="81"/>
      <c r="X1559" s="81"/>
      <c r="Y1559" s="87" t="s">
        <v>7164</v>
      </c>
      <c r="Z1559" s="81"/>
    </row>
    <row r="1560" spans="1:26" x14ac:dyDescent="0.35">
      <c r="A1560" s="66" t="s">
        <v>977</v>
      </c>
      <c r="B1560" s="66" t="s">
        <v>1313</v>
      </c>
      <c r="C1560" s="67"/>
      <c r="D1560" s="68"/>
      <c r="E1560" s="69"/>
      <c r="F1560" s="70"/>
      <c r="G1560" s="67"/>
      <c r="H1560" s="71"/>
      <c r="I1560" s="72"/>
      <c r="J1560" s="72"/>
      <c r="K1560" s="36"/>
      <c r="L1560" s="79"/>
      <c r="M1560" s="79"/>
      <c r="N1560" s="74"/>
      <c r="O1560" s="81" t="s">
        <v>1386</v>
      </c>
      <c r="P1560" s="83">
        <v>44436.573819444442</v>
      </c>
      <c r="Q1560" s="81" t="s">
        <v>1868</v>
      </c>
      <c r="R1560" s="81"/>
      <c r="S1560" s="81"/>
      <c r="T1560" s="81" t="s">
        <v>3766</v>
      </c>
      <c r="U1560" s="83">
        <v>44436.573819444442</v>
      </c>
      <c r="V1560" s="84" t="s">
        <v>5165</v>
      </c>
      <c r="W1560" s="81"/>
      <c r="X1560" s="81"/>
      <c r="Y1560" s="87" t="s">
        <v>7165</v>
      </c>
      <c r="Z1560" s="81"/>
    </row>
    <row r="1561" spans="1:26" x14ac:dyDescent="0.35">
      <c r="A1561" s="66" t="s">
        <v>977</v>
      </c>
      <c r="B1561" s="66" t="s">
        <v>1314</v>
      </c>
      <c r="C1561" s="67"/>
      <c r="D1561" s="68"/>
      <c r="E1561" s="69"/>
      <c r="F1561" s="70"/>
      <c r="G1561" s="67"/>
      <c r="H1561" s="71"/>
      <c r="I1561" s="72"/>
      <c r="J1561" s="72"/>
      <c r="K1561" s="36"/>
      <c r="L1561" s="79"/>
      <c r="M1561" s="79"/>
      <c r="N1561" s="74"/>
      <c r="O1561" s="81" t="s">
        <v>1386</v>
      </c>
      <c r="P1561" s="83">
        <v>44436.573819444442</v>
      </c>
      <c r="Q1561" s="81" t="s">
        <v>1868</v>
      </c>
      <c r="R1561" s="81"/>
      <c r="S1561" s="81"/>
      <c r="T1561" s="81" t="s">
        <v>3766</v>
      </c>
      <c r="U1561" s="83">
        <v>44436.573819444442</v>
      </c>
      <c r="V1561" s="84" t="s">
        <v>5165</v>
      </c>
      <c r="W1561" s="81"/>
      <c r="X1561" s="81"/>
      <c r="Y1561" s="87" t="s">
        <v>7165</v>
      </c>
      <c r="Z1561" s="81"/>
    </row>
    <row r="1562" spans="1:26" x14ac:dyDescent="0.35">
      <c r="A1562" s="66" t="s">
        <v>977</v>
      </c>
      <c r="B1562" s="66" t="s">
        <v>956</v>
      </c>
      <c r="C1562" s="67"/>
      <c r="D1562" s="68"/>
      <c r="E1562" s="69"/>
      <c r="F1562" s="70"/>
      <c r="G1562" s="67"/>
      <c r="H1562" s="71"/>
      <c r="I1562" s="72"/>
      <c r="J1562" s="72"/>
      <c r="K1562" s="36"/>
      <c r="L1562" s="79"/>
      <c r="M1562" s="79"/>
      <c r="N1562" s="74"/>
      <c r="O1562" s="81" t="s">
        <v>1386</v>
      </c>
      <c r="P1562" s="83">
        <v>44436.573819444442</v>
      </c>
      <c r="Q1562" s="81" t="s">
        <v>1868</v>
      </c>
      <c r="R1562" s="81"/>
      <c r="S1562" s="81"/>
      <c r="T1562" s="81" t="s">
        <v>3766</v>
      </c>
      <c r="U1562" s="83">
        <v>44436.573819444442</v>
      </c>
      <c r="V1562" s="84" t="s">
        <v>5165</v>
      </c>
      <c r="W1562" s="81"/>
      <c r="X1562" s="81"/>
      <c r="Y1562" s="87" t="s">
        <v>7165</v>
      </c>
      <c r="Z1562" s="81"/>
    </row>
    <row r="1563" spans="1:26" x14ac:dyDescent="0.35">
      <c r="A1563" s="66" t="s">
        <v>977</v>
      </c>
      <c r="B1563" s="66" t="s">
        <v>1056</v>
      </c>
      <c r="C1563" s="67"/>
      <c r="D1563" s="68"/>
      <c r="E1563" s="69"/>
      <c r="F1563" s="70"/>
      <c r="G1563" s="67"/>
      <c r="H1563" s="71"/>
      <c r="I1563" s="72"/>
      <c r="J1563" s="72"/>
      <c r="K1563" s="36"/>
      <c r="L1563" s="79"/>
      <c r="M1563" s="79"/>
      <c r="N1563" s="74"/>
      <c r="O1563" s="81" t="s">
        <v>1386</v>
      </c>
      <c r="P1563" s="83">
        <v>44436.574155092596</v>
      </c>
      <c r="Q1563" s="81" t="s">
        <v>1884</v>
      </c>
      <c r="R1563" s="81"/>
      <c r="S1563" s="81"/>
      <c r="T1563" s="81" t="s">
        <v>3774</v>
      </c>
      <c r="U1563" s="83">
        <v>44436.574155092596</v>
      </c>
      <c r="V1563" s="84" t="s">
        <v>5166</v>
      </c>
      <c r="W1563" s="81"/>
      <c r="X1563" s="81"/>
      <c r="Y1563" s="87" t="s">
        <v>7166</v>
      </c>
      <c r="Z1563" s="81"/>
    </row>
    <row r="1564" spans="1:26" x14ac:dyDescent="0.35">
      <c r="A1564" s="66" t="s">
        <v>977</v>
      </c>
      <c r="B1564" s="66" t="s">
        <v>956</v>
      </c>
      <c r="C1564" s="67"/>
      <c r="D1564" s="68"/>
      <c r="E1564" s="69"/>
      <c r="F1564" s="70"/>
      <c r="G1564" s="67"/>
      <c r="H1564" s="71"/>
      <c r="I1564" s="72"/>
      <c r="J1564" s="72"/>
      <c r="K1564" s="36"/>
      <c r="L1564" s="79"/>
      <c r="M1564" s="79"/>
      <c r="N1564" s="74"/>
      <c r="O1564" s="81" t="s">
        <v>1386</v>
      </c>
      <c r="P1564" s="83">
        <v>44436.698912037034</v>
      </c>
      <c r="Q1564" s="81" t="s">
        <v>2018</v>
      </c>
      <c r="R1564" s="81"/>
      <c r="S1564" s="81"/>
      <c r="T1564" s="81"/>
      <c r="U1564" s="83">
        <v>44436.698912037034</v>
      </c>
      <c r="V1564" s="84" t="s">
        <v>5149</v>
      </c>
      <c r="W1564" s="81"/>
      <c r="X1564" s="81"/>
      <c r="Y1564" s="87" t="s">
        <v>7149</v>
      </c>
      <c r="Z1564" s="81"/>
    </row>
    <row r="1565" spans="1:26" x14ac:dyDescent="0.35">
      <c r="A1565" s="66" t="s">
        <v>977</v>
      </c>
      <c r="B1565" s="66" t="s">
        <v>1356</v>
      </c>
      <c r="C1565" s="67"/>
      <c r="D1565" s="68"/>
      <c r="E1565" s="69"/>
      <c r="F1565" s="70"/>
      <c r="G1565" s="67"/>
      <c r="H1565" s="71"/>
      <c r="I1565" s="72"/>
      <c r="J1565" s="72"/>
      <c r="K1565" s="36"/>
      <c r="L1565" s="79"/>
      <c r="M1565" s="79"/>
      <c r="N1565" s="74"/>
      <c r="O1565" s="81" t="s">
        <v>1386</v>
      </c>
      <c r="P1565" s="83">
        <v>44438.323877314811</v>
      </c>
      <c r="Q1565" s="81" t="s">
        <v>2027</v>
      </c>
      <c r="R1565" s="81"/>
      <c r="S1565" s="81"/>
      <c r="T1565" s="81" t="s">
        <v>3839</v>
      </c>
      <c r="U1565" s="83">
        <v>44438.323877314811</v>
      </c>
      <c r="V1565" s="84" t="s">
        <v>5167</v>
      </c>
      <c r="W1565" s="81"/>
      <c r="X1565" s="81"/>
      <c r="Y1565" s="87" t="s">
        <v>7167</v>
      </c>
      <c r="Z1565" s="81"/>
    </row>
    <row r="1566" spans="1:26" x14ac:dyDescent="0.35">
      <c r="A1566" s="66" t="s">
        <v>977</v>
      </c>
      <c r="B1566" s="66" t="s">
        <v>956</v>
      </c>
      <c r="C1566" s="67"/>
      <c r="D1566" s="68"/>
      <c r="E1566" s="69"/>
      <c r="F1566" s="70"/>
      <c r="G1566" s="67"/>
      <c r="H1566" s="71"/>
      <c r="I1566" s="72"/>
      <c r="J1566" s="72"/>
      <c r="K1566" s="36"/>
      <c r="L1566" s="79"/>
      <c r="M1566" s="79"/>
      <c r="N1566" s="74"/>
      <c r="O1566" s="81" t="s">
        <v>1386</v>
      </c>
      <c r="P1566" s="83">
        <v>44438.323877314811</v>
      </c>
      <c r="Q1566" s="81" t="s">
        <v>2027</v>
      </c>
      <c r="R1566" s="81"/>
      <c r="S1566" s="81"/>
      <c r="T1566" s="81" t="s">
        <v>3839</v>
      </c>
      <c r="U1566" s="83">
        <v>44438.323877314811</v>
      </c>
      <c r="V1566" s="84" t="s">
        <v>5167</v>
      </c>
      <c r="W1566" s="81"/>
      <c r="X1566" s="81"/>
      <c r="Y1566" s="87" t="s">
        <v>7167</v>
      </c>
      <c r="Z1566" s="81"/>
    </row>
    <row r="1567" spans="1:26" x14ac:dyDescent="0.35">
      <c r="A1567" s="66" t="s">
        <v>980</v>
      </c>
      <c r="B1567" s="66" t="s">
        <v>1003</v>
      </c>
      <c r="C1567" s="67"/>
      <c r="D1567" s="68"/>
      <c r="E1567" s="69"/>
      <c r="F1567" s="70"/>
      <c r="G1567" s="67"/>
      <c r="H1567" s="71"/>
      <c r="I1567" s="72"/>
      <c r="J1567" s="72"/>
      <c r="K1567" s="36"/>
      <c r="L1567" s="79"/>
      <c r="M1567" s="79"/>
      <c r="N1567" s="74"/>
      <c r="O1567" s="81" t="s">
        <v>1386</v>
      </c>
      <c r="P1567" s="83">
        <v>44438.325810185182</v>
      </c>
      <c r="Q1567" s="81" t="s">
        <v>1984</v>
      </c>
      <c r="R1567" s="81"/>
      <c r="S1567" s="81"/>
      <c r="T1567" s="81" t="s">
        <v>3819</v>
      </c>
      <c r="U1567" s="83">
        <v>44438.325810185182</v>
      </c>
      <c r="V1567" s="84" t="s">
        <v>5168</v>
      </c>
      <c r="W1567" s="81"/>
      <c r="X1567" s="81"/>
      <c r="Y1567" s="87" t="s">
        <v>7168</v>
      </c>
      <c r="Z1567" s="81"/>
    </row>
    <row r="1568" spans="1:26" x14ac:dyDescent="0.35">
      <c r="A1568" s="66" t="s">
        <v>981</v>
      </c>
      <c r="B1568" s="66" t="s">
        <v>981</v>
      </c>
      <c r="C1568" s="67"/>
      <c r="D1568" s="68"/>
      <c r="E1568" s="69"/>
      <c r="F1568" s="70"/>
      <c r="G1568" s="67"/>
      <c r="H1568" s="71"/>
      <c r="I1568" s="72"/>
      <c r="J1568" s="72"/>
      <c r="K1568" s="36"/>
      <c r="L1568" s="79"/>
      <c r="M1568" s="79"/>
      <c r="N1568" s="74"/>
      <c r="O1568" s="81" t="s">
        <v>179</v>
      </c>
      <c r="P1568" s="83">
        <v>44432.308749999997</v>
      </c>
      <c r="Q1568" s="81" t="s">
        <v>2028</v>
      </c>
      <c r="R1568" s="84" t="s">
        <v>2964</v>
      </c>
      <c r="S1568" s="81" t="s">
        <v>3393</v>
      </c>
      <c r="T1568" s="81" t="s">
        <v>3608</v>
      </c>
      <c r="U1568" s="83">
        <v>44432.308749999997</v>
      </c>
      <c r="V1568" s="84" t="s">
        <v>5169</v>
      </c>
      <c r="W1568" s="81"/>
      <c r="X1568" s="81"/>
      <c r="Y1568" s="87" t="s">
        <v>7169</v>
      </c>
      <c r="Z1568" s="81"/>
    </row>
    <row r="1569" spans="1:26" x14ac:dyDescent="0.35">
      <c r="A1569" s="66" t="s">
        <v>982</v>
      </c>
      <c r="B1569" s="66" t="s">
        <v>981</v>
      </c>
      <c r="C1569" s="67"/>
      <c r="D1569" s="68"/>
      <c r="E1569" s="69"/>
      <c r="F1569" s="70"/>
      <c r="G1569" s="67"/>
      <c r="H1569" s="71"/>
      <c r="I1569" s="72"/>
      <c r="J1569" s="72"/>
      <c r="K1569" s="36"/>
      <c r="L1569" s="79"/>
      <c r="M1569" s="79"/>
      <c r="N1569" s="74"/>
      <c r="O1569" s="81" t="s">
        <v>1386</v>
      </c>
      <c r="P1569" s="83">
        <v>44432.320868055554</v>
      </c>
      <c r="Q1569" s="81" t="s">
        <v>1547</v>
      </c>
      <c r="R1569" s="81"/>
      <c r="S1569" s="81"/>
      <c r="T1569" s="81" t="s">
        <v>3608</v>
      </c>
      <c r="U1569" s="83">
        <v>44432.320868055554</v>
      </c>
      <c r="V1569" s="84" t="s">
        <v>5170</v>
      </c>
      <c r="W1569" s="81"/>
      <c r="X1569" s="81"/>
      <c r="Y1569" s="87" t="s">
        <v>7170</v>
      </c>
      <c r="Z1569" s="81"/>
    </row>
    <row r="1570" spans="1:26" x14ac:dyDescent="0.35">
      <c r="A1570" s="66" t="s">
        <v>983</v>
      </c>
      <c r="B1570" s="66" t="s">
        <v>983</v>
      </c>
      <c r="C1570" s="67"/>
      <c r="D1570" s="68"/>
      <c r="E1570" s="69"/>
      <c r="F1570" s="70"/>
      <c r="G1570" s="67"/>
      <c r="H1570" s="71"/>
      <c r="I1570" s="72"/>
      <c r="J1570" s="72"/>
      <c r="K1570" s="36"/>
      <c r="L1570" s="79"/>
      <c r="M1570" s="79"/>
      <c r="N1570" s="74"/>
      <c r="O1570" s="81" t="s">
        <v>179</v>
      </c>
      <c r="P1570" s="83">
        <v>44432.298645833333</v>
      </c>
      <c r="Q1570" s="81" t="s">
        <v>2029</v>
      </c>
      <c r="R1570" s="84" t="s">
        <v>2965</v>
      </c>
      <c r="S1570" s="81" t="s">
        <v>3393</v>
      </c>
      <c r="T1570" s="81" t="s">
        <v>3607</v>
      </c>
      <c r="U1570" s="83">
        <v>44432.298645833333</v>
      </c>
      <c r="V1570" s="84" t="s">
        <v>5171</v>
      </c>
      <c r="W1570" s="81"/>
      <c r="X1570" s="81"/>
      <c r="Y1570" s="87" t="s">
        <v>7171</v>
      </c>
      <c r="Z1570" s="81"/>
    </row>
    <row r="1571" spans="1:26" x14ac:dyDescent="0.35">
      <c r="A1571" s="66" t="s">
        <v>982</v>
      </c>
      <c r="B1571" s="66" t="s">
        <v>983</v>
      </c>
      <c r="C1571" s="67"/>
      <c r="D1571" s="68"/>
      <c r="E1571" s="69"/>
      <c r="F1571" s="70"/>
      <c r="G1571" s="67"/>
      <c r="H1571" s="71"/>
      <c r="I1571" s="72"/>
      <c r="J1571" s="72"/>
      <c r="K1571" s="36"/>
      <c r="L1571" s="79"/>
      <c r="M1571" s="79"/>
      <c r="N1571" s="74"/>
      <c r="O1571" s="81" t="s">
        <v>1386</v>
      </c>
      <c r="P1571" s="83">
        <v>44432.366284722222</v>
      </c>
      <c r="Q1571" s="81" t="s">
        <v>1546</v>
      </c>
      <c r="R1571" s="81"/>
      <c r="S1571" s="81"/>
      <c r="T1571" s="81" t="s">
        <v>3607</v>
      </c>
      <c r="U1571" s="83">
        <v>44432.366284722222</v>
      </c>
      <c r="V1571" s="84" t="s">
        <v>5172</v>
      </c>
      <c r="W1571" s="81"/>
      <c r="X1571" s="81"/>
      <c r="Y1571" s="87" t="s">
        <v>7172</v>
      </c>
      <c r="Z1571" s="81"/>
    </row>
    <row r="1572" spans="1:26" x14ac:dyDescent="0.35">
      <c r="A1572" s="66" t="s">
        <v>956</v>
      </c>
      <c r="B1572" s="66" t="s">
        <v>1337</v>
      </c>
      <c r="C1572" s="67"/>
      <c r="D1572" s="68"/>
      <c r="E1572" s="69"/>
      <c r="F1572" s="70"/>
      <c r="G1572" s="67"/>
      <c r="H1572" s="71"/>
      <c r="I1572" s="72"/>
      <c r="J1572" s="72"/>
      <c r="K1572" s="36"/>
      <c r="L1572" s="79"/>
      <c r="M1572" s="79"/>
      <c r="N1572" s="74"/>
      <c r="O1572" s="81" t="s">
        <v>1386</v>
      </c>
      <c r="P1572" s="83">
        <v>44433.534733796296</v>
      </c>
      <c r="Q1572" s="81" t="s">
        <v>2030</v>
      </c>
      <c r="R1572" s="84" t="s">
        <v>2966</v>
      </c>
      <c r="S1572" s="81" t="s">
        <v>3393</v>
      </c>
      <c r="T1572" s="81" t="s">
        <v>3840</v>
      </c>
      <c r="U1572" s="83">
        <v>44433.534733796296</v>
      </c>
      <c r="V1572" s="84" t="s">
        <v>5173</v>
      </c>
      <c r="W1572" s="81"/>
      <c r="X1572" s="81"/>
      <c r="Y1572" s="87" t="s">
        <v>7173</v>
      </c>
      <c r="Z1572" s="81"/>
    </row>
    <row r="1573" spans="1:26" x14ac:dyDescent="0.35">
      <c r="A1573" s="66" t="s">
        <v>982</v>
      </c>
      <c r="B1573" s="66" t="s">
        <v>1337</v>
      </c>
      <c r="C1573" s="67"/>
      <c r="D1573" s="68"/>
      <c r="E1573" s="69"/>
      <c r="F1573" s="70"/>
      <c r="G1573" s="67"/>
      <c r="H1573" s="71"/>
      <c r="I1573" s="72"/>
      <c r="J1573" s="72"/>
      <c r="K1573" s="36"/>
      <c r="L1573" s="79"/>
      <c r="M1573" s="79"/>
      <c r="N1573" s="74"/>
      <c r="O1573" s="81" t="s">
        <v>1386</v>
      </c>
      <c r="P1573" s="83">
        <v>44432.963368055556</v>
      </c>
      <c r="Q1573" s="81" t="s">
        <v>2031</v>
      </c>
      <c r="R1573" s="81"/>
      <c r="S1573" s="81"/>
      <c r="T1573" s="81" t="s">
        <v>3841</v>
      </c>
      <c r="U1573" s="83">
        <v>44432.963368055556</v>
      </c>
      <c r="V1573" s="84" t="s">
        <v>5174</v>
      </c>
      <c r="W1573" s="81"/>
      <c r="X1573" s="81"/>
      <c r="Y1573" s="87" t="s">
        <v>7174</v>
      </c>
      <c r="Z1573" s="81"/>
    </row>
    <row r="1574" spans="1:26" x14ac:dyDescent="0.35">
      <c r="A1574" s="66" t="s">
        <v>984</v>
      </c>
      <c r="B1574" s="66" t="s">
        <v>984</v>
      </c>
      <c r="C1574" s="67"/>
      <c r="D1574" s="68"/>
      <c r="E1574" s="69"/>
      <c r="F1574" s="70"/>
      <c r="G1574" s="67"/>
      <c r="H1574" s="71"/>
      <c r="I1574" s="72"/>
      <c r="J1574" s="72"/>
      <c r="K1574" s="36"/>
      <c r="L1574" s="79"/>
      <c r="M1574" s="79"/>
      <c r="N1574" s="74"/>
      <c r="O1574" s="81" t="s">
        <v>179</v>
      </c>
      <c r="P1574" s="83">
        <v>44432.2503125</v>
      </c>
      <c r="Q1574" s="81" t="s">
        <v>2032</v>
      </c>
      <c r="R1574" s="84" t="s">
        <v>2967</v>
      </c>
      <c r="S1574" s="81" t="s">
        <v>3393</v>
      </c>
      <c r="T1574" s="81" t="s">
        <v>3609</v>
      </c>
      <c r="U1574" s="83">
        <v>44432.2503125</v>
      </c>
      <c r="V1574" s="84" t="s">
        <v>5175</v>
      </c>
      <c r="W1574" s="81"/>
      <c r="X1574" s="81"/>
      <c r="Y1574" s="87" t="s">
        <v>7175</v>
      </c>
      <c r="Z1574" s="81"/>
    </row>
    <row r="1575" spans="1:26" x14ac:dyDescent="0.35">
      <c r="A1575" s="66" t="s">
        <v>982</v>
      </c>
      <c r="B1575" s="66" t="s">
        <v>984</v>
      </c>
      <c r="C1575" s="67"/>
      <c r="D1575" s="68"/>
      <c r="E1575" s="69"/>
      <c r="F1575" s="70"/>
      <c r="G1575" s="67"/>
      <c r="H1575" s="71"/>
      <c r="I1575" s="72"/>
      <c r="J1575" s="72"/>
      <c r="K1575" s="36"/>
      <c r="L1575" s="79"/>
      <c r="M1575" s="79"/>
      <c r="N1575" s="74"/>
      <c r="O1575" s="81" t="s">
        <v>1386</v>
      </c>
      <c r="P1575" s="83">
        <v>44434.905856481484</v>
      </c>
      <c r="Q1575" s="81" t="s">
        <v>1548</v>
      </c>
      <c r="R1575" s="81"/>
      <c r="S1575" s="81"/>
      <c r="T1575" s="81" t="s">
        <v>3609</v>
      </c>
      <c r="U1575" s="83">
        <v>44434.905856481484</v>
      </c>
      <c r="V1575" s="84" t="s">
        <v>5176</v>
      </c>
      <c r="W1575" s="81"/>
      <c r="X1575" s="81"/>
      <c r="Y1575" s="87" t="s">
        <v>7176</v>
      </c>
      <c r="Z1575" s="81"/>
    </row>
    <row r="1576" spans="1:26" x14ac:dyDescent="0.35">
      <c r="A1576" s="66" t="s">
        <v>956</v>
      </c>
      <c r="B1576" s="66" t="s">
        <v>1202</v>
      </c>
      <c r="C1576" s="67"/>
      <c r="D1576" s="68"/>
      <c r="E1576" s="69"/>
      <c r="F1576" s="70"/>
      <c r="G1576" s="67"/>
      <c r="H1576" s="71"/>
      <c r="I1576" s="72"/>
      <c r="J1576" s="72"/>
      <c r="K1576" s="36"/>
      <c r="L1576" s="79"/>
      <c r="M1576" s="79"/>
      <c r="N1576" s="74"/>
      <c r="O1576" s="81" t="s">
        <v>1386</v>
      </c>
      <c r="P1576" s="83">
        <v>44432.250092592592</v>
      </c>
      <c r="Q1576" s="81" t="s">
        <v>2033</v>
      </c>
      <c r="R1576" s="84" t="s">
        <v>2968</v>
      </c>
      <c r="S1576" s="81" t="s">
        <v>3393</v>
      </c>
      <c r="T1576" s="81" t="s">
        <v>3539</v>
      </c>
      <c r="U1576" s="83">
        <v>44432.250092592592</v>
      </c>
      <c r="V1576" s="84" t="s">
        <v>5177</v>
      </c>
      <c r="W1576" s="81"/>
      <c r="X1576" s="81"/>
      <c r="Y1576" s="87" t="s">
        <v>7177</v>
      </c>
      <c r="Z1576" s="81"/>
    </row>
    <row r="1577" spans="1:26" x14ac:dyDescent="0.35">
      <c r="A1577" s="66" t="s">
        <v>982</v>
      </c>
      <c r="B1577" s="66" t="s">
        <v>1202</v>
      </c>
      <c r="C1577" s="67"/>
      <c r="D1577" s="68"/>
      <c r="E1577" s="69"/>
      <c r="F1577" s="70"/>
      <c r="G1577" s="67"/>
      <c r="H1577" s="71"/>
      <c r="I1577" s="72"/>
      <c r="J1577" s="72"/>
      <c r="K1577" s="36"/>
      <c r="L1577" s="79"/>
      <c r="M1577" s="79"/>
      <c r="N1577" s="74"/>
      <c r="O1577" s="81" t="s">
        <v>1386</v>
      </c>
      <c r="P1577" s="83">
        <v>44434.931550925925</v>
      </c>
      <c r="Q1577" s="81" t="s">
        <v>1409</v>
      </c>
      <c r="R1577" s="81"/>
      <c r="S1577" s="81"/>
      <c r="T1577" s="81" t="s">
        <v>3539</v>
      </c>
      <c r="U1577" s="83">
        <v>44434.931550925925</v>
      </c>
      <c r="V1577" s="84" t="s">
        <v>5178</v>
      </c>
      <c r="W1577" s="81"/>
      <c r="X1577" s="81"/>
      <c r="Y1577" s="87" t="s">
        <v>7178</v>
      </c>
      <c r="Z1577" s="81"/>
    </row>
    <row r="1578" spans="1:26" x14ac:dyDescent="0.35">
      <c r="A1578" s="66" t="s">
        <v>956</v>
      </c>
      <c r="B1578" s="66" t="s">
        <v>1203</v>
      </c>
      <c r="C1578" s="67"/>
      <c r="D1578" s="68"/>
      <c r="E1578" s="69"/>
      <c r="F1578" s="70"/>
      <c r="G1578" s="67"/>
      <c r="H1578" s="71"/>
      <c r="I1578" s="72"/>
      <c r="J1578" s="72"/>
      <c r="K1578" s="36"/>
      <c r="L1578" s="79"/>
      <c r="M1578" s="79"/>
      <c r="N1578" s="74"/>
      <c r="O1578" s="81" t="s">
        <v>1386</v>
      </c>
      <c r="P1578" s="83">
        <v>44432.250092592592</v>
      </c>
      <c r="Q1578" s="81" t="s">
        <v>2033</v>
      </c>
      <c r="R1578" s="84" t="s">
        <v>2968</v>
      </c>
      <c r="S1578" s="81" t="s">
        <v>3393</v>
      </c>
      <c r="T1578" s="81" t="s">
        <v>3539</v>
      </c>
      <c r="U1578" s="83">
        <v>44432.250092592592</v>
      </c>
      <c r="V1578" s="84" t="s">
        <v>5177</v>
      </c>
      <c r="W1578" s="81"/>
      <c r="X1578" s="81"/>
      <c r="Y1578" s="87" t="s">
        <v>7177</v>
      </c>
      <c r="Z1578" s="81"/>
    </row>
    <row r="1579" spans="1:26" x14ac:dyDescent="0.35">
      <c r="A1579" s="66" t="s">
        <v>982</v>
      </c>
      <c r="B1579" s="66" t="s">
        <v>1203</v>
      </c>
      <c r="C1579" s="67"/>
      <c r="D1579" s="68"/>
      <c r="E1579" s="69"/>
      <c r="F1579" s="70"/>
      <c r="G1579" s="67"/>
      <c r="H1579" s="71"/>
      <c r="I1579" s="72"/>
      <c r="J1579" s="72"/>
      <c r="K1579" s="36"/>
      <c r="L1579" s="79"/>
      <c r="M1579" s="79"/>
      <c r="N1579" s="74"/>
      <c r="O1579" s="81" t="s">
        <v>1386</v>
      </c>
      <c r="P1579" s="83">
        <v>44434.931550925925</v>
      </c>
      <c r="Q1579" s="81" t="s">
        <v>1409</v>
      </c>
      <c r="R1579" s="81"/>
      <c r="S1579" s="81"/>
      <c r="T1579" s="81" t="s">
        <v>3539</v>
      </c>
      <c r="U1579" s="83">
        <v>44434.931550925925</v>
      </c>
      <c r="V1579" s="84" t="s">
        <v>5178</v>
      </c>
      <c r="W1579" s="81"/>
      <c r="X1579" s="81"/>
      <c r="Y1579" s="87" t="s">
        <v>7178</v>
      </c>
      <c r="Z1579" s="81"/>
    </row>
    <row r="1580" spans="1:26" x14ac:dyDescent="0.35">
      <c r="A1580" s="66" t="s">
        <v>956</v>
      </c>
      <c r="B1580" s="66" t="s">
        <v>1267</v>
      </c>
      <c r="C1580" s="67"/>
      <c r="D1580" s="68"/>
      <c r="E1580" s="69"/>
      <c r="F1580" s="70"/>
      <c r="G1580" s="67"/>
      <c r="H1580" s="71"/>
      <c r="I1580" s="72"/>
      <c r="J1580" s="72"/>
      <c r="K1580" s="36"/>
      <c r="L1580" s="79"/>
      <c r="M1580" s="79"/>
      <c r="N1580" s="74"/>
      <c r="O1580" s="81" t="s">
        <v>1386</v>
      </c>
      <c r="P1580" s="83">
        <v>44435.291886574072</v>
      </c>
      <c r="Q1580" s="81" t="s">
        <v>2034</v>
      </c>
      <c r="R1580" s="84" t="s">
        <v>2969</v>
      </c>
      <c r="S1580" s="81" t="s">
        <v>3393</v>
      </c>
      <c r="T1580" s="81" t="s">
        <v>3842</v>
      </c>
      <c r="U1580" s="83">
        <v>44435.291886574072</v>
      </c>
      <c r="V1580" s="84" t="s">
        <v>5179</v>
      </c>
      <c r="W1580" s="81"/>
      <c r="X1580" s="81"/>
      <c r="Y1580" s="87" t="s">
        <v>7179</v>
      </c>
      <c r="Z1580" s="81"/>
    </row>
    <row r="1581" spans="1:26" x14ac:dyDescent="0.35">
      <c r="A1581" s="66" t="s">
        <v>982</v>
      </c>
      <c r="B1581" s="66" t="s">
        <v>1267</v>
      </c>
      <c r="C1581" s="67"/>
      <c r="D1581" s="68"/>
      <c r="E1581" s="69"/>
      <c r="F1581" s="70"/>
      <c r="G1581" s="67"/>
      <c r="H1581" s="71"/>
      <c r="I1581" s="72"/>
      <c r="J1581" s="72"/>
      <c r="K1581" s="36"/>
      <c r="L1581" s="79"/>
      <c r="M1581" s="79"/>
      <c r="N1581" s="74"/>
      <c r="O1581" s="81" t="s">
        <v>1386</v>
      </c>
      <c r="P1581" s="83">
        <v>44435.508275462962</v>
      </c>
      <c r="Q1581" s="81" t="s">
        <v>1972</v>
      </c>
      <c r="R1581" s="81"/>
      <c r="S1581" s="81"/>
      <c r="T1581" s="81" t="s">
        <v>3815</v>
      </c>
      <c r="U1581" s="83">
        <v>44435.508275462962</v>
      </c>
      <c r="V1581" s="84" t="s">
        <v>5180</v>
      </c>
      <c r="W1581" s="81"/>
      <c r="X1581" s="81"/>
      <c r="Y1581" s="87" t="s">
        <v>7180</v>
      </c>
      <c r="Z1581" s="81"/>
    </row>
    <row r="1582" spans="1:26" x14ac:dyDescent="0.35">
      <c r="A1582" s="66" t="s">
        <v>956</v>
      </c>
      <c r="B1582" s="66" t="s">
        <v>1306</v>
      </c>
      <c r="C1582" s="67"/>
      <c r="D1582" s="68"/>
      <c r="E1582" s="69"/>
      <c r="F1582" s="70"/>
      <c r="G1582" s="67"/>
      <c r="H1582" s="71"/>
      <c r="I1582" s="72"/>
      <c r="J1582" s="72"/>
      <c r="K1582" s="36"/>
      <c r="L1582" s="79"/>
      <c r="M1582" s="79"/>
      <c r="N1582" s="74"/>
      <c r="O1582" s="81" t="s">
        <v>1386</v>
      </c>
      <c r="P1582" s="83">
        <v>44434.253483796296</v>
      </c>
      <c r="Q1582" s="81" t="s">
        <v>2035</v>
      </c>
      <c r="R1582" s="84" t="s">
        <v>2970</v>
      </c>
      <c r="S1582" s="81" t="s">
        <v>3393</v>
      </c>
      <c r="T1582" s="81" t="s">
        <v>3843</v>
      </c>
      <c r="U1582" s="83">
        <v>44434.253483796296</v>
      </c>
      <c r="V1582" s="84" t="s">
        <v>5181</v>
      </c>
      <c r="W1582" s="81"/>
      <c r="X1582" s="81"/>
      <c r="Y1582" s="87" t="s">
        <v>7181</v>
      </c>
      <c r="Z1582" s="81"/>
    </row>
    <row r="1583" spans="1:26" x14ac:dyDescent="0.35">
      <c r="A1583" s="66" t="s">
        <v>982</v>
      </c>
      <c r="B1583" s="66" t="s">
        <v>1306</v>
      </c>
      <c r="C1583" s="67"/>
      <c r="D1583" s="68"/>
      <c r="E1583" s="69"/>
      <c r="F1583" s="70"/>
      <c r="G1583" s="67"/>
      <c r="H1583" s="71"/>
      <c r="I1583" s="72"/>
      <c r="J1583" s="72"/>
      <c r="K1583" s="36"/>
      <c r="L1583" s="79"/>
      <c r="M1583" s="79"/>
      <c r="N1583" s="74"/>
      <c r="O1583" s="81" t="s">
        <v>1386</v>
      </c>
      <c r="P1583" s="83">
        <v>44436.287962962961</v>
      </c>
      <c r="Q1583" s="81" t="s">
        <v>1854</v>
      </c>
      <c r="R1583" s="81"/>
      <c r="S1583" s="81"/>
      <c r="T1583" s="81" t="s">
        <v>3757</v>
      </c>
      <c r="U1583" s="83">
        <v>44436.287962962961</v>
      </c>
      <c r="V1583" s="84" t="s">
        <v>5182</v>
      </c>
      <c r="W1583" s="81"/>
      <c r="X1583" s="81"/>
      <c r="Y1583" s="87" t="s">
        <v>7182</v>
      </c>
      <c r="Z1583" s="81"/>
    </row>
    <row r="1584" spans="1:26" x14ac:dyDescent="0.35">
      <c r="A1584" s="66" t="s">
        <v>956</v>
      </c>
      <c r="B1584" s="66" t="s">
        <v>1356</v>
      </c>
      <c r="C1584" s="67"/>
      <c r="D1584" s="68"/>
      <c r="E1584" s="69"/>
      <c r="F1584" s="70"/>
      <c r="G1584" s="67"/>
      <c r="H1584" s="71"/>
      <c r="I1584" s="72"/>
      <c r="J1584" s="72"/>
      <c r="K1584" s="36"/>
      <c r="L1584" s="79"/>
      <c r="M1584" s="79"/>
      <c r="N1584" s="74"/>
      <c r="O1584" s="81" t="s">
        <v>1386</v>
      </c>
      <c r="P1584" s="83">
        <v>44438.291863425926</v>
      </c>
      <c r="Q1584" s="81" t="s">
        <v>2036</v>
      </c>
      <c r="R1584" s="84" t="s">
        <v>2971</v>
      </c>
      <c r="S1584" s="81" t="s">
        <v>3393</v>
      </c>
      <c r="T1584" s="81" t="s">
        <v>3844</v>
      </c>
      <c r="U1584" s="83">
        <v>44438.291863425926</v>
      </c>
      <c r="V1584" s="84" t="s">
        <v>5183</v>
      </c>
      <c r="W1584" s="81"/>
      <c r="X1584" s="81"/>
      <c r="Y1584" s="87" t="s">
        <v>7183</v>
      </c>
      <c r="Z1584" s="81"/>
    </row>
    <row r="1585" spans="1:26" x14ac:dyDescent="0.35">
      <c r="A1585" s="66" t="s">
        <v>982</v>
      </c>
      <c r="B1585" s="66" t="s">
        <v>1356</v>
      </c>
      <c r="C1585" s="67"/>
      <c r="D1585" s="68"/>
      <c r="E1585" s="69"/>
      <c r="F1585" s="70"/>
      <c r="G1585" s="67"/>
      <c r="H1585" s="71"/>
      <c r="I1585" s="72"/>
      <c r="J1585" s="72"/>
      <c r="K1585" s="36"/>
      <c r="L1585" s="79"/>
      <c r="M1585" s="79"/>
      <c r="N1585" s="74"/>
      <c r="O1585" s="81" t="s">
        <v>1386</v>
      </c>
      <c r="P1585" s="83">
        <v>44438.326979166668</v>
      </c>
      <c r="Q1585" s="81" t="s">
        <v>2027</v>
      </c>
      <c r="R1585" s="81"/>
      <c r="S1585" s="81"/>
      <c r="T1585" s="81" t="s">
        <v>3839</v>
      </c>
      <c r="U1585" s="83">
        <v>44438.326979166668</v>
      </c>
      <c r="V1585" s="84" t="s">
        <v>5184</v>
      </c>
      <c r="W1585" s="81"/>
      <c r="X1585" s="81"/>
      <c r="Y1585" s="87" t="s">
        <v>7184</v>
      </c>
      <c r="Z1585" s="81"/>
    </row>
    <row r="1586" spans="1:26" x14ac:dyDescent="0.35">
      <c r="A1586" s="66" t="s">
        <v>982</v>
      </c>
      <c r="B1586" s="66" t="s">
        <v>1179</v>
      </c>
      <c r="C1586" s="67"/>
      <c r="D1586" s="68"/>
      <c r="E1586" s="69"/>
      <c r="F1586" s="70"/>
      <c r="G1586" s="67"/>
      <c r="H1586" s="71"/>
      <c r="I1586" s="72"/>
      <c r="J1586" s="72"/>
      <c r="K1586" s="36"/>
      <c r="L1586" s="79"/>
      <c r="M1586" s="79"/>
      <c r="N1586" s="74"/>
      <c r="O1586" s="81" t="s">
        <v>1386</v>
      </c>
      <c r="P1586" s="83">
        <v>44432.002152777779</v>
      </c>
      <c r="Q1586" s="81" t="s">
        <v>1421</v>
      </c>
      <c r="R1586" s="84" t="s">
        <v>2634</v>
      </c>
      <c r="S1586" s="81" t="s">
        <v>3394</v>
      </c>
      <c r="T1586" s="81" t="s">
        <v>3543</v>
      </c>
      <c r="U1586" s="83">
        <v>44432.002152777779</v>
      </c>
      <c r="V1586" s="84" t="s">
        <v>5185</v>
      </c>
      <c r="W1586" s="81"/>
      <c r="X1586" s="81"/>
      <c r="Y1586" s="87" t="s">
        <v>7185</v>
      </c>
      <c r="Z1586" s="81"/>
    </row>
    <row r="1587" spans="1:26" x14ac:dyDescent="0.35">
      <c r="A1587" s="66" t="s">
        <v>982</v>
      </c>
      <c r="B1587" s="66" t="s">
        <v>1206</v>
      </c>
      <c r="C1587" s="67"/>
      <c r="D1587" s="68"/>
      <c r="E1587" s="69"/>
      <c r="F1587" s="70"/>
      <c r="G1587" s="67"/>
      <c r="H1587" s="71"/>
      <c r="I1587" s="72"/>
      <c r="J1587" s="72"/>
      <c r="K1587" s="36"/>
      <c r="L1587" s="79"/>
      <c r="M1587" s="79"/>
      <c r="N1587" s="74"/>
      <c r="O1587" s="81" t="s">
        <v>1386</v>
      </c>
      <c r="P1587" s="83">
        <v>44432.365231481483</v>
      </c>
      <c r="Q1587" s="81" t="s">
        <v>1422</v>
      </c>
      <c r="R1587" s="81"/>
      <c r="S1587" s="81"/>
      <c r="T1587" s="81" t="s">
        <v>3544</v>
      </c>
      <c r="U1587" s="83">
        <v>44432.365231481483</v>
      </c>
      <c r="V1587" s="84" t="s">
        <v>5186</v>
      </c>
      <c r="W1587" s="81"/>
      <c r="X1587" s="81"/>
      <c r="Y1587" s="87" t="s">
        <v>7186</v>
      </c>
      <c r="Z1587" s="81"/>
    </row>
    <row r="1588" spans="1:26" x14ac:dyDescent="0.35">
      <c r="A1588" s="66" t="s">
        <v>982</v>
      </c>
      <c r="B1588" s="66" t="s">
        <v>956</v>
      </c>
      <c r="C1588" s="67"/>
      <c r="D1588" s="68"/>
      <c r="E1588" s="69"/>
      <c r="F1588" s="70"/>
      <c r="G1588" s="67"/>
      <c r="H1588" s="71"/>
      <c r="I1588" s="72"/>
      <c r="J1588" s="72"/>
      <c r="K1588" s="36"/>
      <c r="L1588" s="79"/>
      <c r="M1588" s="79"/>
      <c r="N1588" s="74"/>
      <c r="O1588" s="81" t="s">
        <v>1386</v>
      </c>
      <c r="P1588" s="83">
        <v>44432.365231481483</v>
      </c>
      <c r="Q1588" s="81" t="s">
        <v>1422</v>
      </c>
      <c r="R1588" s="81"/>
      <c r="S1588" s="81"/>
      <c r="T1588" s="81" t="s">
        <v>3544</v>
      </c>
      <c r="U1588" s="83">
        <v>44432.365231481483</v>
      </c>
      <c r="V1588" s="84" t="s">
        <v>5186</v>
      </c>
      <c r="W1588" s="81"/>
      <c r="X1588" s="81"/>
      <c r="Y1588" s="87" t="s">
        <v>7186</v>
      </c>
      <c r="Z1588" s="81"/>
    </row>
    <row r="1589" spans="1:26" x14ac:dyDescent="0.35">
      <c r="A1589" s="66" t="s">
        <v>982</v>
      </c>
      <c r="B1589" s="66" t="s">
        <v>235</v>
      </c>
      <c r="C1589" s="67"/>
      <c r="D1589" s="68"/>
      <c r="E1589" s="69"/>
      <c r="F1589" s="70"/>
      <c r="G1589" s="67"/>
      <c r="H1589" s="71"/>
      <c r="I1589" s="72"/>
      <c r="J1589" s="72"/>
      <c r="K1589" s="36"/>
      <c r="L1589" s="79"/>
      <c r="M1589" s="79"/>
      <c r="N1589" s="74"/>
      <c r="O1589" s="81" t="s">
        <v>1386</v>
      </c>
      <c r="P1589" s="83">
        <v>44432.410636574074</v>
      </c>
      <c r="Q1589" s="81" t="s">
        <v>1423</v>
      </c>
      <c r="R1589" s="81"/>
      <c r="S1589" s="81"/>
      <c r="T1589" s="81"/>
      <c r="U1589" s="83">
        <v>44432.410636574074</v>
      </c>
      <c r="V1589" s="84" t="s">
        <v>5187</v>
      </c>
      <c r="W1589" s="81"/>
      <c r="X1589" s="81"/>
      <c r="Y1589" s="87" t="s">
        <v>7187</v>
      </c>
      <c r="Z1589" s="81"/>
    </row>
    <row r="1590" spans="1:26" x14ac:dyDescent="0.35">
      <c r="A1590" s="66" t="s">
        <v>982</v>
      </c>
      <c r="B1590" s="66" t="s">
        <v>956</v>
      </c>
      <c r="C1590" s="67"/>
      <c r="D1590" s="68"/>
      <c r="E1590" s="69"/>
      <c r="F1590" s="70"/>
      <c r="G1590" s="67"/>
      <c r="H1590" s="71"/>
      <c r="I1590" s="72"/>
      <c r="J1590" s="72"/>
      <c r="K1590" s="36"/>
      <c r="L1590" s="79"/>
      <c r="M1590" s="79"/>
      <c r="N1590" s="74"/>
      <c r="O1590" s="81" t="s">
        <v>1386</v>
      </c>
      <c r="P1590" s="83">
        <v>44432.963368055556</v>
      </c>
      <c r="Q1590" s="81" t="s">
        <v>2031</v>
      </c>
      <c r="R1590" s="81"/>
      <c r="S1590" s="81"/>
      <c r="T1590" s="81" t="s">
        <v>3841</v>
      </c>
      <c r="U1590" s="83">
        <v>44432.963368055556</v>
      </c>
      <c r="V1590" s="84" t="s">
        <v>5174</v>
      </c>
      <c r="W1590" s="81"/>
      <c r="X1590" s="81"/>
      <c r="Y1590" s="87" t="s">
        <v>7174</v>
      </c>
      <c r="Z1590" s="81"/>
    </row>
    <row r="1591" spans="1:26" x14ac:dyDescent="0.35">
      <c r="A1591" s="66" t="s">
        <v>982</v>
      </c>
      <c r="B1591" s="66" t="s">
        <v>1335</v>
      </c>
      <c r="C1591" s="67"/>
      <c r="D1591" s="68"/>
      <c r="E1591" s="69"/>
      <c r="F1591" s="70"/>
      <c r="G1591" s="67"/>
      <c r="H1591" s="71"/>
      <c r="I1591" s="72"/>
      <c r="J1591" s="72"/>
      <c r="K1591" s="36"/>
      <c r="L1591" s="79"/>
      <c r="M1591" s="79"/>
      <c r="N1591" s="74"/>
      <c r="O1591" s="81" t="s">
        <v>1386</v>
      </c>
      <c r="P1591" s="83">
        <v>44433.83053240741</v>
      </c>
      <c r="Q1591" s="81" t="s">
        <v>1966</v>
      </c>
      <c r="R1591" s="81"/>
      <c r="S1591" s="81"/>
      <c r="T1591" s="81" t="s">
        <v>3645</v>
      </c>
      <c r="U1591" s="83">
        <v>44433.83053240741</v>
      </c>
      <c r="V1591" s="84" t="s">
        <v>5188</v>
      </c>
      <c r="W1591" s="81"/>
      <c r="X1591" s="81"/>
      <c r="Y1591" s="87" t="s">
        <v>7188</v>
      </c>
      <c r="Z1591" s="81"/>
    </row>
    <row r="1592" spans="1:26" x14ac:dyDescent="0.35">
      <c r="A1592" s="66" t="s">
        <v>982</v>
      </c>
      <c r="B1592" s="66" t="s">
        <v>1336</v>
      </c>
      <c r="C1592" s="67"/>
      <c r="D1592" s="68"/>
      <c r="E1592" s="69"/>
      <c r="F1592" s="70"/>
      <c r="G1592" s="67"/>
      <c r="H1592" s="71"/>
      <c r="I1592" s="72"/>
      <c r="J1592" s="72"/>
      <c r="K1592" s="36"/>
      <c r="L1592" s="79"/>
      <c r="M1592" s="79"/>
      <c r="N1592" s="74"/>
      <c r="O1592" s="81" t="s">
        <v>1386</v>
      </c>
      <c r="P1592" s="83">
        <v>44433.83053240741</v>
      </c>
      <c r="Q1592" s="81" t="s">
        <v>1966</v>
      </c>
      <c r="R1592" s="81"/>
      <c r="S1592" s="81"/>
      <c r="T1592" s="81" t="s">
        <v>3645</v>
      </c>
      <c r="U1592" s="83">
        <v>44433.83053240741</v>
      </c>
      <c r="V1592" s="84" t="s">
        <v>5188</v>
      </c>
      <c r="W1592" s="81"/>
      <c r="X1592" s="81"/>
      <c r="Y1592" s="87" t="s">
        <v>7188</v>
      </c>
      <c r="Z1592" s="81"/>
    </row>
    <row r="1593" spans="1:26" x14ac:dyDescent="0.35">
      <c r="A1593" s="66" t="s">
        <v>982</v>
      </c>
      <c r="B1593" s="66" t="s">
        <v>956</v>
      </c>
      <c r="C1593" s="67"/>
      <c r="D1593" s="68"/>
      <c r="E1593" s="69"/>
      <c r="F1593" s="70"/>
      <c r="G1593" s="67"/>
      <c r="H1593" s="71"/>
      <c r="I1593" s="72"/>
      <c r="J1593" s="72"/>
      <c r="K1593" s="36"/>
      <c r="L1593" s="79"/>
      <c r="M1593" s="79"/>
      <c r="N1593" s="74"/>
      <c r="O1593" s="81" t="s">
        <v>1386</v>
      </c>
      <c r="P1593" s="83">
        <v>44433.83053240741</v>
      </c>
      <c r="Q1593" s="81" t="s">
        <v>1966</v>
      </c>
      <c r="R1593" s="81"/>
      <c r="S1593" s="81"/>
      <c r="T1593" s="81" t="s">
        <v>3645</v>
      </c>
      <c r="U1593" s="83">
        <v>44433.83053240741</v>
      </c>
      <c r="V1593" s="84" t="s">
        <v>5188</v>
      </c>
      <c r="W1593" s="81"/>
      <c r="X1593" s="81"/>
      <c r="Y1593" s="87" t="s">
        <v>7188</v>
      </c>
      <c r="Z1593" s="81"/>
    </row>
    <row r="1594" spans="1:26" x14ac:dyDescent="0.35">
      <c r="A1594" s="66" t="s">
        <v>982</v>
      </c>
      <c r="B1594" s="66" t="s">
        <v>1012</v>
      </c>
      <c r="C1594" s="67"/>
      <c r="D1594" s="68"/>
      <c r="E1594" s="69"/>
      <c r="F1594" s="70"/>
      <c r="G1594" s="67"/>
      <c r="H1594" s="71"/>
      <c r="I1594" s="72"/>
      <c r="J1594" s="72"/>
      <c r="K1594" s="36"/>
      <c r="L1594" s="79"/>
      <c r="M1594" s="79"/>
      <c r="N1594" s="74"/>
      <c r="O1594" s="81" t="s">
        <v>1386</v>
      </c>
      <c r="P1594" s="83">
        <v>44434.632523148146</v>
      </c>
      <c r="Q1594" s="81" t="s">
        <v>1549</v>
      </c>
      <c r="R1594" s="84" t="s">
        <v>2701</v>
      </c>
      <c r="S1594" s="81" t="s">
        <v>3393</v>
      </c>
      <c r="T1594" s="81" t="s">
        <v>3610</v>
      </c>
      <c r="U1594" s="83">
        <v>44434.632523148146</v>
      </c>
      <c r="V1594" s="84" t="s">
        <v>5189</v>
      </c>
      <c r="W1594" s="81"/>
      <c r="X1594" s="81"/>
      <c r="Y1594" s="87" t="s">
        <v>7189</v>
      </c>
      <c r="Z1594" s="81"/>
    </row>
    <row r="1595" spans="1:26" x14ac:dyDescent="0.35">
      <c r="A1595" s="66" t="s">
        <v>982</v>
      </c>
      <c r="B1595" s="66" t="s">
        <v>956</v>
      </c>
      <c r="C1595" s="67"/>
      <c r="D1595" s="68"/>
      <c r="E1595" s="69"/>
      <c r="F1595" s="70"/>
      <c r="G1595" s="67"/>
      <c r="H1595" s="71"/>
      <c r="I1595" s="72"/>
      <c r="J1595" s="72"/>
      <c r="K1595" s="36"/>
      <c r="L1595" s="79"/>
      <c r="M1595" s="79"/>
      <c r="N1595" s="74"/>
      <c r="O1595" s="81" t="s">
        <v>1386</v>
      </c>
      <c r="P1595" s="83">
        <v>44434.931550925925</v>
      </c>
      <c r="Q1595" s="81" t="s">
        <v>1409</v>
      </c>
      <c r="R1595" s="81"/>
      <c r="S1595" s="81"/>
      <c r="T1595" s="81" t="s">
        <v>3539</v>
      </c>
      <c r="U1595" s="83">
        <v>44434.931550925925</v>
      </c>
      <c r="V1595" s="84" t="s">
        <v>5178</v>
      </c>
      <c r="W1595" s="81"/>
      <c r="X1595" s="81"/>
      <c r="Y1595" s="87" t="s">
        <v>7178</v>
      </c>
      <c r="Z1595" s="81"/>
    </row>
    <row r="1596" spans="1:26" x14ac:dyDescent="0.35">
      <c r="A1596" s="66" t="s">
        <v>982</v>
      </c>
      <c r="B1596" s="66" t="s">
        <v>1099</v>
      </c>
      <c r="C1596" s="67"/>
      <c r="D1596" s="68"/>
      <c r="E1596" s="69"/>
      <c r="F1596" s="70"/>
      <c r="G1596" s="67"/>
      <c r="H1596" s="71"/>
      <c r="I1596" s="72"/>
      <c r="J1596" s="72"/>
      <c r="K1596" s="36"/>
      <c r="L1596" s="79"/>
      <c r="M1596" s="79"/>
      <c r="N1596" s="74"/>
      <c r="O1596" s="81" t="s">
        <v>1386</v>
      </c>
      <c r="P1596" s="83">
        <v>44435.128576388888</v>
      </c>
      <c r="Q1596" s="81" t="s">
        <v>2037</v>
      </c>
      <c r="R1596" s="84" t="s">
        <v>2972</v>
      </c>
      <c r="S1596" s="81" t="s">
        <v>3471</v>
      </c>
      <c r="T1596" s="81" t="s">
        <v>3845</v>
      </c>
      <c r="U1596" s="83">
        <v>44435.128576388888</v>
      </c>
      <c r="V1596" s="84" t="s">
        <v>5190</v>
      </c>
      <c r="W1596" s="81"/>
      <c r="X1596" s="81"/>
      <c r="Y1596" s="87" t="s">
        <v>7190</v>
      </c>
      <c r="Z1596" s="81"/>
    </row>
    <row r="1597" spans="1:26" x14ac:dyDescent="0.35">
      <c r="A1597" s="66" t="s">
        <v>982</v>
      </c>
      <c r="B1597" s="66" t="s">
        <v>1181</v>
      </c>
      <c r="C1597" s="67"/>
      <c r="D1597" s="68"/>
      <c r="E1597" s="69"/>
      <c r="F1597" s="70"/>
      <c r="G1597" s="67"/>
      <c r="H1597" s="71"/>
      <c r="I1597" s="72"/>
      <c r="J1597" s="72"/>
      <c r="K1597" s="36"/>
      <c r="L1597" s="79"/>
      <c r="M1597" s="79"/>
      <c r="N1597" s="74"/>
      <c r="O1597" s="81" t="s">
        <v>1386</v>
      </c>
      <c r="P1597" s="83">
        <v>44435.312974537039</v>
      </c>
      <c r="Q1597" s="81" t="s">
        <v>1865</v>
      </c>
      <c r="R1597" s="84" t="s">
        <v>2879</v>
      </c>
      <c r="S1597" s="81" t="s">
        <v>3452</v>
      </c>
      <c r="T1597" s="81" t="s">
        <v>3764</v>
      </c>
      <c r="U1597" s="83">
        <v>44435.312974537039</v>
      </c>
      <c r="V1597" s="84" t="s">
        <v>5191</v>
      </c>
      <c r="W1597" s="81"/>
      <c r="X1597" s="81"/>
      <c r="Y1597" s="87" t="s">
        <v>7191</v>
      </c>
      <c r="Z1597" s="81"/>
    </row>
    <row r="1598" spans="1:26" x14ac:dyDescent="0.35">
      <c r="A1598" s="66" t="s">
        <v>982</v>
      </c>
      <c r="B1598" s="66" t="s">
        <v>1110</v>
      </c>
      <c r="C1598" s="67"/>
      <c r="D1598" s="68"/>
      <c r="E1598" s="69"/>
      <c r="F1598" s="70"/>
      <c r="G1598" s="67"/>
      <c r="H1598" s="71"/>
      <c r="I1598" s="72"/>
      <c r="J1598" s="72"/>
      <c r="K1598" s="36"/>
      <c r="L1598" s="79"/>
      <c r="M1598" s="79"/>
      <c r="N1598" s="74"/>
      <c r="O1598" s="81" t="s">
        <v>1386</v>
      </c>
      <c r="P1598" s="83">
        <v>44435.424872685187</v>
      </c>
      <c r="Q1598" s="81" t="s">
        <v>2038</v>
      </c>
      <c r="R1598" s="81"/>
      <c r="S1598" s="81"/>
      <c r="T1598" s="81" t="s">
        <v>3846</v>
      </c>
      <c r="U1598" s="83">
        <v>44435.424872685187</v>
      </c>
      <c r="V1598" s="84" t="s">
        <v>5192</v>
      </c>
      <c r="W1598" s="81"/>
      <c r="X1598" s="81"/>
      <c r="Y1598" s="87" t="s">
        <v>7192</v>
      </c>
      <c r="Z1598" s="81"/>
    </row>
    <row r="1599" spans="1:26" x14ac:dyDescent="0.35">
      <c r="A1599" s="66" t="s">
        <v>982</v>
      </c>
      <c r="B1599" s="66" t="s">
        <v>836</v>
      </c>
      <c r="C1599" s="67"/>
      <c r="D1599" s="68"/>
      <c r="E1599" s="69"/>
      <c r="F1599" s="70"/>
      <c r="G1599" s="67"/>
      <c r="H1599" s="71"/>
      <c r="I1599" s="72"/>
      <c r="J1599" s="72"/>
      <c r="K1599" s="36"/>
      <c r="L1599" s="79"/>
      <c r="M1599" s="79"/>
      <c r="N1599" s="74"/>
      <c r="O1599" s="81" t="s">
        <v>1386</v>
      </c>
      <c r="P1599" s="83">
        <v>44435.436168981483</v>
      </c>
      <c r="Q1599" s="81" t="s">
        <v>1734</v>
      </c>
      <c r="R1599" s="81"/>
      <c r="S1599" s="81"/>
      <c r="T1599" s="81" t="s">
        <v>3680</v>
      </c>
      <c r="U1599" s="83">
        <v>44435.436168981483</v>
      </c>
      <c r="V1599" s="84" t="s">
        <v>5193</v>
      </c>
      <c r="W1599" s="81"/>
      <c r="X1599" s="81"/>
      <c r="Y1599" s="87" t="s">
        <v>7193</v>
      </c>
      <c r="Z1599" s="81"/>
    </row>
    <row r="1600" spans="1:26" x14ac:dyDescent="0.35">
      <c r="A1600" s="66" t="s">
        <v>982</v>
      </c>
      <c r="B1600" s="66" t="s">
        <v>956</v>
      </c>
      <c r="C1600" s="67"/>
      <c r="D1600" s="68"/>
      <c r="E1600" s="69"/>
      <c r="F1600" s="70"/>
      <c r="G1600" s="67"/>
      <c r="H1600" s="71"/>
      <c r="I1600" s="72"/>
      <c r="J1600" s="72"/>
      <c r="K1600" s="36"/>
      <c r="L1600" s="79"/>
      <c r="M1600" s="79"/>
      <c r="N1600" s="74"/>
      <c r="O1600" s="81" t="s">
        <v>1386</v>
      </c>
      <c r="P1600" s="83">
        <v>44435.508275462962</v>
      </c>
      <c r="Q1600" s="81" t="s">
        <v>1972</v>
      </c>
      <c r="R1600" s="81"/>
      <c r="S1600" s="81"/>
      <c r="T1600" s="81" t="s">
        <v>3815</v>
      </c>
      <c r="U1600" s="83">
        <v>44435.508275462962</v>
      </c>
      <c r="V1600" s="84" t="s">
        <v>5180</v>
      </c>
      <c r="W1600" s="81"/>
      <c r="X1600" s="81"/>
      <c r="Y1600" s="87" t="s">
        <v>7180</v>
      </c>
      <c r="Z1600" s="81"/>
    </row>
    <row r="1601" spans="1:26" x14ac:dyDescent="0.35">
      <c r="A1601" s="66" t="s">
        <v>982</v>
      </c>
      <c r="B1601" s="66" t="s">
        <v>956</v>
      </c>
      <c r="C1601" s="67"/>
      <c r="D1601" s="68"/>
      <c r="E1601" s="69"/>
      <c r="F1601" s="70"/>
      <c r="G1601" s="67"/>
      <c r="H1601" s="71"/>
      <c r="I1601" s="72"/>
      <c r="J1601" s="72"/>
      <c r="K1601" s="36"/>
      <c r="L1601" s="79"/>
      <c r="M1601" s="79"/>
      <c r="N1601" s="74"/>
      <c r="O1601" s="81" t="s">
        <v>1386</v>
      </c>
      <c r="P1601" s="83">
        <v>44435.545300925929</v>
      </c>
      <c r="Q1601" s="81" t="s">
        <v>1855</v>
      </c>
      <c r="R1601" s="81"/>
      <c r="S1601" s="81"/>
      <c r="T1601" s="81" t="s">
        <v>3758</v>
      </c>
      <c r="U1601" s="83">
        <v>44435.545300925929</v>
      </c>
      <c r="V1601" s="84" t="s">
        <v>5194</v>
      </c>
      <c r="W1601" s="81"/>
      <c r="X1601" s="81"/>
      <c r="Y1601" s="87" t="s">
        <v>7194</v>
      </c>
      <c r="Z1601" s="81"/>
    </row>
    <row r="1602" spans="1:26" x14ac:dyDescent="0.35">
      <c r="A1602" s="66" t="s">
        <v>982</v>
      </c>
      <c r="B1602" s="66" t="s">
        <v>1206</v>
      </c>
      <c r="C1602" s="67"/>
      <c r="D1602" s="68"/>
      <c r="E1602" s="69"/>
      <c r="F1602" s="70"/>
      <c r="G1602" s="67"/>
      <c r="H1602" s="71"/>
      <c r="I1602" s="72"/>
      <c r="J1602" s="72"/>
      <c r="K1602" s="36"/>
      <c r="L1602" s="79"/>
      <c r="M1602" s="79"/>
      <c r="N1602" s="74"/>
      <c r="O1602" s="81" t="s">
        <v>1386</v>
      </c>
      <c r="P1602" s="83">
        <v>44435.978935185187</v>
      </c>
      <c r="Q1602" s="81" t="s">
        <v>1971</v>
      </c>
      <c r="R1602" s="81"/>
      <c r="S1602" s="81"/>
      <c r="T1602" s="81" t="s">
        <v>3814</v>
      </c>
      <c r="U1602" s="83">
        <v>44435.978935185187</v>
      </c>
      <c r="V1602" s="84" t="s">
        <v>5195</v>
      </c>
      <c r="W1602" s="81"/>
      <c r="X1602" s="81"/>
      <c r="Y1602" s="87" t="s">
        <v>7195</v>
      </c>
      <c r="Z1602" s="81"/>
    </row>
    <row r="1603" spans="1:26" x14ac:dyDescent="0.35">
      <c r="A1603" s="66" t="s">
        <v>982</v>
      </c>
      <c r="B1603" s="66" t="s">
        <v>956</v>
      </c>
      <c r="C1603" s="67"/>
      <c r="D1603" s="68"/>
      <c r="E1603" s="69"/>
      <c r="F1603" s="70"/>
      <c r="G1603" s="67"/>
      <c r="H1603" s="71"/>
      <c r="I1603" s="72"/>
      <c r="J1603" s="72"/>
      <c r="K1603" s="36"/>
      <c r="L1603" s="79"/>
      <c r="M1603" s="79"/>
      <c r="N1603" s="74"/>
      <c r="O1603" s="81" t="s">
        <v>1386</v>
      </c>
      <c r="P1603" s="83">
        <v>44435.978935185187</v>
      </c>
      <c r="Q1603" s="81" t="s">
        <v>1971</v>
      </c>
      <c r="R1603" s="81"/>
      <c r="S1603" s="81"/>
      <c r="T1603" s="81" t="s">
        <v>3814</v>
      </c>
      <c r="U1603" s="83">
        <v>44435.978935185187</v>
      </c>
      <c r="V1603" s="84" t="s">
        <v>5195</v>
      </c>
      <c r="W1603" s="81"/>
      <c r="X1603" s="81"/>
      <c r="Y1603" s="87" t="s">
        <v>7195</v>
      </c>
      <c r="Z1603" s="81"/>
    </row>
    <row r="1604" spans="1:26" x14ac:dyDescent="0.35">
      <c r="A1604" s="66" t="s">
        <v>982</v>
      </c>
      <c r="B1604" s="66" t="s">
        <v>1268</v>
      </c>
      <c r="C1604" s="67"/>
      <c r="D1604" s="68"/>
      <c r="E1604" s="69"/>
      <c r="F1604" s="70"/>
      <c r="G1604" s="67"/>
      <c r="H1604" s="71"/>
      <c r="I1604" s="72"/>
      <c r="J1604" s="72"/>
      <c r="K1604" s="36"/>
      <c r="L1604" s="79"/>
      <c r="M1604" s="79"/>
      <c r="N1604" s="74"/>
      <c r="O1604" s="81" t="s">
        <v>1386</v>
      </c>
      <c r="P1604" s="83">
        <v>44436.001296296294</v>
      </c>
      <c r="Q1604" s="81" t="s">
        <v>1633</v>
      </c>
      <c r="R1604" s="81"/>
      <c r="S1604" s="81"/>
      <c r="T1604" s="81" t="s">
        <v>3643</v>
      </c>
      <c r="U1604" s="83">
        <v>44436.001296296294</v>
      </c>
      <c r="V1604" s="84" t="s">
        <v>5196</v>
      </c>
      <c r="W1604" s="81"/>
      <c r="X1604" s="81"/>
      <c r="Y1604" s="87" t="s">
        <v>7196</v>
      </c>
      <c r="Z1604" s="81"/>
    </row>
    <row r="1605" spans="1:26" x14ac:dyDescent="0.35">
      <c r="A1605" s="66" t="s">
        <v>982</v>
      </c>
      <c r="B1605" s="66" t="s">
        <v>956</v>
      </c>
      <c r="C1605" s="67"/>
      <c r="D1605" s="68"/>
      <c r="E1605" s="69"/>
      <c r="F1605" s="70"/>
      <c r="G1605" s="67"/>
      <c r="H1605" s="71"/>
      <c r="I1605" s="72"/>
      <c r="J1605" s="72"/>
      <c r="K1605" s="36"/>
      <c r="L1605" s="79"/>
      <c r="M1605" s="79"/>
      <c r="N1605" s="74"/>
      <c r="O1605" s="81" t="s">
        <v>1386</v>
      </c>
      <c r="P1605" s="83">
        <v>44436.001296296294</v>
      </c>
      <c r="Q1605" s="81" t="s">
        <v>1633</v>
      </c>
      <c r="R1605" s="81"/>
      <c r="S1605" s="81"/>
      <c r="T1605" s="81" t="s">
        <v>3643</v>
      </c>
      <c r="U1605" s="83">
        <v>44436.001296296294</v>
      </c>
      <c r="V1605" s="84" t="s">
        <v>5196</v>
      </c>
      <c r="W1605" s="81"/>
      <c r="X1605" s="81"/>
      <c r="Y1605" s="87" t="s">
        <v>7196</v>
      </c>
      <c r="Z1605" s="81"/>
    </row>
    <row r="1606" spans="1:26" x14ac:dyDescent="0.35">
      <c r="A1606" s="66" t="s">
        <v>982</v>
      </c>
      <c r="B1606" s="66" t="s">
        <v>1139</v>
      </c>
      <c r="C1606" s="67"/>
      <c r="D1606" s="68"/>
      <c r="E1606" s="69"/>
      <c r="F1606" s="70"/>
      <c r="G1606" s="67"/>
      <c r="H1606" s="71"/>
      <c r="I1606" s="72"/>
      <c r="J1606" s="72"/>
      <c r="K1606" s="36"/>
      <c r="L1606" s="79"/>
      <c r="M1606" s="79"/>
      <c r="N1606" s="74"/>
      <c r="O1606" s="81" t="s">
        <v>1386</v>
      </c>
      <c r="P1606" s="83">
        <v>44436.020613425928</v>
      </c>
      <c r="Q1606" s="81" t="s">
        <v>1606</v>
      </c>
      <c r="R1606" s="81"/>
      <c r="S1606" s="81"/>
      <c r="T1606" s="81"/>
      <c r="U1606" s="83">
        <v>44436.020613425928</v>
      </c>
      <c r="V1606" s="84" t="s">
        <v>5197</v>
      </c>
      <c r="W1606" s="81"/>
      <c r="X1606" s="81"/>
      <c r="Y1606" s="87" t="s">
        <v>7197</v>
      </c>
      <c r="Z1606" s="81"/>
    </row>
    <row r="1607" spans="1:26" x14ac:dyDescent="0.35">
      <c r="A1607" s="66" t="s">
        <v>982</v>
      </c>
      <c r="B1607" s="66" t="s">
        <v>1086</v>
      </c>
      <c r="C1607" s="67"/>
      <c r="D1607" s="68"/>
      <c r="E1607" s="69"/>
      <c r="F1607" s="70"/>
      <c r="G1607" s="67"/>
      <c r="H1607" s="71"/>
      <c r="I1607" s="72"/>
      <c r="J1607" s="72"/>
      <c r="K1607" s="36"/>
      <c r="L1607" s="79"/>
      <c r="M1607" s="79"/>
      <c r="N1607" s="74"/>
      <c r="O1607" s="81" t="s">
        <v>1386</v>
      </c>
      <c r="P1607" s="83">
        <v>44436.020613425928</v>
      </c>
      <c r="Q1607" s="81" t="s">
        <v>1606</v>
      </c>
      <c r="R1607" s="81"/>
      <c r="S1607" s="81"/>
      <c r="T1607" s="81"/>
      <c r="U1607" s="83">
        <v>44436.020613425928</v>
      </c>
      <c r="V1607" s="84" t="s">
        <v>5197</v>
      </c>
      <c r="W1607" s="81"/>
      <c r="X1607" s="81"/>
      <c r="Y1607" s="87" t="s">
        <v>7197</v>
      </c>
      <c r="Z1607" s="81"/>
    </row>
    <row r="1608" spans="1:26" x14ac:dyDescent="0.35">
      <c r="A1608" s="66" t="s">
        <v>982</v>
      </c>
      <c r="B1608" s="66" t="s">
        <v>1158</v>
      </c>
      <c r="C1608" s="67"/>
      <c r="D1608" s="68"/>
      <c r="E1608" s="69"/>
      <c r="F1608" s="70"/>
      <c r="G1608" s="67"/>
      <c r="H1608" s="71"/>
      <c r="I1608" s="72"/>
      <c r="J1608" s="72"/>
      <c r="K1608" s="36"/>
      <c r="L1608" s="79"/>
      <c r="M1608" s="79"/>
      <c r="N1608" s="74"/>
      <c r="O1608" s="81" t="s">
        <v>1386</v>
      </c>
      <c r="P1608" s="83">
        <v>44436.109155092592</v>
      </c>
      <c r="Q1608" s="81" t="s">
        <v>2039</v>
      </c>
      <c r="R1608" s="81"/>
      <c r="S1608" s="81"/>
      <c r="T1608" s="81"/>
      <c r="U1608" s="83">
        <v>44436.109155092592</v>
      </c>
      <c r="V1608" s="84" t="s">
        <v>5198</v>
      </c>
      <c r="W1608" s="81"/>
      <c r="X1608" s="81"/>
      <c r="Y1608" s="87" t="s">
        <v>7198</v>
      </c>
      <c r="Z1608" s="81"/>
    </row>
    <row r="1609" spans="1:26" x14ac:dyDescent="0.35">
      <c r="A1609" s="66" t="s">
        <v>982</v>
      </c>
      <c r="B1609" s="66" t="s">
        <v>1088</v>
      </c>
      <c r="C1609" s="67"/>
      <c r="D1609" s="68"/>
      <c r="E1609" s="69"/>
      <c r="F1609" s="70"/>
      <c r="G1609" s="67"/>
      <c r="H1609" s="71"/>
      <c r="I1609" s="72"/>
      <c r="J1609" s="72"/>
      <c r="K1609" s="36"/>
      <c r="L1609" s="79"/>
      <c r="M1609" s="79"/>
      <c r="N1609" s="74"/>
      <c r="O1609" s="81" t="s">
        <v>1386</v>
      </c>
      <c r="P1609" s="83">
        <v>44436.127395833333</v>
      </c>
      <c r="Q1609" s="81" t="s">
        <v>1599</v>
      </c>
      <c r="R1609" s="84" t="s">
        <v>2732</v>
      </c>
      <c r="S1609" s="81" t="s">
        <v>3419</v>
      </c>
      <c r="T1609" s="81" t="s">
        <v>3631</v>
      </c>
      <c r="U1609" s="83">
        <v>44436.127395833333</v>
      </c>
      <c r="V1609" s="84" t="s">
        <v>5199</v>
      </c>
      <c r="W1609" s="81"/>
      <c r="X1609" s="81"/>
      <c r="Y1609" s="87" t="s">
        <v>7199</v>
      </c>
      <c r="Z1609" s="81"/>
    </row>
    <row r="1610" spans="1:26" x14ac:dyDescent="0.35">
      <c r="A1610" s="66" t="s">
        <v>982</v>
      </c>
      <c r="B1610" s="66" t="s">
        <v>956</v>
      </c>
      <c r="C1610" s="67"/>
      <c r="D1610" s="68"/>
      <c r="E1610" s="69"/>
      <c r="F1610" s="70"/>
      <c r="G1610" s="67"/>
      <c r="H1610" s="71"/>
      <c r="I1610" s="72"/>
      <c r="J1610" s="72"/>
      <c r="K1610" s="36"/>
      <c r="L1610" s="79"/>
      <c r="M1610" s="79"/>
      <c r="N1610" s="74"/>
      <c r="O1610" s="81" t="s">
        <v>1386</v>
      </c>
      <c r="P1610" s="83">
        <v>44436.287962962961</v>
      </c>
      <c r="Q1610" s="81" t="s">
        <v>1854</v>
      </c>
      <c r="R1610" s="81"/>
      <c r="S1610" s="81"/>
      <c r="T1610" s="81" t="s">
        <v>3757</v>
      </c>
      <c r="U1610" s="83">
        <v>44436.287962962961</v>
      </c>
      <c r="V1610" s="84" t="s">
        <v>5182</v>
      </c>
      <c r="W1610" s="81"/>
      <c r="X1610" s="81"/>
      <c r="Y1610" s="87" t="s">
        <v>7182</v>
      </c>
      <c r="Z1610" s="81"/>
    </row>
    <row r="1611" spans="1:26" x14ac:dyDescent="0.35">
      <c r="A1611" s="66" t="s">
        <v>982</v>
      </c>
      <c r="B1611" s="66" t="s">
        <v>956</v>
      </c>
      <c r="C1611" s="67"/>
      <c r="D1611" s="68"/>
      <c r="E1611" s="69"/>
      <c r="F1611" s="70"/>
      <c r="G1611" s="67"/>
      <c r="H1611" s="71"/>
      <c r="I1611" s="72"/>
      <c r="J1611" s="72"/>
      <c r="K1611" s="36"/>
      <c r="L1611" s="79"/>
      <c r="M1611" s="79"/>
      <c r="N1611" s="74"/>
      <c r="O1611" s="81" t="s">
        <v>1386</v>
      </c>
      <c r="P1611" s="83">
        <v>44436.382048611114</v>
      </c>
      <c r="Q1611" s="81" t="s">
        <v>1838</v>
      </c>
      <c r="R1611" s="81"/>
      <c r="S1611" s="81"/>
      <c r="T1611" s="81" t="s">
        <v>3748</v>
      </c>
      <c r="U1611" s="83">
        <v>44436.382048611114</v>
      </c>
      <c r="V1611" s="84" t="s">
        <v>5200</v>
      </c>
      <c r="W1611" s="81"/>
      <c r="X1611" s="81"/>
      <c r="Y1611" s="87" t="s">
        <v>7200</v>
      </c>
      <c r="Z1611" s="81"/>
    </row>
    <row r="1612" spans="1:26" x14ac:dyDescent="0.35">
      <c r="A1612" s="66" t="s">
        <v>982</v>
      </c>
      <c r="B1612" s="66" t="s">
        <v>1088</v>
      </c>
      <c r="C1612" s="67"/>
      <c r="D1612" s="68"/>
      <c r="E1612" s="69"/>
      <c r="F1612" s="70"/>
      <c r="G1612" s="67"/>
      <c r="H1612" s="71"/>
      <c r="I1612" s="72"/>
      <c r="J1612" s="72"/>
      <c r="K1612" s="36"/>
      <c r="L1612" s="79"/>
      <c r="M1612" s="79"/>
      <c r="N1612" s="74"/>
      <c r="O1612" s="81" t="s">
        <v>1386</v>
      </c>
      <c r="P1612" s="83">
        <v>44436.570567129631</v>
      </c>
      <c r="Q1612" s="81" t="s">
        <v>1599</v>
      </c>
      <c r="R1612" s="84" t="s">
        <v>2732</v>
      </c>
      <c r="S1612" s="81" t="s">
        <v>3419</v>
      </c>
      <c r="T1612" s="81" t="s">
        <v>3631</v>
      </c>
      <c r="U1612" s="83">
        <v>44436.570567129631</v>
      </c>
      <c r="V1612" s="84" t="s">
        <v>5201</v>
      </c>
      <c r="W1612" s="81"/>
      <c r="X1612" s="81"/>
      <c r="Y1612" s="87" t="s">
        <v>7201</v>
      </c>
      <c r="Z1612" s="81"/>
    </row>
    <row r="1613" spans="1:26" x14ac:dyDescent="0.35">
      <c r="A1613" s="66" t="s">
        <v>982</v>
      </c>
      <c r="B1613" s="66" t="s">
        <v>1181</v>
      </c>
      <c r="C1613" s="67"/>
      <c r="D1613" s="68"/>
      <c r="E1613" s="69"/>
      <c r="F1613" s="70"/>
      <c r="G1613" s="67"/>
      <c r="H1613" s="71"/>
      <c r="I1613" s="72"/>
      <c r="J1613" s="72"/>
      <c r="K1613" s="36"/>
      <c r="L1613" s="79"/>
      <c r="M1613" s="79"/>
      <c r="N1613" s="74"/>
      <c r="O1613" s="81" t="s">
        <v>1386</v>
      </c>
      <c r="P1613" s="83">
        <v>44436.927928240744</v>
      </c>
      <c r="Q1613" s="81" t="s">
        <v>1865</v>
      </c>
      <c r="R1613" s="84" t="s">
        <v>2879</v>
      </c>
      <c r="S1613" s="81" t="s">
        <v>3452</v>
      </c>
      <c r="T1613" s="81" t="s">
        <v>3764</v>
      </c>
      <c r="U1613" s="83">
        <v>44436.927928240744</v>
      </c>
      <c r="V1613" s="84" t="s">
        <v>5202</v>
      </c>
      <c r="W1613" s="81"/>
      <c r="X1613" s="81"/>
      <c r="Y1613" s="87" t="s">
        <v>7202</v>
      </c>
      <c r="Z1613" s="81"/>
    </row>
    <row r="1614" spans="1:26" x14ac:dyDescent="0.35">
      <c r="A1614" s="66" t="s">
        <v>982</v>
      </c>
      <c r="B1614" s="66" t="s">
        <v>1181</v>
      </c>
      <c r="C1614" s="67"/>
      <c r="D1614" s="68"/>
      <c r="E1614" s="69"/>
      <c r="F1614" s="70"/>
      <c r="G1614" s="67"/>
      <c r="H1614" s="71"/>
      <c r="I1614" s="72"/>
      <c r="J1614" s="72"/>
      <c r="K1614" s="36"/>
      <c r="L1614" s="79"/>
      <c r="M1614" s="79"/>
      <c r="N1614" s="74"/>
      <c r="O1614" s="81" t="s">
        <v>1386</v>
      </c>
      <c r="P1614" s="83">
        <v>44436.941296296296</v>
      </c>
      <c r="Q1614" s="81" t="s">
        <v>1865</v>
      </c>
      <c r="R1614" s="84" t="s">
        <v>2879</v>
      </c>
      <c r="S1614" s="81" t="s">
        <v>3452</v>
      </c>
      <c r="T1614" s="81" t="s">
        <v>3764</v>
      </c>
      <c r="U1614" s="83">
        <v>44436.941296296296</v>
      </c>
      <c r="V1614" s="84" t="s">
        <v>5203</v>
      </c>
      <c r="W1614" s="81"/>
      <c r="X1614" s="81"/>
      <c r="Y1614" s="87" t="s">
        <v>7203</v>
      </c>
      <c r="Z1614" s="81"/>
    </row>
    <row r="1615" spans="1:26" x14ac:dyDescent="0.35">
      <c r="A1615" s="66" t="s">
        <v>982</v>
      </c>
      <c r="B1615" s="66" t="s">
        <v>1310</v>
      </c>
      <c r="C1615" s="67"/>
      <c r="D1615" s="68"/>
      <c r="E1615" s="69"/>
      <c r="F1615" s="70"/>
      <c r="G1615" s="67"/>
      <c r="H1615" s="71"/>
      <c r="I1615" s="72"/>
      <c r="J1615" s="72"/>
      <c r="K1615" s="36"/>
      <c r="L1615" s="79"/>
      <c r="M1615" s="79"/>
      <c r="N1615" s="74"/>
      <c r="O1615" s="81" t="s">
        <v>1386</v>
      </c>
      <c r="P1615" s="83">
        <v>44436.944479166668</v>
      </c>
      <c r="Q1615" s="81" t="s">
        <v>1866</v>
      </c>
      <c r="R1615" s="81"/>
      <c r="S1615" s="81"/>
      <c r="T1615" s="81" t="s">
        <v>3765</v>
      </c>
      <c r="U1615" s="83">
        <v>44436.944479166668</v>
      </c>
      <c r="V1615" s="84" t="s">
        <v>5204</v>
      </c>
      <c r="W1615" s="81"/>
      <c r="X1615" s="81"/>
      <c r="Y1615" s="87" t="s">
        <v>7204</v>
      </c>
      <c r="Z1615" s="81"/>
    </row>
    <row r="1616" spans="1:26" x14ac:dyDescent="0.35">
      <c r="A1616" s="66" t="s">
        <v>982</v>
      </c>
      <c r="B1616" s="66" t="s">
        <v>1311</v>
      </c>
      <c r="C1616" s="67"/>
      <c r="D1616" s="68"/>
      <c r="E1616" s="69"/>
      <c r="F1616" s="70"/>
      <c r="G1616" s="67"/>
      <c r="H1616" s="71"/>
      <c r="I1616" s="72"/>
      <c r="J1616" s="72"/>
      <c r="K1616" s="36"/>
      <c r="L1616" s="79"/>
      <c r="M1616" s="79"/>
      <c r="N1616" s="74"/>
      <c r="O1616" s="81" t="s">
        <v>1386</v>
      </c>
      <c r="P1616" s="83">
        <v>44436.944479166668</v>
      </c>
      <c r="Q1616" s="81" t="s">
        <v>1866</v>
      </c>
      <c r="R1616" s="81"/>
      <c r="S1616" s="81"/>
      <c r="T1616" s="81" t="s">
        <v>3765</v>
      </c>
      <c r="U1616" s="83">
        <v>44436.944479166668</v>
      </c>
      <c r="V1616" s="84" t="s">
        <v>5204</v>
      </c>
      <c r="W1616" s="81"/>
      <c r="X1616" s="81"/>
      <c r="Y1616" s="87" t="s">
        <v>7204</v>
      </c>
      <c r="Z1616" s="81"/>
    </row>
    <row r="1617" spans="1:26" x14ac:dyDescent="0.35">
      <c r="A1617" s="66" t="s">
        <v>982</v>
      </c>
      <c r="B1617" s="66" t="s">
        <v>1312</v>
      </c>
      <c r="C1617" s="67"/>
      <c r="D1617" s="68"/>
      <c r="E1617" s="69"/>
      <c r="F1617" s="70"/>
      <c r="G1617" s="67"/>
      <c r="H1617" s="71"/>
      <c r="I1617" s="72"/>
      <c r="J1617" s="72"/>
      <c r="K1617" s="36"/>
      <c r="L1617" s="79"/>
      <c r="M1617" s="79"/>
      <c r="N1617" s="74"/>
      <c r="O1617" s="81" t="s">
        <v>1386</v>
      </c>
      <c r="P1617" s="83">
        <v>44436.944479166668</v>
      </c>
      <c r="Q1617" s="81" t="s">
        <v>1866</v>
      </c>
      <c r="R1617" s="81"/>
      <c r="S1617" s="81"/>
      <c r="T1617" s="81" t="s">
        <v>3765</v>
      </c>
      <c r="U1617" s="83">
        <v>44436.944479166668</v>
      </c>
      <c r="V1617" s="84" t="s">
        <v>5204</v>
      </c>
      <c r="W1617" s="81"/>
      <c r="X1617" s="81"/>
      <c r="Y1617" s="87" t="s">
        <v>7204</v>
      </c>
      <c r="Z1617" s="81"/>
    </row>
    <row r="1618" spans="1:26" x14ac:dyDescent="0.35">
      <c r="A1618" s="66" t="s">
        <v>982</v>
      </c>
      <c r="B1618" s="66" t="s">
        <v>1181</v>
      </c>
      <c r="C1618" s="67"/>
      <c r="D1618" s="68"/>
      <c r="E1618" s="69"/>
      <c r="F1618" s="70"/>
      <c r="G1618" s="67"/>
      <c r="H1618" s="71"/>
      <c r="I1618" s="72"/>
      <c r="J1618" s="72"/>
      <c r="K1618" s="36"/>
      <c r="L1618" s="79"/>
      <c r="M1618" s="79"/>
      <c r="N1618" s="74"/>
      <c r="O1618" s="81" t="s">
        <v>1386</v>
      </c>
      <c r="P1618" s="83">
        <v>44436.944479166668</v>
      </c>
      <c r="Q1618" s="81" t="s">
        <v>1866</v>
      </c>
      <c r="R1618" s="81"/>
      <c r="S1618" s="81"/>
      <c r="T1618" s="81" t="s">
        <v>3765</v>
      </c>
      <c r="U1618" s="83">
        <v>44436.944479166668</v>
      </c>
      <c r="V1618" s="84" t="s">
        <v>5204</v>
      </c>
      <c r="W1618" s="81"/>
      <c r="X1618" s="81"/>
      <c r="Y1618" s="87" t="s">
        <v>7204</v>
      </c>
      <c r="Z1618" s="81"/>
    </row>
    <row r="1619" spans="1:26" x14ac:dyDescent="0.35">
      <c r="A1619" s="66" t="s">
        <v>982</v>
      </c>
      <c r="B1619" s="66" t="s">
        <v>1140</v>
      </c>
      <c r="C1619" s="67"/>
      <c r="D1619" s="68"/>
      <c r="E1619" s="69"/>
      <c r="F1619" s="70"/>
      <c r="G1619" s="67"/>
      <c r="H1619" s="71"/>
      <c r="I1619" s="72"/>
      <c r="J1619" s="72"/>
      <c r="K1619" s="36"/>
      <c r="L1619" s="79"/>
      <c r="M1619" s="79"/>
      <c r="N1619" s="74"/>
      <c r="O1619" s="81" t="s">
        <v>1386</v>
      </c>
      <c r="P1619" s="83">
        <v>44437.35533564815</v>
      </c>
      <c r="Q1619" s="81" t="s">
        <v>2040</v>
      </c>
      <c r="R1619" s="81"/>
      <c r="S1619" s="81"/>
      <c r="T1619" s="81" t="s">
        <v>3847</v>
      </c>
      <c r="U1619" s="83">
        <v>44437.35533564815</v>
      </c>
      <c r="V1619" s="84" t="s">
        <v>5205</v>
      </c>
      <c r="W1619" s="81"/>
      <c r="X1619" s="81"/>
      <c r="Y1619" s="87" t="s">
        <v>7205</v>
      </c>
      <c r="Z1619" s="81"/>
    </row>
    <row r="1620" spans="1:26" x14ac:dyDescent="0.35">
      <c r="A1620" s="66" t="s">
        <v>982</v>
      </c>
      <c r="B1620" s="66" t="s">
        <v>1313</v>
      </c>
      <c r="C1620" s="67"/>
      <c r="D1620" s="68"/>
      <c r="E1620" s="69"/>
      <c r="F1620" s="70"/>
      <c r="G1620" s="67"/>
      <c r="H1620" s="71"/>
      <c r="I1620" s="72"/>
      <c r="J1620" s="72"/>
      <c r="K1620" s="36"/>
      <c r="L1620" s="79"/>
      <c r="M1620" s="79"/>
      <c r="N1620" s="74"/>
      <c r="O1620" s="81" t="s">
        <v>1386</v>
      </c>
      <c r="P1620" s="83">
        <v>44437.373078703706</v>
      </c>
      <c r="Q1620" s="81" t="s">
        <v>1868</v>
      </c>
      <c r="R1620" s="81"/>
      <c r="S1620" s="81"/>
      <c r="T1620" s="81" t="s">
        <v>3766</v>
      </c>
      <c r="U1620" s="83">
        <v>44437.373078703706</v>
      </c>
      <c r="V1620" s="84" t="s">
        <v>5206</v>
      </c>
      <c r="W1620" s="81"/>
      <c r="X1620" s="81"/>
      <c r="Y1620" s="87" t="s">
        <v>7206</v>
      </c>
      <c r="Z1620" s="81"/>
    </row>
    <row r="1621" spans="1:26" x14ac:dyDescent="0.35">
      <c r="A1621" s="66" t="s">
        <v>982</v>
      </c>
      <c r="B1621" s="66" t="s">
        <v>1314</v>
      </c>
      <c r="C1621" s="67"/>
      <c r="D1621" s="68"/>
      <c r="E1621" s="69"/>
      <c r="F1621" s="70"/>
      <c r="G1621" s="67"/>
      <c r="H1621" s="71"/>
      <c r="I1621" s="72"/>
      <c r="J1621" s="72"/>
      <c r="K1621" s="36"/>
      <c r="L1621" s="79"/>
      <c r="M1621" s="79"/>
      <c r="N1621" s="74"/>
      <c r="O1621" s="81" t="s">
        <v>1386</v>
      </c>
      <c r="P1621" s="83">
        <v>44437.373078703706</v>
      </c>
      <c r="Q1621" s="81" t="s">
        <v>1868</v>
      </c>
      <c r="R1621" s="81"/>
      <c r="S1621" s="81"/>
      <c r="T1621" s="81" t="s">
        <v>3766</v>
      </c>
      <c r="U1621" s="83">
        <v>44437.373078703706</v>
      </c>
      <c r="V1621" s="84" t="s">
        <v>5206</v>
      </c>
      <c r="W1621" s="81"/>
      <c r="X1621" s="81"/>
      <c r="Y1621" s="87" t="s">
        <v>7206</v>
      </c>
      <c r="Z1621" s="81"/>
    </row>
    <row r="1622" spans="1:26" x14ac:dyDescent="0.35">
      <c r="A1622" s="66" t="s">
        <v>982</v>
      </c>
      <c r="B1622" s="66" t="s">
        <v>956</v>
      </c>
      <c r="C1622" s="67"/>
      <c r="D1622" s="68"/>
      <c r="E1622" s="69"/>
      <c r="F1622" s="70"/>
      <c r="G1622" s="67"/>
      <c r="H1622" s="71"/>
      <c r="I1622" s="72"/>
      <c r="J1622" s="72"/>
      <c r="K1622" s="36"/>
      <c r="L1622" s="79"/>
      <c r="M1622" s="79"/>
      <c r="N1622" s="74"/>
      <c r="O1622" s="81" t="s">
        <v>1386</v>
      </c>
      <c r="P1622" s="83">
        <v>44437.373078703706</v>
      </c>
      <c r="Q1622" s="81" t="s">
        <v>1868</v>
      </c>
      <c r="R1622" s="81"/>
      <c r="S1622" s="81"/>
      <c r="T1622" s="81" t="s">
        <v>3766</v>
      </c>
      <c r="U1622" s="83">
        <v>44437.373078703706</v>
      </c>
      <c r="V1622" s="84" t="s">
        <v>5206</v>
      </c>
      <c r="W1622" s="81"/>
      <c r="X1622" s="81"/>
      <c r="Y1622" s="87" t="s">
        <v>7206</v>
      </c>
      <c r="Z1622" s="81"/>
    </row>
    <row r="1623" spans="1:26" x14ac:dyDescent="0.35">
      <c r="A1623" s="66" t="s">
        <v>982</v>
      </c>
      <c r="B1623" s="66" t="s">
        <v>956</v>
      </c>
      <c r="C1623" s="67"/>
      <c r="D1623" s="68"/>
      <c r="E1623" s="69"/>
      <c r="F1623" s="70"/>
      <c r="G1623" s="67"/>
      <c r="H1623" s="71"/>
      <c r="I1623" s="72"/>
      <c r="J1623" s="72"/>
      <c r="K1623" s="36"/>
      <c r="L1623" s="79"/>
      <c r="M1623" s="79"/>
      <c r="N1623" s="74"/>
      <c r="O1623" s="81" t="s">
        <v>1386</v>
      </c>
      <c r="P1623" s="83">
        <v>44438.326979166668</v>
      </c>
      <c r="Q1623" s="81" t="s">
        <v>2027</v>
      </c>
      <c r="R1623" s="81"/>
      <c r="S1623" s="81"/>
      <c r="T1623" s="81" t="s">
        <v>3839</v>
      </c>
      <c r="U1623" s="83">
        <v>44438.326979166668</v>
      </c>
      <c r="V1623" s="84" t="s">
        <v>5184</v>
      </c>
      <c r="W1623" s="81"/>
      <c r="X1623" s="81"/>
      <c r="Y1623" s="87" t="s">
        <v>7184</v>
      </c>
      <c r="Z1623" s="81"/>
    </row>
    <row r="1624" spans="1:26" x14ac:dyDescent="0.35">
      <c r="A1624" s="66" t="s">
        <v>985</v>
      </c>
      <c r="B1624" s="66" t="s">
        <v>1357</v>
      </c>
      <c r="C1624" s="67"/>
      <c r="D1624" s="68"/>
      <c r="E1624" s="69"/>
      <c r="F1624" s="70"/>
      <c r="G1624" s="67"/>
      <c r="H1624" s="71"/>
      <c r="I1624" s="72"/>
      <c r="J1624" s="72"/>
      <c r="K1624" s="36"/>
      <c r="L1624" s="79"/>
      <c r="M1624" s="79"/>
      <c r="N1624" s="74"/>
      <c r="O1624" s="81" t="s">
        <v>1386</v>
      </c>
      <c r="P1624" s="83">
        <v>44438.330092592594</v>
      </c>
      <c r="Q1624" s="81" t="s">
        <v>2041</v>
      </c>
      <c r="R1624" s="81"/>
      <c r="S1624" s="81"/>
      <c r="T1624" s="81" t="s">
        <v>3848</v>
      </c>
      <c r="U1624" s="83">
        <v>44438.330092592594</v>
      </c>
      <c r="V1624" s="84" t="s">
        <v>5207</v>
      </c>
      <c r="W1624" s="81"/>
      <c r="X1624" s="81"/>
      <c r="Y1624" s="87" t="s">
        <v>7207</v>
      </c>
      <c r="Z1624" s="81"/>
    </row>
    <row r="1625" spans="1:26" x14ac:dyDescent="0.35">
      <c r="A1625" s="66" t="s">
        <v>985</v>
      </c>
      <c r="B1625" s="66" t="s">
        <v>1175</v>
      </c>
      <c r="C1625" s="67"/>
      <c r="D1625" s="68"/>
      <c r="E1625" s="69"/>
      <c r="F1625" s="70"/>
      <c r="G1625" s="67"/>
      <c r="H1625" s="71"/>
      <c r="I1625" s="72"/>
      <c r="J1625" s="72"/>
      <c r="K1625" s="36"/>
      <c r="L1625" s="79"/>
      <c r="M1625" s="79"/>
      <c r="N1625" s="74"/>
      <c r="O1625" s="81" t="s">
        <v>1386</v>
      </c>
      <c r="P1625" s="83">
        <v>44438.330092592594</v>
      </c>
      <c r="Q1625" s="81" t="s">
        <v>2041</v>
      </c>
      <c r="R1625" s="81"/>
      <c r="S1625" s="81"/>
      <c r="T1625" s="81" t="s">
        <v>3848</v>
      </c>
      <c r="U1625" s="83">
        <v>44438.330092592594</v>
      </c>
      <c r="V1625" s="84" t="s">
        <v>5207</v>
      </c>
      <c r="W1625" s="81"/>
      <c r="X1625" s="81"/>
      <c r="Y1625" s="87" t="s">
        <v>7207</v>
      </c>
      <c r="Z1625" s="81"/>
    </row>
    <row r="1626" spans="1:26" x14ac:dyDescent="0.35">
      <c r="A1626" s="66" t="s">
        <v>986</v>
      </c>
      <c r="B1626" s="66" t="s">
        <v>1129</v>
      </c>
      <c r="C1626" s="67"/>
      <c r="D1626" s="68"/>
      <c r="E1626" s="69"/>
      <c r="F1626" s="70"/>
      <c r="G1626" s="67"/>
      <c r="H1626" s="71"/>
      <c r="I1626" s="72"/>
      <c r="J1626" s="72"/>
      <c r="K1626" s="36"/>
      <c r="L1626" s="79"/>
      <c r="M1626" s="79"/>
      <c r="N1626" s="74"/>
      <c r="O1626" s="81" t="s">
        <v>1386</v>
      </c>
      <c r="P1626" s="83">
        <v>44438.332048611112</v>
      </c>
      <c r="Q1626" s="81" t="s">
        <v>1835</v>
      </c>
      <c r="R1626" s="81"/>
      <c r="S1626" s="81"/>
      <c r="T1626" s="81" t="s">
        <v>3745</v>
      </c>
      <c r="U1626" s="83">
        <v>44438.332048611112</v>
      </c>
      <c r="V1626" s="84" t="s">
        <v>5208</v>
      </c>
      <c r="W1626" s="81"/>
      <c r="X1626" s="81"/>
      <c r="Y1626" s="87" t="s">
        <v>7208</v>
      </c>
      <c r="Z1626" s="81"/>
    </row>
    <row r="1627" spans="1:26" x14ac:dyDescent="0.35">
      <c r="A1627" s="66" t="s">
        <v>987</v>
      </c>
      <c r="B1627" s="66" t="s">
        <v>1132</v>
      </c>
      <c r="C1627" s="67"/>
      <c r="D1627" s="68"/>
      <c r="E1627" s="69"/>
      <c r="F1627" s="70"/>
      <c r="G1627" s="67"/>
      <c r="H1627" s="71"/>
      <c r="I1627" s="72"/>
      <c r="J1627" s="72"/>
      <c r="K1627" s="36"/>
      <c r="L1627" s="79"/>
      <c r="M1627" s="79"/>
      <c r="N1627" s="74"/>
      <c r="O1627" s="81" t="s">
        <v>1386</v>
      </c>
      <c r="P1627" s="83">
        <v>44436.351585648146</v>
      </c>
      <c r="Q1627" s="81" t="s">
        <v>2042</v>
      </c>
      <c r="R1627" s="84" t="s">
        <v>2786</v>
      </c>
      <c r="S1627" s="81" t="s">
        <v>3436</v>
      </c>
      <c r="T1627" s="81" t="s">
        <v>3849</v>
      </c>
      <c r="U1627" s="83">
        <v>44436.351585648146</v>
      </c>
      <c r="V1627" s="84" t="s">
        <v>5209</v>
      </c>
      <c r="W1627" s="81"/>
      <c r="X1627" s="81"/>
      <c r="Y1627" s="87" t="s">
        <v>7209</v>
      </c>
      <c r="Z1627" s="81"/>
    </row>
    <row r="1628" spans="1:26" x14ac:dyDescent="0.35">
      <c r="A1628" s="66" t="s">
        <v>987</v>
      </c>
      <c r="B1628" s="66" t="s">
        <v>987</v>
      </c>
      <c r="C1628" s="67"/>
      <c r="D1628" s="68"/>
      <c r="E1628" s="69"/>
      <c r="F1628" s="70"/>
      <c r="G1628" s="67"/>
      <c r="H1628" s="71"/>
      <c r="I1628" s="72"/>
      <c r="J1628" s="72"/>
      <c r="K1628" s="36"/>
      <c r="L1628" s="79"/>
      <c r="M1628" s="79"/>
      <c r="N1628" s="74"/>
      <c r="O1628" s="81" t="s">
        <v>179</v>
      </c>
      <c r="P1628" s="83">
        <v>44438.333379629628</v>
      </c>
      <c r="Q1628" s="81" t="s">
        <v>2043</v>
      </c>
      <c r="R1628" s="84" t="s">
        <v>2973</v>
      </c>
      <c r="S1628" s="81" t="s">
        <v>3393</v>
      </c>
      <c r="T1628" s="81" t="s">
        <v>3850</v>
      </c>
      <c r="U1628" s="83">
        <v>44438.333379629628</v>
      </c>
      <c r="V1628" s="84" t="s">
        <v>5210</v>
      </c>
      <c r="W1628" s="81"/>
      <c r="X1628" s="81"/>
      <c r="Y1628" s="87" t="s">
        <v>7210</v>
      </c>
      <c r="Z1628" s="81"/>
    </row>
    <row r="1629" spans="1:26" x14ac:dyDescent="0.35">
      <c r="A1629" s="66" t="s">
        <v>988</v>
      </c>
      <c r="B1629" s="66" t="s">
        <v>1357</v>
      </c>
      <c r="C1629" s="67"/>
      <c r="D1629" s="68"/>
      <c r="E1629" s="69"/>
      <c r="F1629" s="70"/>
      <c r="G1629" s="67"/>
      <c r="H1629" s="71"/>
      <c r="I1629" s="72"/>
      <c r="J1629" s="72"/>
      <c r="K1629" s="36"/>
      <c r="L1629" s="79"/>
      <c r="M1629" s="79"/>
      <c r="N1629" s="74"/>
      <c r="O1629" s="81" t="s">
        <v>1386</v>
      </c>
      <c r="P1629" s="83">
        <v>44438.335497685184</v>
      </c>
      <c r="Q1629" s="81" t="s">
        <v>2041</v>
      </c>
      <c r="R1629" s="81"/>
      <c r="S1629" s="81"/>
      <c r="T1629" s="81" t="s">
        <v>3848</v>
      </c>
      <c r="U1629" s="83">
        <v>44438.335497685184</v>
      </c>
      <c r="V1629" s="84" t="s">
        <v>5211</v>
      </c>
      <c r="W1629" s="81"/>
      <c r="X1629" s="81"/>
      <c r="Y1629" s="87" t="s">
        <v>7211</v>
      </c>
      <c r="Z1629" s="81"/>
    </row>
    <row r="1630" spans="1:26" x14ac:dyDescent="0.35">
      <c r="A1630" s="66" t="s">
        <v>988</v>
      </c>
      <c r="B1630" s="66" t="s">
        <v>1175</v>
      </c>
      <c r="C1630" s="67"/>
      <c r="D1630" s="68"/>
      <c r="E1630" s="69"/>
      <c r="F1630" s="70"/>
      <c r="G1630" s="67"/>
      <c r="H1630" s="71"/>
      <c r="I1630" s="72"/>
      <c r="J1630" s="72"/>
      <c r="K1630" s="36"/>
      <c r="L1630" s="79"/>
      <c r="M1630" s="79"/>
      <c r="N1630" s="74"/>
      <c r="O1630" s="81" t="s">
        <v>1386</v>
      </c>
      <c r="P1630" s="83">
        <v>44438.335497685184</v>
      </c>
      <c r="Q1630" s="81" t="s">
        <v>2041</v>
      </c>
      <c r="R1630" s="81"/>
      <c r="S1630" s="81"/>
      <c r="T1630" s="81" t="s">
        <v>3848</v>
      </c>
      <c r="U1630" s="83">
        <v>44438.335497685184</v>
      </c>
      <c r="V1630" s="84" t="s">
        <v>5211</v>
      </c>
      <c r="W1630" s="81"/>
      <c r="X1630" s="81"/>
      <c r="Y1630" s="87" t="s">
        <v>7211</v>
      </c>
      <c r="Z1630" s="81"/>
    </row>
    <row r="1631" spans="1:26" x14ac:dyDescent="0.35">
      <c r="A1631" s="66" t="s">
        <v>965</v>
      </c>
      <c r="B1631" s="66" t="s">
        <v>1139</v>
      </c>
      <c r="C1631" s="67"/>
      <c r="D1631" s="68"/>
      <c r="E1631" s="69"/>
      <c r="F1631" s="70"/>
      <c r="G1631" s="67"/>
      <c r="H1631" s="71"/>
      <c r="I1631" s="72"/>
      <c r="J1631" s="72"/>
      <c r="K1631" s="36"/>
      <c r="L1631" s="79"/>
      <c r="M1631" s="79"/>
      <c r="N1631" s="74"/>
      <c r="O1631" s="81" t="s">
        <v>1386</v>
      </c>
      <c r="P1631" s="83">
        <v>44438.308761574073</v>
      </c>
      <c r="Q1631" s="81" t="s">
        <v>1402</v>
      </c>
      <c r="R1631" s="81"/>
      <c r="S1631" s="81"/>
      <c r="T1631" s="81" t="s">
        <v>3535</v>
      </c>
      <c r="U1631" s="83">
        <v>44438.308761574073</v>
      </c>
      <c r="V1631" s="84" t="s">
        <v>5212</v>
      </c>
      <c r="W1631" s="81"/>
      <c r="X1631" s="81"/>
      <c r="Y1631" s="87" t="s">
        <v>7212</v>
      </c>
      <c r="Z1631" s="81"/>
    </row>
    <row r="1632" spans="1:26" x14ac:dyDescent="0.35">
      <c r="A1632" s="66" t="s">
        <v>965</v>
      </c>
      <c r="B1632" s="66" t="s">
        <v>964</v>
      </c>
      <c r="C1632" s="67"/>
      <c r="D1632" s="68"/>
      <c r="E1632" s="69"/>
      <c r="F1632" s="70"/>
      <c r="G1632" s="67"/>
      <c r="H1632" s="71"/>
      <c r="I1632" s="72"/>
      <c r="J1632" s="72"/>
      <c r="K1632" s="36"/>
      <c r="L1632" s="79"/>
      <c r="M1632" s="79"/>
      <c r="N1632" s="74"/>
      <c r="O1632" s="81" t="s">
        <v>1386</v>
      </c>
      <c r="P1632" s="83">
        <v>44438.308761574073</v>
      </c>
      <c r="Q1632" s="81" t="s">
        <v>1402</v>
      </c>
      <c r="R1632" s="81"/>
      <c r="S1632" s="81"/>
      <c r="T1632" s="81" t="s">
        <v>3535</v>
      </c>
      <c r="U1632" s="83">
        <v>44438.308761574073</v>
      </c>
      <c r="V1632" s="84" t="s">
        <v>5212</v>
      </c>
      <c r="W1632" s="81"/>
      <c r="X1632" s="81"/>
      <c r="Y1632" s="87" t="s">
        <v>7212</v>
      </c>
      <c r="Z1632" s="81"/>
    </row>
    <row r="1633" spans="1:26" x14ac:dyDescent="0.35">
      <c r="A1633" s="66" t="s">
        <v>965</v>
      </c>
      <c r="B1633" s="66" t="s">
        <v>964</v>
      </c>
      <c r="C1633" s="67"/>
      <c r="D1633" s="68"/>
      <c r="E1633" s="69"/>
      <c r="F1633" s="70"/>
      <c r="G1633" s="67"/>
      <c r="H1633" s="71"/>
      <c r="I1633" s="72"/>
      <c r="J1633" s="72"/>
      <c r="K1633" s="36"/>
      <c r="L1633" s="79"/>
      <c r="M1633" s="79"/>
      <c r="N1633" s="74"/>
      <c r="O1633" s="81" t="s">
        <v>1386</v>
      </c>
      <c r="P1633" s="83">
        <v>44438.309444444443</v>
      </c>
      <c r="Q1633" s="81" t="s">
        <v>2002</v>
      </c>
      <c r="R1633" s="81"/>
      <c r="S1633" s="81"/>
      <c r="T1633" s="81" t="s">
        <v>3535</v>
      </c>
      <c r="U1633" s="83">
        <v>44438.309444444443</v>
      </c>
      <c r="V1633" s="84" t="s">
        <v>5122</v>
      </c>
      <c r="W1633" s="81"/>
      <c r="X1633" s="81"/>
      <c r="Y1633" s="87" t="s">
        <v>7122</v>
      </c>
      <c r="Z1633" s="81"/>
    </row>
    <row r="1634" spans="1:26" x14ac:dyDescent="0.35">
      <c r="A1634" s="66" t="s">
        <v>989</v>
      </c>
      <c r="B1634" s="66" t="s">
        <v>965</v>
      </c>
      <c r="C1634" s="67"/>
      <c r="D1634" s="68"/>
      <c r="E1634" s="69"/>
      <c r="F1634" s="70"/>
      <c r="G1634" s="67"/>
      <c r="H1634" s="71"/>
      <c r="I1634" s="72"/>
      <c r="J1634" s="72"/>
      <c r="K1634" s="36"/>
      <c r="L1634" s="79"/>
      <c r="M1634" s="79"/>
      <c r="N1634" s="74"/>
      <c r="O1634" s="81" t="s">
        <v>1386</v>
      </c>
      <c r="P1634" s="83">
        <v>44434.377523148149</v>
      </c>
      <c r="Q1634" s="81" t="s">
        <v>1402</v>
      </c>
      <c r="R1634" s="81"/>
      <c r="S1634" s="81"/>
      <c r="T1634" s="81" t="s">
        <v>3535</v>
      </c>
      <c r="U1634" s="83">
        <v>44434.377523148149</v>
      </c>
      <c r="V1634" s="84" t="s">
        <v>5213</v>
      </c>
      <c r="W1634" s="81"/>
      <c r="X1634" s="81"/>
      <c r="Y1634" s="87" t="s">
        <v>7213</v>
      </c>
      <c r="Z1634" s="81"/>
    </row>
    <row r="1635" spans="1:26" x14ac:dyDescent="0.35">
      <c r="A1635" s="66" t="s">
        <v>989</v>
      </c>
      <c r="B1635" s="66" t="s">
        <v>964</v>
      </c>
      <c r="C1635" s="67"/>
      <c r="D1635" s="68"/>
      <c r="E1635" s="69"/>
      <c r="F1635" s="70"/>
      <c r="G1635" s="67"/>
      <c r="H1635" s="71"/>
      <c r="I1635" s="72"/>
      <c r="J1635" s="72"/>
      <c r="K1635" s="36"/>
      <c r="L1635" s="79"/>
      <c r="M1635" s="79"/>
      <c r="N1635" s="74"/>
      <c r="O1635" s="81" t="s">
        <v>1386</v>
      </c>
      <c r="P1635" s="83">
        <v>44434.377523148149</v>
      </c>
      <c r="Q1635" s="81" t="s">
        <v>1402</v>
      </c>
      <c r="R1635" s="81"/>
      <c r="S1635" s="81"/>
      <c r="T1635" s="81" t="s">
        <v>3535</v>
      </c>
      <c r="U1635" s="83">
        <v>44434.377523148149</v>
      </c>
      <c r="V1635" s="84" t="s">
        <v>5213</v>
      </c>
      <c r="W1635" s="81"/>
      <c r="X1635" s="81"/>
      <c r="Y1635" s="87" t="s">
        <v>7213</v>
      </c>
      <c r="Z1635" s="81"/>
    </row>
    <row r="1636" spans="1:26" x14ac:dyDescent="0.35">
      <c r="A1636" s="66" t="s">
        <v>989</v>
      </c>
      <c r="B1636" s="66" t="s">
        <v>1139</v>
      </c>
      <c r="C1636" s="67"/>
      <c r="D1636" s="68"/>
      <c r="E1636" s="69"/>
      <c r="F1636" s="70"/>
      <c r="G1636" s="67"/>
      <c r="H1636" s="71"/>
      <c r="I1636" s="72"/>
      <c r="J1636" s="72"/>
      <c r="K1636" s="36"/>
      <c r="L1636" s="79"/>
      <c r="M1636" s="79"/>
      <c r="N1636" s="74"/>
      <c r="O1636" s="81" t="s">
        <v>1386</v>
      </c>
      <c r="P1636" s="83">
        <v>44434.377523148149</v>
      </c>
      <c r="Q1636" s="81" t="s">
        <v>1402</v>
      </c>
      <c r="R1636" s="81"/>
      <c r="S1636" s="81"/>
      <c r="T1636" s="81" t="s">
        <v>3535</v>
      </c>
      <c r="U1636" s="83">
        <v>44434.377523148149</v>
      </c>
      <c r="V1636" s="84" t="s">
        <v>5213</v>
      </c>
      <c r="W1636" s="81"/>
      <c r="X1636" s="81"/>
      <c r="Y1636" s="87" t="s">
        <v>7213</v>
      </c>
      <c r="Z1636" s="81"/>
    </row>
    <row r="1637" spans="1:26" x14ac:dyDescent="0.35">
      <c r="A1637" s="66" t="s">
        <v>989</v>
      </c>
      <c r="B1637" s="66" t="s">
        <v>1357</v>
      </c>
      <c r="C1637" s="67"/>
      <c r="D1637" s="68"/>
      <c r="E1637" s="69"/>
      <c r="F1637" s="70"/>
      <c r="G1637" s="67"/>
      <c r="H1637" s="71"/>
      <c r="I1637" s="72"/>
      <c r="J1637" s="72"/>
      <c r="K1637" s="36"/>
      <c r="L1637" s="79"/>
      <c r="M1637" s="79"/>
      <c r="N1637" s="74"/>
      <c r="O1637" s="81" t="s">
        <v>1386</v>
      </c>
      <c r="P1637" s="83">
        <v>44438.337002314816</v>
      </c>
      <c r="Q1637" s="81" t="s">
        <v>2041</v>
      </c>
      <c r="R1637" s="81"/>
      <c r="S1637" s="81"/>
      <c r="T1637" s="81" t="s">
        <v>3848</v>
      </c>
      <c r="U1637" s="83">
        <v>44438.337002314816</v>
      </c>
      <c r="V1637" s="84" t="s">
        <v>5214</v>
      </c>
      <c r="W1637" s="81"/>
      <c r="X1637" s="81"/>
      <c r="Y1637" s="87" t="s">
        <v>7214</v>
      </c>
      <c r="Z1637" s="81"/>
    </row>
    <row r="1638" spans="1:26" x14ac:dyDescent="0.35">
      <c r="A1638" s="66" t="s">
        <v>989</v>
      </c>
      <c r="B1638" s="66" t="s">
        <v>1175</v>
      </c>
      <c r="C1638" s="67"/>
      <c r="D1638" s="68"/>
      <c r="E1638" s="69"/>
      <c r="F1638" s="70"/>
      <c r="G1638" s="67"/>
      <c r="H1638" s="71"/>
      <c r="I1638" s="72"/>
      <c r="J1638" s="72"/>
      <c r="K1638" s="36"/>
      <c r="L1638" s="79"/>
      <c r="M1638" s="79"/>
      <c r="N1638" s="74"/>
      <c r="O1638" s="81" t="s">
        <v>1386</v>
      </c>
      <c r="P1638" s="83">
        <v>44438.337002314816</v>
      </c>
      <c r="Q1638" s="81" t="s">
        <v>2041</v>
      </c>
      <c r="R1638" s="81"/>
      <c r="S1638" s="81"/>
      <c r="T1638" s="81" t="s">
        <v>3848</v>
      </c>
      <c r="U1638" s="83">
        <v>44438.337002314816</v>
      </c>
      <c r="V1638" s="84" t="s">
        <v>5214</v>
      </c>
      <c r="W1638" s="81"/>
      <c r="X1638" s="81"/>
      <c r="Y1638" s="87" t="s">
        <v>7214</v>
      </c>
      <c r="Z1638" s="81"/>
    </row>
    <row r="1639" spans="1:26" x14ac:dyDescent="0.35">
      <c r="A1639" s="66" t="s">
        <v>990</v>
      </c>
      <c r="B1639" s="66" t="s">
        <v>1357</v>
      </c>
      <c r="C1639" s="67"/>
      <c r="D1639" s="68"/>
      <c r="E1639" s="69"/>
      <c r="F1639" s="70"/>
      <c r="G1639" s="67"/>
      <c r="H1639" s="71"/>
      <c r="I1639" s="72"/>
      <c r="J1639" s="72"/>
      <c r="K1639" s="36"/>
      <c r="L1639" s="79"/>
      <c r="M1639" s="79"/>
      <c r="N1639" s="74"/>
      <c r="O1639" s="81" t="s">
        <v>1386</v>
      </c>
      <c r="P1639" s="83">
        <v>44438.337685185186</v>
      </c>
      <c r="Q1639" s="81" t="s">
        <v>2041</v>
      </c>
      <c r="R1639" s="81"/>
      <c r="S1639" s="81"/>
      <c r="T1639" s="81" t="s">
        <v>3848</v>
      </c>
      <c r="U1639" s="83">
        <v>44438.337685185186</v>
      </c>
      <c r="V1639" s="84" t="s">
        <v>5215</v>
      </c>
      <c r="W1639" s="81"/>
      <c r="X1639" s="81"/>
      <c r="Y1639" s="87" t="s">
        <v>7215</v>
      </c>
      <c r="Z1639" s="81"/>
    </row>
    <row r="1640" spans="1:26" x14ac:dyDescent="0.35">
      <c r="A1640" s="66" t="s">
        <v>990</v>
      </c>
      <c r="B1640" s="66" t="s">
        <v>1175</v>
      </c>
      <c r="C1640" s="67"/>
      <c r="D1640" s="68"/>
      <c r="E1640" s="69"/>
      <c r="F1640" s="70"/>
      <c r="G1640" s="67"/>
      <c r="H1640" s="71"/>
      <c r="I1640" s="72"/>
      <c r="J1640" s="72"/>
      <c r="K1640" s="36"/>
      <c r="L1640" s="79"/>
      <c r="M1640" s="79"/>
      <c r="N1640" s="74"/>
      <c r="O1640" s="81" t="s">
        <v>1386</v>
      </c>
      <c r="P1640" s="83">
        <v>44438.337685185186</v>
      </c>
      <c r="Q1640" s="81" t="s">
        <v>2041</v>
      </c>
      <c r="R1640" s="81"/>
      <c r="S1640" s="81"/>
      <c r="T1640" s="81" t="s">
        <v>3848</v>
      </c>
      <c r="U1640" s="83">
        <v>44438.337685185186</v>
      </c>
      <c r="V1640" s="84" t="s">
        <v>5215</v>
      </c>
      <c r="W1640" s="81"/>
      <c r="X1640" s="81"/>
      <c r="Y1640" s="87" t="s">
        <v>7215</v>
      </c>
      <c r="Z1640" s="81"/>
    </row>
    <row r="1641" spans="1:26" x14ac:dyDescent="0.35">
      <c r="A1641" s="66" t="s">
        <v>991</v>
      </c>
      <c r="B1641" s="66" t="s">
        <v>1144</v>
      </c>
      <c r="C1641" s="67"/>
      <c r="D1641" s="68"/>
      <c r="E1641" s="69"/>
      <c r="F1641" s="70"/>
      <c r="G1641" s="67"/>
      <c r="H1641" s="71"/>
      <c r="I1641" s="72"/>
      <c r="J1641" s="72"/>
      <c r="K1641" s="36"/>
      <c r="L1641" s="79"/>
      <c r="M1641" s="79"/>
      <c r="N1641" s="74"/>
      <c r="O1641" s="81" t="s">
        <v>1386</v>
      </c>
      <c r="P1641" s="83">
        <v>44438.340775462966</v>
      </c>
      <c r="Q1641" s="81" t="s">
        <v>2044</v>
      </c>
      <c r="R1641" s="84" t="s">
        <v>2974</v>
      </c>
      <c r="S1641" s="81" t="s">
        <v>3472</v>
      </c>
      <c r="T1641" s="81" t="s">
        <v>3851</v>
      </c>
      <c r="U1641" s="83">
        <v>44438.340775462966</v>
      </c>
      <c r="V1641" s="84" t="s">
        <v>5216</v>
      </c>
      <c r="W1641" s="81"/>
      <c r="X1641" s="81"/>
      <c r="Y1641" s="87" t="s">
        <v>7216</v>
      </c>
      <c r="Z1641" s="81"/>
    </row>
    <row r="1642" spans="1:26" x14ac:dyDescent="0.35">
      <c r="A1642" s="66" t="s">
        <v>992</v>
      </c>
      <c r="B1642" s="66" t="s">
        <v>992</v>
      </c>
      <c r="C1642" s="67"/>
      <c r="D1642" s="68"/>
      <c r="E1642" s="69"/>
      <c r="F1642" s="70"/>
      <c r="G1642" s="67"/>
      <c r="H1642" s="71"/>
      <c r="I1642" s="72"/>
      <c r="J1642" s="72"/>
      <c r="K1642" s="36"/>
      <c r="L1642" s="79"/>
      <c r="M1642" s="79"/>
      <c r="N1642" s="74"/>
      <c r="O1642" s="81" t="s">
        <v>179</v>
      </c>
      <c r="P1642" s="83">
        <v>44438.270833333336</v>
      </c>
      <c r="Q1642" s="81" t="s">
        <v>2045</v>
      </c>
      <c r="R1642" s="84" t="s">
        <v>2975</v>
      </c>
      <c r="S1642" s="81" t="s">
        <v>3393</v>
      </c>
      <c r="T1642" s="81" t="s">
        <v>3820</v>
      </c>
      <c r="U1642" s="83">
        <v>44438.270833333336</v>
      </c>
      <c r="V1642" s="84" t="s">
        <v>5217</v>
      </c>
      <c r="W1642" s="81"/>
      <c r="X1642" s="81"/>
      <c r="Y1642" s="87" t="s">
        <v>7217</v>
      </c>
      <c r="Z1642" s="81"/>
    </row>
    <row r="1643" spans="1:26" x14ac:dyDescent="0.35">
      <c r="A1643" s="66" t="s">
        <v>993</v>
      </c>
      <c r="B1643" s="66" t="s">
        <v>992</v>
      </c>
      <c r="C1643" s="67"/>
      <c r="D1643" s="68"/>
      <c r="E1643" s="69"/>
      <c r="F1643" s="70"/>
      <c r="G1643" s="67"/>
      <c r="H1643" s="71"/>
      <c r="I1643" s="72"/>
      <c r="J1643" s="72"/>
      <c r="K1643" s="36"/>
      <c r="L1643" s="79"/>
      <c r="M1643" s="79"/>
      <c r="N1643" s="74"/>
      <c r="O1643" s="81" t="s">
        <v>1386</v>
      </c>
      <c r="P1643" s="83">
        <v>44438.341550925928</v>
      </c>
      <c r="Q1643" s="81" t="s">
        <v>1985</v>
      </c>
      <c r="R1643" s="81"/>
      <c r="S1643" s="81"/>
      <c r="T1643" s="81" t="s">
        <v>3820</v>
      </c>
      <c r="U1643" s="83">
        <v>44438.341550925928</v>
      </c>
      <c r="V1643" s="84" t="s">
        <v>5218</v>
      </c>
      <c r="W1643" s="81"/>
      <c r="X1643" s="81"/>
      <c r="Y1643" s="87" t="s">
        <v>7218</v>
      </c>
      <c r="Z1643" s="81"/>
    </row>
    <row r="1644" spans="1:26" x14ac:dyDescent="0.35">
      <c r="A1644" s="66" t="s">
        <v>994</v>
      </c>
      <c r="B1644" s="66" t="s">
        <v>1163</v>
      </c>
      <c r="C1644" s="67"/>
      <c r="D1644" s="68"/>
      <c r="E1644" s="69"/>
      <c r="F1644" s="70"/>
      <c r="G1644" s="67"/>
      <c r="H1644" s="71"/>
      <c r="I1644" s="72"/>
      <c r="J1644" s="72"/>
      <c r="K1644" s="36"/>
      <c r="L1644" s="79"/>
      <c r="M1644" s="79"/>
      <c r="N1644" s="74"/>
      <c r="O1644" s="81" t="s">
        <v>1386</v>
      </c>
      <c r="P1644" s="83">
        <v>44438.347442129627</v>
      </c>
      <c r="Q1644" s="81" t="s">
        <v>1694</v>
      </c>
      <c r="R1644" s="81"/>
      <c r="S1644" s="81"/>
      <c r="T1644" s="81"/>
      <c r="U1644" s="83">
        <v>44438.347442129627</v>
      </c>
      <c r="V1644" s="84" t="s">
        <v>5219</v>
      </c>
      <c r="W1644" s="81"/>
      <c r="X1644" s="81"/>
      <c r="Y1644" s="87" t="s">
        <v>7219</v>
      </c>
      <c r="Z1644" s="81"/>
    </row>
    <row r="1645" spans="1:26" x14ac:dyDescent="0.35">
      <c r="A1645" s="66" t="s">
        <v>994</v>
      </c>
      <c r="B1645" s="66" t="s">
        <v>802</v>
      </c>
      <c r="C1645" s="67"/>
      <c r="D1645" s="68"/>
      <c r="E1645" s="69"/>
      <c r="F1645" s="70"/>
      <c r="G1645" s="67"/>
      <c r="H1645" s="71"/>
      <c r="I1645" s="72"/>
      <c r="J1645" s="72"/>
      <c r="K1645" s="36"/>
      <c r="L1645" s="79"/>
      <c r="M1645" s="79"/>
      <c r="N1645" s="74"/>
      <c r="O1645" s="81" t="s">
        <v>1386</v>
      </c>
      <c r="P1645" s="83">
        <v>44438.347442129627</v>
      </c>
      <c r="Q1645" s="81" t="s">
        <v>1694</v>
      </c>
      <c r="R1645" s="81"/>
      <c r="S1645" s="81"/>
      <c r="T1645" s="81"/>
      <c r="U1645" s="83">
        <v>44438.347442129627</v>
      </c>
      <c r="V1645" s="84" t="s">
        <v>5219</v>
      </c>
      <c r="W1645" s="81"/>
      <c r="X1645" s="81"/>
      <c r="Y1645" s="87" t="s">
        <v>7219</v>
      </c>
      <c r="Z1645" s="81"/>
    </row>
    <row r="1646" spans="1:26" x14ac:dyDescent="0.35">
      <c r="A1646" s="66" t="s">
        <v>995</v>
      </c>
      <c r="B1646" s="66" t="s">
        <v>1357</v>
      </c>
      <c r="C1646" s="67"/>
      <c r="D1646" s="68"/>
      <c r="E1646" s="69"/>
      <c r="F1646" s="70"/>
      <c r="G1646" s="67"/>
      <c r="H1646" s="71"/>
      <c r="I1646" s="72"/>
      <c r="J1646" s="72"/>
      <c r="K1646" s="36"/>
      <c r="L1646" s="79"/>
      <c r="M1646" s="79"/>
      <c r="N1646" s="74"/>
      <c r="O1646" s="81" t="s">
        <v>1386</v>
      </c>
      <c r="P1646" s="83">
        <v>44438.349027777775</v>
      </c>
      <c r="Q1646" s="81" t="s">
        <v>2041</v>
      </c>
      <c r="R1646" s="81"/>
      <c r="S1646" s="81"/>
      <c r="T1646" s="81" t="s">
        <v>3848</v>
      </c>
      <c r="U1646" s="83">
        <v>44438.349027777775</v>
      </c>
      <c r="V1646" s="84" t="s">
        <v>5220</v>
      </c>
      <c r="W1646" s="81"/>
      <c r="X1646" s="81"/>
      <c r="Y1646" s="87" t="s">
        <v>7220</v>
      </c>
      <c r="Z1646" s="81"/>
    </row>
    <row r="1647" spans="1:26" x14ac:dyDescent="0.35">
      <c r="A1647" s="66" t="s">
        <v>995</v>
      </c>
      <c r="B1647" s="66" t="s">
        <v>1175</v>
      </c>
      <c r="C1647" s="67"/>
      <c r="D1647" s="68"/>
      <c r="E1647" s="69"/>
      <c r="F1647" s="70"/>
      <c r="G1647" s="67"/>
      <c r="H1647" s="71"/>
      <c r="I1647" s="72"/>
      <c r="J1647" s="72"/>
      <c r="K1647" s="36"/>
      <c r="L1647" s="79"/>
      <c r="M1647" s="79"/>
      <c r="N1647" s="74"/>
      <c r="O1647" s="81" t="s">
        <v>1386</v>
      </c>
      <c r="P1647" s="83">
        <v>44438.349027777775</v>
      </c>
      <c r="Q1647" s="81" t="s">
        <v>2041</v>
      </c>
      <c r="R1647" s="81"/>
      <c r="S1647" s="81"/>
      <c r="T1647" s="81" t="s">
        <v>3848</v>
      </c>
      <c r="U1647" s="83">
        <v>44438.349027777775</v>
      </c>
      <c r="V1647" s="84" t="s">
        <v>5220</v>
      </c>
      <c r="W1647" s="81"/>
      <c r="X1647" s="81"/>
      <c r="Y1647" s="87" t="s">
        <v>7220</v>
      </c>
      <c r="Z1647" s="81"/>
    </row>
    <row r="1648" spans="1:26" x14ac:dyDescent="0.35">
      <c r="A1648" s="66" t="s">
        <v>996</v>
      </c>
      <c r="B1648" s="66" t="s">
        <v>1197</v>
      </c>
      <c r="C1648" s="67"/>
      <c r="D1648" s="68"/>
      <c r="E1648" s="69"/>
      <c r="F1648" s="70"/>
      <c r="G1648" s="67"/>
      <c r="H1648" s="71"/>
      <c r="I1648" s="72"/>
      <c r="J1648" s="72"/>
      <c r="K1648" s="36"/>
      <c r="L1648" s="79"/>
      <c r="M1648" s="79"/>
      <c r="N1648" s="74"/>
      <c r="O1648" s="81" t="s">
        <v>1386</v>
      </c>
      <c r="P1648" s="83">
        <v>44438.286087962966</v>
      </c>
      <c r="Q1648" s="81" t="s">
        <v>2046</v>
      </c>
      <c r="R1648" s="84" t="s">
        <v>2976</v>
      </c>
      <c r="S1648" s="81" t="s">
        <v>3393</v>
      </c>
      <c r="T1648" s="81" t="s">
        <v>3852</v>
      </c>
      <c r="U1648" s="83">
        <v>44438.286087962966</v>
      </c>
      <c r="V1648" s="84" t="s">
        <v>5221</v>
      </c>
      <c r="W1648" s="81"/>
      <c r="X1648" s="81"/>
      <c r="Y1648" s="87" t="s">
        <v>7221</v>
      </c>
      <c r="Z1648" s="81"/>
    </row>
    <row r="1649" spans="1:26" x14ac:dyDescent="0.35">
      <c r="A1649" s="66" t="s">
        <v>997</v>
      </c>
      <c r="B1649" s="66" t="s">
        <v>1197</v>
      </c>
      <c r="C1649" s="67"/>
      <c r="D1649" s="68"/>
      <c r="E1649" s="69"/>
      <c r="F1649" s="70"/>
      <c r="G1649" s="67"/>
      <c r="H1649" s="71"/>
      <c r="I1649" s="72"/>
      <c r="J1649" s="72"/>
      <c r="K1649" s="36"/>
      <c r="L1649" s="79"/>
      <c r="M1649" s="79"/>
      <c r="N1649" s="74"/>
      <c r="O1649" s="81" t="s">
        <v>1386</v>
      </c>
      <c r="P1649" s="83">
        <v>44438.349606481483</v>
      </c>
      <c r="Q1649" s="81" t="s">
        <v>2047</v>
      </c>
      <c r="R1649" s="84" t="s">
        <v>2977</v>
      </c>
      <c r="S1649" s="81" t="s">
        <v>3473</v>
      </c>
      <c r="T1649" s="81" t="s">
        <v>3852</v>
      </c>
      <c r="U1649" s="83">
        <v>44438.349606481483</v>
      </c>
      <c r="V1649" s="84" t="s">
        <v>5222</v>
      </c>
      <c r="W1649" s="81"/>
      <c r="X1649" s="81"/>
      <c r="Y1649" s="87" t="s">
        <v>7222</v>
      </c>
      <c r="Z1649" s="81"/>
    </row>
    <row r="1650" spans="1:26" x14ac:dyDescent="0.35">
      <c r="A1650" s="66" t="s">
        <v>997</v>
      </c>
      <c r="B1650" s="66" t="s">
        <v>996</v>
      </c>
      <c r="C1650" s="67"/>
      <c r="D1650" s="68"/>
      <c r="E1650" s="69"/>
      <c r="F1650" s="70"/>
      <c r="G1650" s="67"/>
      <c r="H1650" s="71"/>
      <c r="I1650" s="72"/>
      <c r="J1650" s="72"/>
      <c r="K1650" s="36"/>
      <c r="L1650" s="79"/>
      <c r="M1650" s="79"/>
      <c r="N1650" s="74"/>
      <c r="O1650" s="81" t="s">
        <v>1386</v>
      </c>
      <c r="P1650" s="83">
        <v>44438.349606481483</v>
      </c>
      <c r="Q1650" s="81" t="s">
        <v>2047</v>
      </c>
      <c r="R1650" s="84" t="s">
        <v>2977</v>
      </c>
      <c r="S1650" s="81" t="s">
        <v>3473</v>
      </c>
      <c r="T1650" s="81" t="s">
        <v>3852</v>
      </c>
      <c r="U1650" s="83">
        <v>44438.349606481483</v>
      </c>
      <c r="V1650" s="84" t="s">
        <v>5222</v>
      </c>
      <c r="W1650" s="81"/>
      <c r="X1650" s="81"/>
      <c r="Y1650" s="87" t="s">
        <v>7222</v>
      </c>
      <c r="Z1650" s="81"/>
    </row>
    <row r="1651" spans="1:26" x14ac:dyDescent="0.35">
      <c r="A1651" s="66" t="s">
        <v>998</v>
      </c>
      <c r="B1651" s="66" t="s">
        <v>998</v>
      </c>
      <c r="C1651" s="67"/>
      <c r="D1651" s="68"/>
      <c r="E1651" s="69"/>
      <c r="F1651" s="70"/>
      <c r="G1651" s="67"/>
      <c r="H1651" s="71"/>
      <c r="I1651" s="72"/>
      <c r="J1651" s="72"/>
      <c r="K1651" s="36"/>
      <c r="L1651" s="79"/>
      <c r="M1651" s="79"/>
      <c r="N1651" s="74"/>
      <c r="O1651" s="81" t="s">
        <v>179</v>
      </c>
      <c r="P1651" s="83">
        <v>44438.351689814815</v>
      </c>
      <c r="Q1651" s="81" t="s">
        <v>2048</v>
      </c>
      <c r="R1651" s="84" t="s">
        <v>2978</v>
      </c>
      <c r="S1651" s="81" t="s">
        <v>3393</v>
      </c>
      <c r="T1651" s="81" t="s">
        <v>3853</v>
      </c>
      <c r="U1651" s="83">
        <v>44438.351689814815</v>
      </c>
      <c r="V1651" s="84" t="s">
        <v>5223</v>
      </c>
      <c r="W1651" s="81"/>
      <c r="X1651" s="81"/>
      <c r="Y1651" s="87" t="s">
        <v>7223</v>
      </c>
      <c r="Z1651" s="81"/>
    </row>
    <row r="1652" spans="1:26" x14ac:dyDescent="0.35">
      <c r="A1652" s="66" t="s">
        <v>999</v>
      </c>
      <c r="B1652" s="66" t="s">
        <v>1358</v>
      </c>
      <c r="C1652" s="67"/>
      <c r="D1652" s="68"/>
      <c r="E1652" s="69"/>
      <c r="F1652" s="70"/>
      <c r="G1652" s="67"/>
      <c r="H1652" s="71"/>
      <c r="I1652" s="72"/>
      <c r="J1652" s="72"/>
      <c r="K1652" s="36"/>
      <c r="L1652" s="79"/>
      <c r="M1652" s="79"/>
      <c r="N1652" s="74"/>
      <c r="O1652" s="81" t="s">
        <v>1386</v>
      </c>
      <c r="P1652" s="83">
        <v>44432.437650462962</v>
      </c>
      <c r="Q1652" s="81" t="s">
        <v>2049</v>
      </c>
      <c r="R1652" s="84" t="s">
        <v>2979</v>
      </c>
      <c r="S1652" s="81" t="s">
        <v>3393</v>
      </c>
      <c r="T1652" s="81" t="s">
        <v>3854</v>
      </c>
      <c r="U1652" s="83">
        <v>44432.437650462962</v>
      </c>
      <c r="V1652" s="84" t="s">
        <v>5224</v>
      </c>
      <c r="W1652" s="81"/>
      <c r="X1652" s="81"/>
      <c r="Y1652" s="87" t="s">
        <v>7224</v>
      </c>
      <c r="Z1652" s="81"/>
    </row>
    <row r="1653" spans="1:26" x14ac:dyDescent="0.35">
      <c r="A1653" s="66" t="s">
        <v>1000</v>
      </c>
      <c r="B1653" s="66" t="s">
        <v>1149</v>
      </c>
      <c r="C1653" s="67"/>
      <c r="D1653" s="68"/>
      <c r="E1653" s="69"/>
      <c r="F1653" s="70"/>
      <c r="G1653" s="67"/>
      <c r="H1653" s="71"/>
      <c r="I1653" s="72"/>
      <c r="J1653" s="72"/>
      <c r="K1653" s="36"/>
      <c r="L1653" s="79"/>
      <c r="M1653" s="79"/>
      <c r="N1653" s="74"/>
      <c r="O1653" s="81" t="s">
        <v>1386</v>
      </c>
      <c r="P1653" s="83">
        <v>44434.295011574075</v>
      </c>
      <c r="Q1653" s="81" t="s">
        <v>2050</v>
      </c>
      <c r="R1653" s="81"/>
      <c r="S1653" s="81"/>
      <c r="T1653" s="81" t="s">
        <v>3855</v>
      </c>
      <c r="U1653" s="83">
        <v>44434.295011574075</v>
      </c>
      <c r="V1653" s="84" t="s">
        <v>5225</v>
      </c>
      <c r="W1653" s="81"/>
      <c r="X1653" s="81"/>
      <c r="Y1653" s="87" t="s">
        <v>7225</v>
      </c>
      <c r="Z1653" s="81"/>
    </row>
    <row r="1654" spans="1:26" x14ac:dyDescent="0.35">
      <c r="A1654" s="66" t="s">
        <v>1000</v>
      </c>
      <c r="B1654" s="66" t="s">
        <v>1150</v>
      </c>
      <c r="C1654" s="67"/>
      <c r="D1654" s="68"/>
      <c r="E1654" s="69"/>
      <c r="F1654" s="70"/>
      <c r="G1654" s="67"/>
      <c r="H1654" s="71"/>
      <c r="I1654" s="72"/>
      <c r="J1654" s="72"/>
      <c r="K1654" s="36"/>
      <c r="L1654" s="79"/>
      <c r="M1654" s="79"/>
      <c r="N1654" s="74"/>
      <c r="O1654" s="81" t="s">
        <v>1386</v>
      </c>
      <c r="P1654" s="83">
        <v>44434.295011574075</v>
      </c>
      <c r="Q1654" s="81" t="s">
        <v>2050</v>
      </c>
      <c r="R1654" s="81"/>
      <c r="S1654" s="81"/>
      <c r="T1654" s="81" t="s">
        <v>3855</v>
      </c>
      <c r="U1654" s="83">
        <v>44434.295011574075</v>
      </c>
      <c r="V1654" s="84" t="s">
        <v>5225</v>
      </c>
      <c r="W1654" s="81"/>
      <c r="X1654" s="81"/>
      <c r="Y1654" s="87" t="s">
        <v>7225</v>
      </c>
      <c r="Z1654" s="81"/>
    </row>
    <row r="1655" spans="1:26" x14ac:dyDescent="0.35">
      <c r="A1655" s="66" t="s">
        <v>1000</v>
      </c>
      <c r="B1655" s="66" t="s">
        <v>1149</v>
      </c>
      <c r="C1655" s="67"/>
      <c r="D1655" s="68"/>
      <c r="E1655" s="69"/>
      <c r="F1655" s="70"/>
      <c r="G1655" s="67"/>
      <c r="H1655" s="71"/>
      <c r="I1655" s="72"/>
      <c r="J1655" s="72"/>
      <c r="K1655" s="36"/>
      <c r="L1655" s="79"/>
      <c r="M1655" s="79"/>
      <c r="N1655" s="74"/>
      <c r="O1655" s="81" t="s">
        <v>1386</v>
      </c>
      <c r="P1655" s="83">
        <v>44438.357002314813</v>
      </c>
      <c r="Q1655" s="81" t="s">
        <v>2050</v>
      </c>
      <c r="R1655" s="81"/>
      <c r="S1655" s="81"/>
      <c r="T1655" s="81" t="s">
        <v>3855</v>
      </c>
      <c r="U1655" s="83">
        <v>44438.357002314813</v>
      </c>
      <c r="V1655" s="84" t="s">
        <v>5226</v>
      </c>
      <c r="W1655" s="81"/>
      <c r="X1655" s="81"/>
      <c r="Y1655" s="87" t="s">
        <v>7226</v>
      </c>
      <c r="Z1655" s="81"/>
    </row>
    <row r="1656" spans="1:26" x14ac:dyDescent="0.35">
      <c r="A1656" s="66" t="s">
        <v>1000</v>
      </c>
      <c r="B1656" s="66" t="s">
        <v>1150</v>
      </c>
      <c r="C1656" s="67"/>
      <c r="D1656" s="68"/>
      <c r="E1656" s="69"/>
      <c r="F1656" s="70"/>
      <c r="G1656" s="67"/>
      <c r="H1656" s="71"/>
      <c r="I1656" s="72"/>
      <c r="J1656" s="72"/>
      <c r="K1656" s="36"/>
      <c r="L1656" s="79"/>
      <c r="M1656" s="79"/>
      <c r="N1656" s="74"/>
      <c r="O1656" s="81" t="s">
        <v>1386</v>
      </c>
      <c r="P1656" s="83">
        <v>44438.357002314813</v>
      </c>
      <c r="Q1656" s="81" t="s">
        <v>2050</v>
      </c>
      <c r="R1656" s="81"/>
      <c r="S1656" s="81"/>
      <c r="T1656" s="81" t="s">
        <v>3855</v>
      </c>
      <c r="U1656" s="83">
        <v>44438.357002314813</v>
      </c>
      <c r="V1656" s="84" t="s">
        <v>5226</v>
      </c>
      <c r="W1656" s="81"/>
      <c r="X1656" s="81"/>
      <c r="Y1656" s="87" t="s">
        <v>7226</v>
      </c>
      <c r="Z1656" s="81"/>
    </row>
    <row r="1657" spans="1:26" x14ac:dyDescent="0.35">
      <c r="A1657" s="66" t="s">
        <v>1001</v>
      </c>
      <c r="B1657" s="66" t="s">
        <v>1002</v>
      </c>
      <c r="C1657" s="67"/>
      <c r="D1657" s="68"/>
      <c r="E1657" s="69"/>
      <c r="F1657" s="70"/>
      <c r="G1657" s="67"/>
      <c r="H1657" s="71"/>
      <c r="I1657" s="72"/>
      <c r="J1657" s="72"/>
      <c r="K1657" s="36"/>
      <c r="L1657" s="79"/>
      <c r="M1657" s="79"/>
      <c r="N1657" s="74"/>
      <c r="O1657" s="81" t="s">
        <v>1386</v>
      </c>
      <c r="P1657" s="83">
        <v>44438.285150462965</v>
      </c>
      <c r="Q1657" s="81" t="s">
        <v>2051</v>
      </c>
      <c r="R1657" s="84" t="s">
        <v>2980</v>
      </c>
      <c r="S1657" s="81" t="s">
        <v>3393</v>
      </c>
      <c r="T1657" s="81" t="s">
        <v>3827</v>
      </c>
      <c r="U1657" s="83">
        <v>44438.285150462965</v>
      </c>
      <c r="V1657" s="84" t="s">
        <v>5227</v>
      </c>
      <c r="W1657" s="81"/>
      <c r="X1657" s="81"/>
      <c r="Y1657" s="87" t="s">
        <v>7227</v>
      </c>
      <c r="Z1657" s="81"/>
    </row>
    <row r="1658" spans="1:26" x14ac:dyDescent="0.35">
      <c r="A1658" s="66" t="s">
        <v>1002</v>
      </c>
      <c r="B1658" s="66" t="s">
        <v>1001</v>
      </c>
      <c r="C1658" s="67"/>
      <c r="D1658" s="68"/>
      <c r="E1658" s="69"/>
      <c r="F1658" s="70"/>
      <c r="G1658" s="67"/>
      <c r="H1658" s="71"/>
      <c r="I1658" s="72"/>
      <c r="J1658" s="72"/>
      <c r="K1658" s="36"/>
      <c r="L1658" s="79"/>
      <c r="M1658" s="79"/>
      <c r="N1658" s="74"/>
      <c r="O1658" s="81" t="s">
        <v>1386</v>
      </c>
      <c r="P1658" s="83">
        <v>44438.359386574077</v>
      </c>
      <c r="Q1658" s="81" t="s">
        <v>2000</v>
      </c>
      <c r="R1658" s="81"/>
      <c r="S1658" s="81"/>
      <c r="T1658" s="81" t="s">
        <v>3827</v>
      </c>
      <c r="U1658" s="83">
        <v>44438.359386574077</v>
      </c>
      <c r="V1658" s="84" t="s">
        <v>5228</v>
      </c>
      <c r="W1658" s="81"/>
      <c r="X1658" s="81"/>
      <c r="Y1658" s="87" t="s">
        <v>7228</v>
      </c>
      <c r="Z1658" s="81"/>
    </row>
    <row r="1659" spans="1:26" x14ac:dyDescent="0.35">
      <c r="A1659" s="66" t="s">
        <v>1003</v>
      </c>
      <c r="B1659" s="66" t="s">
        <v>1003</v>
      </c>
      <c r="C1659" s="67"/>
      <c r="D1659" s="68"/>
      <c r="E1659" s="69"/>
      <c r="F1659" s="70"/>
      <c r="G1659" s="67"/>
      <c r="H1659" s="71"/>
      <c r="I1659" s="72"/>
      <c r="J1659" s="72"/>
      <c r="K1659" s="36"/>
      <c r="L1659" s="79"/>
      <c r="M1659" s="79"/>
      <c r="N1659" s="74"/>
      <c r="O1659" s="81" t="s">
        <v>179</v>
      </c>
      <c r="P1659" s="83">
        <v>44438.27752314815</v>
      </c>
      <c r="Q1659" s="81" t="s">
        <v>2052</v>
      </c>
      <c r="R1659" s="84" t="s">
        <v>2981</v>
      </c>
      <c r="S1659" s="81" t="s">
        <v>3393</v>
      </c>
      <c r="T1659" s="81" t="s">
        <v>3819</v>
      </c>
      <c r="U1659" s="83">
        <v>44438.27752314815</v>
      </c>
      <c r="V1659" s="84" t="s">
        <v>5229</v>
      </c>
      <c r="W1659" s="81"/>
      <c r="X1659" s="81"/>
      <c r="Y1659" s="87" t="s">
        <v>7229</v>
      </c>
      <c r="Z1659" s="81"/>
    </row>
    <row r="1660" spans="1:26" x14ac:dyDescent="0.35">
      <c r="A1660" s="66" t="s">
        <v>1004</v>
      </c>
      <c r="B1660" s="66" t="s">
        <v>1003</v>
      </c>
      <c r="C1660" s="67"/>
      <c r="D1660" s="68"/>
      <c r="E1660" s="69"/>
      <c r="F1660" s="70"/>
      <c r="G1660" s="67"/>
      <c r="H1660" s="71"/>
      <c r="I1660" s="72"/>
      <c r="J1660" s="72"/>
      <c r="K1660" s="36"/>
      <c r="L1660" s="79"/>
      <c r="M1660" s="79"/>
      <c r="N1660" s="74"/>
      <c r="O1660" s="81" t="s">
        <v>1386</v>
      </c>
      <c r="P1660" s="83">
        <v>44438.359571759262</v>
      </c>
      <c r="Q1660" s="81" t="s">
        <v>1984</v>
      </c>
      <c r="R1660" s="81"/>
      <c r="S1660" s="81"/>
      <c r="T1660" s="81" t="s">
        <v>3819</v>
      </c>
      <c r="U1660" s="83">
        <v>44438.359571759262</v>
      </c>
      <c r="V1660" s="84" t="s">
        <v>5230</v>
      </c>
      <c r="W1660" s="81"/>
      <c r="X1660" s="81"/>
      <c r="Y1660" s="87" t="s">
        <v>7230</v>
      </c>
      <c r="Z1660" s="81"/>
    </row>
    <row r="1661" spans="1:26" x14ac:dyDescent="0.35">
      <c r="A1661" s="66" t="s">
        <v>1005</v>
      </c>
      <c r="B1661" s="66" t="s">
        <v>1238</v>
      </c>
      <c r="C1661" s="67"/>
      <c r="D1661" s="68"/>
      <c r="E1661" s="69"/>
      <c r="F1661" s="70"/>
      <c r="G1661" s="67"/>
      <c r="H1661" s="71"/>
      <c r="I1661" s="72"/>
      <c r="J1661" s="72"/>
      <c r="K1661" s="36"/>
      <c r="L1661" s="79"/>
      <c r="M1661" s="79"/>
      <c r="N1661" s="74"/>
      <c r="O1661" s="81" t="s">
        <v>1386</v>
      </c>
      <c r="P1661" s="83">
        <v>44433.756469907406</v>
      </c>
      <c r="Q1661" s="81" t="s">
        <v>1527</v>
      </c>
      <c r="R1661" s="81"/>
      <c r="S1661" s="81"/>
      <c r="T1661" s="81" t="s">
        <v>3530</v>
      </c>
      <c r="U1661" s="83">
        <v>44433.756469907406</v>
      </c>
      <c r="V1661" s="84" t="s">
        <v>5231</v>
      </c>
      <c r="W1661" s="81"/>
      <c r="X1661" s="81"/>
      <c r="Y1661" s="87" t="s">
        <v>7231</v>
      </c>
      <c r="Z1661" s="81"/>
    </row>
    <row r="1662" spans="1:26" x14ac:dyDescent="0.35">
      <c r="A1662" s="66" t="s">
        <v>1006</v>
      </c>
      <c r="B1662" s="66" t="s">
        <v>1238</v>
      </c>
      <c r="C1662" s="67"/>
      <c r="D1662" s="68"/>
      <c r="E1662" s="69"/>
      <c r="F1662" s="70"/>
      <c r="G1662" s="67"/>
      <c r="H1662" s="71"/>
      <c r="I1662" s="72"/>
      <c r="J1662" s="72"/>
      <c r="K1662" s="36"/>
      <c r="L1662" s="79"/>
      <c r="M1662" s="79"/>
      <c r="N1662" s="74"/>
      <c r="O1662" s="81" t="s">
        <v>1386</v>
      </c>
      <c r="P1662" s="83">
        <v>44433.86204861111</v>
      </c>
      <c r="Q1662" s="81" t="s">
        <v>1527</v>
      </c>
      <c r="R1662" s="81"/>
      <c r="S1662" s="81"/>
      <c r="T1662" s="81" t="s">
        <v>3530</v>
      </c>
      <c r="U1662" s="83">
        <v>44433.86204861111</v>
      </c>
      <c r="V1662" s="84" t="s">
        <v>5232</v>
      </c>
      <c r="W1662" s="81"/>
      <c r="X1662" s="81"/>
      <c r="Y1662" s="87" t="s">
        <v>7232</v>
      </c>
      <c r="Z1662" s="81"/>
    </row>
    <row r="1663" spans="1:26" x14ac:dyDescent="0.35">
      <c r="A1663" s="66" t="s">
        <v>714</v>
      </c>
      <c r="B1663" s="66" t="s">
        <v>1359</v>
      </c>
      <c r="C1663" s="67"/>
      <c r="D1663" s="68"/>
      <c r="E1663" s="69"/>
      <c r="F1663" s="70"/>
      <c r="G1663" s="67"/>
      <c r="H1663" s="71"/>
      <c r="I1663" s="72"/>
      <c r="J1663" s="72"/>
      <c r="K1663" s="36"/>
      <c r="L1663" s="79"/>
      <c r="M1663" s="79"/>
      <c r="N1663" s="74"/>
      <c r="O1663" s="81" t="s">
        <v>1386</v>
      </c>
      <c r="P1663" s="83">
        <v>44434.559652777774</v>
      </c>
      <c r="Q1663" s="81" t="s">
        <v>2053</v>
      </c>
      <c r="R1663" s="84" t="s">
        <v>2794</v>
      </c>
      <c r="S1663" s="81" t="s">
        <v>3415</v>
      </c>
      <c r="T1663" s="81" t="s">
        <v>3530</v>
      </c>
      <c r="U1663" s="83">
        <v>44434.559652777774</v>
      </c>
      <c r="V1663" s="84" t="s">
        <v>5233</v>
      </c>
      <c r="W1663" s="81"/>
      <c r="X1663" s="81"/>
      <c r="Y1663" s="87" t="s">
        <v>7233</v>
      </c>
      <c r="Z1663" s="81"/>
    </row>
    <row r="1664" spans="1:26" x14ac:dyDescent="0.35">
      <c r="A1664" s="66" t="s">
        <v>1006</v>
      </c>
      <c r="B1664" s="66" t="s">
        <v>1359</v>
      </c>
      <c r="C1664" s="67"/>
      <c r="D1664" s="68"/>
      <c r="E1664" s="69"/>
      <c r="F1664" s="70"/>
      <c r="G1664" s="67"/>
      <c r="H1664" s="71"/>
      <c r="I1664" s="72"/>
      <c r="J1664" s="72"/>
      <c r="K1664" s="36"/>
      <c r="L1664" s="79"/>
      <c r="M1664" s="79"/>
      <c r="N1664" s="74"/>
      <c r="O1664" s="81" t="s">
        <v>1386</v>
      </c>
      <c r="P1664" s="83">
        <v>44434.360810185186</v>
      </c>
      <c r="Q1664" s="81" t="s">
        <v>2054</v>
      </c>
      <c r="R1664" s="84" t="s">
        <v>2794</v>
      </c>
      <c r="S1664" s="81" t="s">
        <v>3415</v>
      </c>
      <c r="T1664" s="81" t="s">
        <v>3530</v>
      </c>
      <c r="U1664" s="83">
        <v>44434.360810185186</v>
      </c>
      <c r="V1664" s="84" t="s">
        <v>5234</v>
      </c>
      <c r="W1664" s="81"/>
      <c r="X1664" s="81"/>
      <c r="Y1664" s="87" t="s">
        <v>7234</v>
      </c>
      <c r="Z1664" s="81"/>
    </row>
    <row r="1665" spans="1:26" x14ac:dyDescent="0.35">
      <c r="A1665" s="66" t="s">
        <v>1006</v>
      </c>
      <c r="B1665" s="66" t="s">
        <v>1360</v>
      </c>
      <c r="C1665" s="67"/>
      <c r="D1665" s="68"/>
      <c r="E1665" s="69"/>
      <c r="F1665" s="70"/>
      <c r="G1665" s="67"/>
      <c r="H1665" s="71"/>
      <c r="I1665" s="72"/>
      <c r="J1665" s="72"/>
      <c r="K1665" s="36"/>
      <c r="L1665" s="79"/>
      <c r="M1665" s="79"/>
      <c r="N1665" s="74"/>
      <c r="O1665" s="81" t="s">
        <v>1387</v>
      </c>
      <c r="P1665" s="83">
        <v>44434.360810185186</v>
      </c>
      <c r="Q1665" s="81" t="s">
        <v>2054</v>
      </c>
      <c r="R1665" s="84" t="s">
        <v>2794</v>
      </c>
      <c r="S1665" s="81" t="s">
        <v>3415</v>
      </c>
      <c r="T1665" s="81" t="s">
        <v>3530</v>
      </c>
      <c r="U1665" s="83">
        <v>44434.360810185186</v>
      </c>
      <c r="V1665" s="84" t="s">
        <v>5234</v>
      </c>
      <c r="W1665" s="81"/>
      <c r="X1665" s="81"/>
      <c r="Y1665" s="87" t="s">
        <v>7234</v>
      </c>
      <c r="Z1665" s="81"/>
    </row>
    <row r="1666" spans="1:26" x14ac:dyDescent="0.35">
      <c r="A1666" s="66" t="s">
        <v>1006</v>
      </c>
      <c r="B1666" s="66" t="s">
        <v>1277</v>
      </c>
      <c r="C1666" s="67"/>
      <c r="D1666" s="68"/>
      <c r="E1666" s="69"/>
      <c r="F1666" s="70"/>
      <c r="G1666" s="67"/>
      <c r="H1666" s="71"/>
      <c r="I1666" s="72"/>
      <c r="J1666" s="72"/>
      <c r="K1666" s="36"/>
      <c r="L1666" s="79"/>
      <c r="M1666" s="79"/>
      <c r="N1666" s="74"/>
      <c r="O1666" s="81" t="s">
        <v>1386</v>
      </c>
      <c r="P1666" s="83">
        <v>44434.757777777777</v>
      </c>
      <c r="Q1666" s="81" t="s">
        <v>2055</v>
      </c>
      <c r="R1666" s="84" t="s">
        <v>2786</v>
      </c>
      <c r="S1666" s="81" t="s">
        <v>3436</v>
      </c>
      <c r="T1666" s="81" t="s">
        <v>3849</v>
      </c>
      <c r="U1666" s="83">
        <v>44434.757777777777</v>
      </c>
      <c r="V1666" s="84" t="s">
        <v>5235</v>
      </c>
      <c r="W1666" s="81"/>
      <c r="X1666" s="81"/>
      <c r="Y1666" s="87" t="s">
        <v>7235</v>
      </c>
      <c r="Z1666" s="81"/>
    </row>
    <row r="1667" spans="1:26" x14ac:dyDescent="0.35">
      <c r="A1667" s="66" t="s">
        <v>1007</v>
      </c>
      <c r="B1667" s="66" t="s">
        <v>1007</v>
      </c>
      <c r="C1667" s="67"/>
      <c r="D1667" s="68"/>
      <c r="E1667" s="69"/>
      <c r="F1667" s="70"/>
      <c r="G1667" s="67"/>
      <c r="H1667" s="71"/>
      <c r="I1667" s="72"/>
      <c r="J1667" s="72"/>
      <c r="K1667" s="36"/>
      <c r="L1667" s="79"/>
      <c r="M1667" s="79"/>
      <c r="N1667" s="74"/>
      <c r="O1667" s="81" t="s">
        <v>179</v>
      </c>
      <c r="P1667" s="83">
        <v>44433.601550925923</v>
      </c>
      <c r="Q1667" s="81" t="s">
        <v>2056</v>
      </c>
      <c r="R1667" s="84" t="s">
        <v>2982</v>
      </c>
      <c r="S1667" s="81" t="s">
        <v>3393</v>
      </c>
      <c r="T1667" s="81"/>
      <c r="U1667" s="83">
        <v>44433.601550925923</v>
      </c>
      <c r="V1667" s="84" t="s">
        <v>5236</v>
      </c>
      <c r="W1667" s="81"/>
      <c r="X1667" s="81"/>
      <c r="Y1667" s="87" t="s">
        <v>7236</v>
      </c>
      <c r="Z1667" s="81"/>
    </row>
    <row r="1668" spans="1:26" x14ac:dyDescent="0.35">
      <c r="A1668" s="66" t="s">
        <v>1007</v>
      </c>
      <c r="B1668" s="66" t="s">
        <v>1007</v>
      </c>
      <c r="C1668" s="67"/>
      <c r="D1668" s="68"/>
      <c r="E1668" s="69"/>
      <c r="F1668" s="70"/>
      <c r="G1668" s="67"/>
      <c r="H1668" s="71"/>
      <c r="I1668" s="72"/>
      <c r="J1668" s="72"/>
      <c r="K1668" s="36"/>
      <c r="L1668" s="79"/>
      <c r="M1668" s="79"/>
      <c r="N1668" s="74"/>
      <c r="O1668" s="81" t="s">
        <v>179</v>
      </c>
      <c r="P1668" s="83">
        <v>44438.303541666668</v>
      </c>
      <c r="Q1668" s="81" t="s">
        <v>1511</v>
      </c>
      <c r="R1668" s="81"/>
      <c r="S1668" s="81"/>
      <c r="T1668" s="81"/>
      <c r="U1668" s="83">
        <v>44438.303541666668</v>
      </c>
      <c r="V1668" s="84" t="s">
        <v>5237</v>
      </c>
      <c r="W1668" s="81"/>
      <c r="X1668" s="81"/>
      <c r="Y1668" s="87" t="s">
        <v>7237</v>
      </c>
      <c r="Z1668" s="81"/>
    </row>
    <row r="1669" spans="1:26" x14ac:dyDescent="0.35">
      <c r="A1669" s="66" t="s">
        <v>1006</v>
      </c>
      <c r="B1669" s="66" t="s">
        <v>1007</v>
      </c>
      <c r="C1669" s="67"/>
      <c r="D1669" s="68"/>
      <c r="E1669" s="69"/>
      <c r="F1669" s="70"/>
      <c r="G1669" s="67"/>
      <c r="H1669" s="71"/>
      <c r="I1669" s="72"/>
      <c r="J1669" s="72"/>
      <c r="K1669" s="36"/>
      <c r="L1669" s="79"/>
      <c r="M1669" s="79"/>
      <c r="N1669" s="74"/>
      <c r="O1669" s="81" t="s">
        <v>1386</v>
      </c>
      <c r="P1669" s="83">
        <v>44435.481863425928</v>
      </c>
      <c r="Q1669" s="81" t="s">
        <v>1511</v>
      </c>
      <c r="R1669" s="81"/>
      <c r="S1669" s="81"/>
      <c r="T1669" s="81"/>
      <c r="U1669" s="83">
        <v>44435.481863425928</v>
      </c>
      <c r="V1669" s="84" t="s">
        <v>5238</v>
      </c>
      <c r="W1669" s="81"/>
      <c r="X1669" s="81"/>
      <c r="Y1669" s="87" t="s">
        <v>7238</v>
      </c>
      <c r="Z1669" s="81"/>
    </row>
    <row r="1670" spans="1:26" x14ac:dyDescent="0.35">
      <c r="A1670" s="66" t="s">
        <v>1006</v>
      </c>
      <c r="B1670" s="66" t="s">
        <v>1226</v>
      </c>
      <c r="C1670" s="67"/>
      <c r="D1670" s="68"/>
      <c r="E1670" s="69"/>
      <c r="F1670" s="70"/>
      <c r="G1670" s="67"/>
      <c r="H1670" s="71"/>
      <c r="I1670" s="72"/>
      <c r="J1670" s="72"/>
      <c r="K1670" s="36"/>
      <c r="L1670" s="79"/>
      <c r="M1670" s="79"/>
      <c r="N1670" s="74"/>
      <c r="O1670" s="81" t="s">
        <v>1386</v>
      </c>
      <c r="P1670" s="83">
        <v>44433.377314814818</v>
      </c>
      <c r="Q1670" s="81" t="s">
        <v>1482</v>
      </c>
      <c r="R1670" s="84" t="s">
        <v>2674</v>
      </c>
      <c r="S1670" s="81" t="s">
        <v>3404</v>
      </c>
      <c r="T1670" s="81" t="s">
        <v>3524</v>
      </c>
      <c r="U1670" s="83">
        <v>44433.377314814818</v>
      </c>
      <c r="V1670" s="84" t="s">
        <v>5239</v>
      </c>
      <c r="W1670" s="81"/>
      <c r="X1670" s="81"/>
      <c r="Y1670" s="87" t="s">
        <v>7239</v>
      </c>
      <c r="Z1670" s="81"/>
    </row>
    <row r="1671" spans="1:26" x14ac:dyDescent="0.35">
      <c r="A1671" s="66" t="s">
        <v>1006</v>
      </c>
      <c r="B1671" s="66" t="s">
        <v>1168</v>
      </c>
      <c r="C1671" s="67"/>
      <c r="D1671" s="68"/>
      <c r="E1671" s="69"/>
      <c r="F1671" s="70"/>
      <c r="G1671" s="67"/>
      <c r="H1671" s="71"/>
      <c r="I1671" s="72"/>
      <c r="J1671" s="72"/>
      <c r="K1671" s="36"/>
      <c r="L1671" s="79"/>
      <c r="M1671" s="79"/>
      <c r="N1671" s="74"/>
      <c r="O1671" s="81" t="s">
        <v>1386</v>
      </c>
      <c r="P1671" s="83">
        <v>44433.377314814818</v>
      </c>
      <c r="Q1671" s="81" t="s">
        <v>1482</v>
      </c>
      <c r="R1671" s="84" t="s">
        <v>2674</v>
      </c>
      <c r="S1671" s="81" t="s">
        <v>3404</v>
      </c>
      <c r="T1671" s="81" t="s">
        <v>3524</v>
      </c>
      <c r="U1671" s="83">
        <v>44433.377314814818</v>
      </c>
      <c r="V1671" s="84" t="s">
        <v>5239</v>
      </c>
      <c r="W1671" s="81"/>
      <c r="X1671" s="81"/>
      <c r="Y1671" s="87" t="s">
        <v>7239</v>
      </c>
      <c r="Z1671" s="81"/>
    </row>
    <row r="1672" spans="1:26" x14ac:dyDescent="0.35">
      <c r="A1672" s="66" t="s">
        <v>1006</v>
      </c>
      <c r="B1672" s="66" t="s">
        <v>1169</v>
      </c>
      <c r="C1672" s="67"/>
      <c r="D1672" s="68"/>
      <c r="E1672" s="69"/>
      <c r="F1672" s="70"/>
      <c r="G1672" s="67"/>
      <c r="H1672" s="71"/>
      <c r="I1672" s="72"/>
      <c r="J1672" s="72"/>
      <c r="K1672" s="36"/>
      <c r="L1672" s="79"/>
      <c r="M1672" s="79"/>
      <c r="N1672" s="74"/>
      <c r="O1672" s="81" t="s">
        <v>1386</v>
      </c>
      <c r="P1672" s="83">
        <v>44433.586875000001</v>
      </c>
      <c r="Q1672" s="81" t="s">
        <v>2057</v>
      </c>
      <c r="R1672" s="81"/>
      <c r="S1672" s="81"/>
      <c r="T1672" s="81" t="s">
        <v>3856</v>
      </c>
      <c r="U1672" s="83">
        <v>44433.586875000001</v>
      </c>
      <c r="V1672" s="84" t="s">
        <v>5240</v>
      </c>
      <c r="W1672" s="81"/>
      <c r="X1672" s="81"/>
      <c r="Y1672" s="87" t="s">
        <v>7240</v>
      </c>
      <c r="Z1672" s="81"/>
    </row>
    <row r="1673" spans="1:26" x14ac:dyDescent="0.35">
      <c r="A1673" s="66" t="s">
        <v>1006</v>
      </c>
      <c r="B1673" s="66" t="s">
        <v>1239</v>
      </c>
      <c r="C1673" s="67"/>
      <c r="D1673" s="68"/>
      <c r="E1673" s="69"/>
      <c r="F1673" s="70"/>
      <c r="G1673" s="67"/>
      <c r="H1673" s="71"/>
      <c r="I1673" s="72"/>
      <c r="J1673" s="72"/>
      <c r="K1673" s="36"/>
      <c r="L1673" s="79"/>
      <c r="M1673" s="79"/>
      <c r="N1673" s="74"/>
      <c r="O1673" s="81" t="s">
        <v>1386</v>
      </c>
      <c r="P1673" s="83">
        <v>44433.86204861111</v>
      </c>
      <c r="Q1673" s="81" t="s">
        <v>1527</v>
      </c>
      <c r="R1673" s="81"/>
      <c r="S1673" s="81"/>
      <c r="T1673" s="81" t="s">
        <v>3530</v>
      </c>
      <c r="U1673" s="83">
        <v>44433.86204861111</v>
      </c>
      <c r="V1673" s="84" t="s">
        <v>5232</v>
      </c>
      <c r="W1673" s="81"/>
      <c r="X1673" s="81"/>
      <c r="Y1673" s="87" t="s">
        <v>7232</v>
      </c>
      <c r="Z1673" s="81"/>
    </row>
    <row r="1674" spans="1:26" x14ac:dyDescent="0.35">
      <c r="A1674" s="66" t="s">
        <v>1006</v>
      </c>
      <c r="B1674" s="66" t="s">
        <v>1025</v>
      </c>
      <c r="C1674" s="67"/>
      <c r="D1674" s="68"/>
      <c r="E1674" s="69"/>
      <c r="F1674" s="70"/>
      <c r="G1674" s="67"/>
      <c r="H1674" s="71"/>
      <c r="I1674" s="72"/>
      <c r="J1674" s="72"/>
      <c r="K1674" s="36"/>
      <c r="L1674" s="79"/>
      <c r="M1674" s="79"/>
      <c r="N1674" s="74"/>
      <c r="O1674" s="81" t="s">
        <v>1386</v>
      </c>
      <c r="P1674" s="83">
        <v>44433.86204861111</v>
      </c>
      <c r="Q1674" s="81" t="s">
        <v>1527</v>
      </c>
      <c r="R1674" s="81"/>
      <c r="S1674" s="81"/>
      <c r="T1674" s="81" t="s">
        <v>3530</v>
      </c>
      <c r="U1674" s="83">
        <v>44433.86204861111</v>
      </c>
      <c r="V1674" s="84" t="s">
        <v>5232</v>
      </c>
      <c r="W1674" s="81"/>
      <c r="X1674" s="81"/>
      <c r="Y1674" s="87" t="s">
        <v>7232</v>
      </c>
      <c r="Z1674" s="81"/>
    </row>
    <row r="1675" spans="1:26" x14ac:dyDescent="0.35">
      <c r="A1675" s="66" t="s">
        <v>1006</v>
      </c>
      <c r="B1675" s="66" t="s">
        <v>1178</v>
      </c>
      <c r="C1675" s="67"/>
      <c r="D1675" s="68"/>
      <c r="E1675" s="69"/>
      <c r="F1675" s="70"/>
      <c r="G1675" s="67"/>
      <c r="H1675" s="71"/>
      <c r="I1675" s="72"/>
      <c r="J1675" s="72"/>
      <c r="K1675" s="36"/>
      <c r="L1675" s="79"/>
      <c r="M1675" s="79"/>
      <c r="N1675" s="74"/>
      <c r="O1675" s="81" t="s">
        <v>1386</v>
      </c>
      <c r="P1675" s="83">
        <v>44434.349178240744</v>
      </c>
      <c r="Q1675" s="81" t="s">
        <v>1570</v>
      </c>
      <c r="R1675" s="81"/>
      <c r="S1675" s="81"/>
      <c r="T1675" s="81" t="s">
        <v>3530</v>
      </c>
      <c r="U1675" s="83">
        <v>44434.349178240744</v>
      </c>
      <c r="V1675" s="84" t="s">
        <v>5241</v>
      </c>
      <c r="W1675" s="81"/>
      <c r="X1675" s="81"/>
      <c r="Y1675" s="87" t="s">
        <v>7241</v>
      </c>
      <c r="Z1675" s="81"/>
    </row>
    <row r="1676" spans="1:26" x14ac:dyDescent="0.35">
      <c r="A1676" s="66" t="s">
        <v>1006</v>
      </c>
      <c r="B1676" s="66" t="s">
        <v>1006</v>
      </c>
      <c r="C1676" s="67"/>
      <c r="D1676" s="68"/>
      <c r="E1676" s="69"/>
      <c r="F1676" s="70"/>
      <c r="G1676" s="67"/>
      <c r="H1676" s="71"/>
      <c r="I1676" s="72"/>
      <c r="J1676" s="72"/>
      <c r="K1676" s="36"/>
      <c r="L1676" s="79"/>
      <c r="M1676" s="79"/>
      <c r="N1676" s="74"/>
      <c r="O1676" s="81" t="s">
        <v>179</v>
      </c>
      <c r="P1676" s="83">
        <v>44435.364641203705</v>
      </c>
      <c r="Q1676" s="81" t="s">
        <v>2058</v>
      </c>
      <c r="R1676" s="84" t="s">
        <v>2983</v>
      </c>
      <c r="S1676" s="81" t="s">
        <v>3393</v>
      </c>
      <c r="T1676" s="81" t="s">
        <v>3680</v>
      </c>
      <c r="U1676" s="83">
        <v>44435.364641203705</v>
      </c>
      <c r="V1676" s="84" t="s">
        <v>5242</v>
      </c>
      <c r="W1676" s="81"/>
      <c r="X1676" s="81"/>
      <c r="Y1676" s="87" t="s">
        <v>7242</v>
      </c>
      <c r="Z1676" s="81"/>
    </row>
    <row r="1677" spans="1:26" x14ac:dyDescent="0.35">
      <c r="A1677" s="66" t="s">
        <v>1006</v>
      </c>
      <c r="B1677" s="66" t="s">
        <v>1089</v>
      </c>
      <c r="C1677" s="67"/>
      <c r="D1677" s="68"/>
      <c r="E1677" s="69"/>
      <c r="F1677" s="70"/>
      <c r="G1677" s="67"/>
      <c r="H1677" s="71"/>
      <c r="I1677" s="72"/>
      <c r="J1677" s="72"/>
      <c r="K1677" s="36"/>
      <c r="L1677" s="79"/>
      <c r="M1677" s="79"/>
      <c r="N1677" s="74"/>
      <c r="O1677" s="81" t="s">
        <v>1386</v>
      </c>
      <c r="P1677" s="83">
        <v>44438.362453703703</v>
      </c>
      <c r="Q1677" s="81" t="s">
        <v>2059</v>
      </c>
      <c r="R1677" s="81"/>
      <c r="S1677" s="81"/>
      <c r="T1677" s="81" t="s">
        <v>3857</v>
      </c>
      <c r="U1677" s="83">
        <v>44438.362453703703</v>
      </c>
      <c r="V1677" s="84" t="s">
        <v>5243</v>
      </c>
      <c r="W1677" s="81"/>
      <c r="X1677" s="81"/>
      <c r="Y1677" s="87" t="s">
        <v>7243</v>
      </c>
      <c r="Z1677" s="81"/>
    </row>
    <row r="1678" spans="1:26" x14ac:dyDescent="0.35">
      <c r="A1678" s="66" t="s">
        <v>1008</v>
      </c>
      <c r="B1678" s="66" t="s">
        <v>1008</v>
      </c>
      <c r="C1678" s="67"/>
      <c r="D1678" s="68"/>
      <c r="E1678" s="69"/>
      <c r="F1678" s="70"/>
      <c r="G1678" s="67"/>
      <c r="H1678" s="71"/>
      <c r="I1678" s="72"/>
      <c r="J1678" s="72"/>
      <c r="K1678" s="36"/>
      <c r="L1678" s="79"/>
      <c r="M1678" s="79"/>
      <c r="N1678" s="74"/>
      <c r="O1678" s="81" t="s">
        <v>179</v>
      </c>
      <c r="P1678" s="83">
        <v>44433.348692129628</v>
      </c>
      <c r="Q1678" s="81" t="s">
        <v>2060</v>
      </c>
      <c r="R1678" s="84" t="s">
        <v>2984</v>
      </c>
      <c r="S1678" s="81" t="s">
        <v>3393</v>
      </c>
      <c r="T1678" s="81" t="s">
        <v>3858</v>
      </c>
      <c r="U1678" s="83">
        <v>44433.348692129628</v>
      </c>
      <c r="V1678" s="84" t="s">
        <v>5244</v>
      </c>
      <c r="W1678" s="81"/>
      <c r="X1678" s="81"/>
      <c r="Y1678" s="87" t="s">
        <v>7244</v>
      </c>
      <c r="Z1678" s="81"/>
    </row>
    <row r="1679" spans="1:26" x14ac:dyDescent="0.35">
      <c r="A1679" s="66" t="s">
        <v>1008</v>
      </c>
      <c r="B1679" s="66" t="s">
        <v>1139</v>
      </c>
      <c r="C1679" s="67"/>
      <c r="D1679" s="68"/>
      <c r="E1679" s="69"/>
      <c r="F1679" s="70"/>
      <c r="G1679" s="67"/>
      <c r="H1679" s="71"/>
      <c r="I1679" s="72"/>
      <c r="J1679" s="72"/>
      <c r="K1679" s="36"/>
      <c r="L1679" s="79"/>
      <c r="M1679" s="79"/>
      <c r="N1679" s="74"/>
      <c r="O1679" s="81" t="s">
        <v>1386</v>
      </c>
      <c r="P1679" s="83">
        <v>44435.371400462966</v>
      </c>
      <c r="Q1679" s="81" t="s">
        <v>1641</v>
      </c>
      <c r="R1679" s="81"/>
      <c r="S1679" s="81"/>
      <c r="T1679" s="81" t="s">
        <v>3649</v>
      </c>
      <c r="U1679" s="83">
        <v>44435.371400462966</v>
      </c>
      <c r="V1679" s="84" t="s">
        <v>5245</v>
      </c>
      <c r="W1679" s="81"/>
      <c r="X1679" s="81"/>
      <c r="Y1679" s="87" t="s">
        <v>7245</v>
      </c>
      <c r="Z1679" s="81"/>
    </row>
    <row r="1680" spans="1:26" x14ac:dyDescent="0.35">
      <c r="A1680" s="66" t="s">
        <v>1008</v>
      </c>
      <c r="B1680" s="66" t="s">
        <v>1008</v>
      </c>
      <c r="C1680" s="67"/>
      <c r="D1680" s="68"/>
      <c r="E1680" s="69"/>
      <c r="F1680" s="70"/>
      <c r="G1680" s="67"/>
      <c r="H1680" s="71"/>
      <c r="I1680" s="72"/>
      <c r="J1680" s="72"/>
      <c r="K1680" s="36"/>
      <c r="L1680" s="79"/>
      <c r="M1680" s="79"/>
      <c r="N1680" s="74"/>
      <c r="O1680" s="81" t="s">
        <v>179</v>
      </c>
      <c r="P1680" s="83">
        <v>44438.301319444443</v>
      </c>
      <c r="Q1680" s="81" t="s">
        <v>2061</v>
      </c>
      <c r="R1680" s="84" t="s">
        <v>2985</v>
      </c>
      <c r="S1680" s="81" t="s">
        <v>3393</v>
      </c>
      <c r="T1680" s="81" t="s">
        <v>3826</v>
      </c>
      <c r="U1680" s="83">
        <v>44438.301319444443</v>
      </c>
      <c r="V1680" s="84" t="s">
        <v>5246</v>
      </c>
      <c r="W1680" s="81"/>
      <c r="X1680" s="81"/>
      <c r="Y1680" s="87" t="s">
        <v>7246</v>
      </c>
      <c r="Z1680" s="81"/>
    </row>
    <row r="1681" spans="1:26" x14ac:dyDescent="0.35">
      <c r="A1681" s="66" t="s">
        <v>1009</v>
      </c>
      <c r="B1681" s="66" t="s">
        <v>1008</v>
      </c>
      <c r="C1681" s="67"/>
      <c r="D1681" s="68"/>
      <c r="E1681" s="69"/>
      <c r="F1681" s="70"/>
      <c r="G1681" s="67"/>
      <c r="H1681" s="71"/>
      <c r="I1681" s="72"/>
      <c r="J1681" s="72"/>
      <c r="K1681" s="36"/>
      <c r="L1681" s="79"/>
      <c r="M1681" s="79"/>
      <c r="N1681" s="74"/>
      <c r="O1681" s="81" t="s">
        <v>1386</v>
      </c>
      <c r="P1681" s="83">
        <v>44433.350092592591</v>
      </c>
      <c r="Q1681" s="81" t="s">
        <v>1473</v>
      </c>
      <c r="R1681" s="81"/>
      <c r="S1681" s="81"/>
      <c r="T1681" s="81" t="s">
        <v>3570</v>
      </c>
      <c r="U1681" s="83">
        <v>44433.350092592591</v>
      </c>
      <c r="V1681" s="84" t="s">
        <v>5247</v>
      </c>
      <c r="W1681" s="81"/>
      <c r="X1681" s="81"/>
      <c r="Y1681" s="87" t="s">
        <v>7247</v>
      </c>
      <c r="Z1681" s="81"/>
    </row>
    <row r="1682" spans="1:26" x14ac:dyDescent="0.35">
      <c r="A1682" s="66" t="s">
        <v>1009</v>
      </c>
      <c r="B1682" s="66" t="s">
        <v>1008</v>
      </c>
      <c r="C1682" s="67"/>
      <c r="D1682" s="68"/>
      <c r="E1682" s="69"/>
      <c r="F1682" s="70"/>
      <c r="G1682" s="67"/>
      <c r="H1682" s="71"/>
      <c r="I1682" s="72"/>
      <c r="J1682" s="72"/>
      <c r="K1682" s="36"/>
      <c r="L1682" s="79"/>
      <c r="M1682" s="79"/>
      <c r="N1682" s="74"/>
      <c r="O1682" s="81" t="s">
        <v>1386</v>
      </c>
      <c r="P1682" s="83">
        <v>44438.377129629633</v>
      </c>
      <c r="Q1682" s="81" t="s">
        <v>1999</v>
      </c>
      <c r="R1682" s="81"/>
      <c r="S1682" s="81"/>
      <c r="T1682" s="81" t="s">
        <v>3826</v>
      </c>
      <c r="U1682" s="83">
        <v>44438.377129629633</v>
      </c>
      <c r="V1682" s="84" t="s">
        <v>5248</v>
      </c>
      <c r="W1682" s="81"/>
      <c r="X1682" s="81"/>
      <c r="Y1682" s="87" t="s">
        <v>7248</v>
      </c>
      <c r="Z1682" s="81"/>
    </row>
    <row r="1683" spans="1:26" x14ac:dyDescent="0.35">
      <c r="A1683" s="66" t="s">
        <v>1010</v>
      </c>
      <c r="B1683" s="66" t="s">
        <v>1179</v>
      </c>
      <c r="C1683" s="67"/>
      <c r="D1683" s="68"/>
      <c r="E1683" s="69"/>
      <c r="F1683" s="70"/>
      <c r="G1683" s="67"/>
      <c r="H1683" s="71"/>
      <c r="I1683" s="72"/>
      <c r="J1683" s="72"/>
      <c r="K1683" s="36"/>
      <c r="L1683" s="79"/>
      <c r="M1683" s="79"/>
      <c r="N1683" s="74"/>
      <c r="O1683" s="81" t="s">
        <v>1386</v>
      </c>
      <c r="P1683" s="83">
        <v>44435.592245370368</v>
      </c>
      <c r="Q1683" s="81" t="s">
        <v>2062</v>
      </c>
      <c r="R1683" s="81"/>
      <c r="S1683" s="81"/>
      <c r="T1683" s="81" t="s">
        <v>3755</v>
      </c>
      <c r="U1683" s="83">
        <v>44435.592245370368</v>
      </c>
      <c r="V1683" s="84" t="s">
        <v>5249</v>
      </c>
      <c r="W1683" s="81"/>
      <c r="X1683" s="81"/>
      <c r="Y1683" s="87" t="s">
        <v>7249</v>
      </c>
      <c r="Z1683" s="81"/>
    </row>
    <row r="1684" spans="1:26" x14ac:dyDescent="0.35">
      <c r="A1684" s="66" t="s">
        <v>1010</v>
      </c>
      <c r="B1684" s="66" t="s">
        <v>1156</v>
      </c>
      <c r="C1684" s="67"/>
      <c r="D1684" s="68"/>
      <c r="E1684" s="69"/>
      <c r="F1684" s="70"/>
      <c r="G1684" s="67"/>
      <c r="H1684" s="71"/>
      <c r="I1684" s="72"/>
      <c r="J1684" s="72"/>
      <c r="K1684" s="36"/>
      <c r="L1684" s="79"/>
      <c r="M1684" s="79"/>
      <c r="N1684" s="74"/>
      <c r="O1684" s="81" t="s">
        <v>1386</v>
      </c>
      <c r="P1684" s="83">
        <v>44438.380543981482</v>
      </c>
      <c r="Q1684" s="81" t="s">
        <v>2063</v>
      </c>
      <c r="R1684" s="81"/>
      <c r="S1684" s="81"/>
      <c r="T1684" s="81" t="s">
        <v>3859</v>
      </c>
      <c r="U1684" s="83">
        <v>44438.380543981482</v>
      </c>
      <c r="V1684" s="84" t="s">
        <v>5250</v>
      </c>
      <c r="W1684" s="81"/>
      <c r="X1684" s="81"/>
      <c r="Y1684" s="87" t="s">
        <v>7250</v>
      </c>
      <c r="Z1684" s="81"/>
    </row>
    <row r="1685" spans="1:26" x14ac:dyDescent="0.35">
      <c r="A1685" s="66" t="s">
        <v>1011</v>
      </c>
      <c r="B1685" s="66" t="s">
        <v>1171</v>
      </c>
      <c r="C1685" s="67"/>
      <c r="D1685" s="68"/>
      <c r="E1685" s="69"/>
      <c r="F1685" s="70"/>
      <c r="G1685" s="67"/>
      <c r="H1685" s="71"/>
      <c r="I1685" s="72"/>
      <c r="J1685" s="72"/>
      <c r="K1685" s="36"/>
      <c r="L1685" s="79"/>
      <c r="M1685" s="79"/>
      <c r="N1685" s="74"/>
      <c r="O1685" s="81" t="s">
        <v>1386</v>
      </c>
      <c r="P1685" s="83">
        <v>44438.388668981483</v>
      </c>
      <c r="Q1685" s="81" t="s">
        <v>2064</v>
      </c>
      <c r="R1685" s="84" t="s">
        <v>2936</v>
      </c>
      <c r="S1685" s="81" t="s">
        <v>3467</v>
      </c>
      <c r="T1685" s="81" t="s">
        <v>3860</v>
      </c>
      <c r="U1685" s="83">
        <v>44438.388668981483</v>
      </c>
      <c r="V1685" s="84" t="s">
        <v>5251</v>
      </c>
      <c r="W1685" s="81"/>
      <c r="X1685" s="81"/>
      <c r="Y1685" s="87" t="s">
        <v>7251</v>
      </c>
      <c r="Z1685" s="81"/>
    </row>
    <row r="1686" spans="1:26" x14ac:dyDescent="0.35">
      <c r="A1686" s="66" t="s">
        <v>235</v>
      </c>
      <c r="B1686" s="66" t="s">
        <v>235</v>
      </c>
      <c r="C1686" s="67"/>
      <c r="D1686" s="68"/>
      <c r="E1686" s="69"/>
      <c r="F1686" s="70"/>
      <c r="G1686" s="67"/>
      <c r="H1686" s="71"/>
      <c r="I1686" s="72"/>
      <c r="J1686" s="72"/>
      <c r="K1686" s="36"/>
      <c r="L1686" s="79"/>
      <c r="M1686" s="79"/>
      <c r="N1686" s="74"/>
      <c r="O1686" s="81" t="s">
        <v>179</v>
      </c>
      <c r="P1686" s="83">
        <v>44431.53869212963</v>
      </c>
      <c r="Q1686" s="81" t="s">
        <v>2065</v>
      </c>
      <c r="R1686" s="84" t="s">
        <v>2986</v>
      </c>
      <c r="S1686" s="81" t="s">
        <v>3393</v>
      </c>
      <c r="T1686" s="81"/>
      <c r="U1686" s="83">
        <v>44431.53869212963</v>
      </c>
      <c r="V1686" s="84" t="s">
        <v>5252</v>
      </c>
      <c r="W1686" s="81"/>
      <c r="X1686" s="81"/>
      <c r="Y1686" s="87" t="s">
        <v>7252</v>
      </c>
      <c r="Z1686" s="81"/>
    </row>
    <row r="1687" spans="1:26" x14ac:dyDescent="0.35">
      <c r="A1687" s="66" t="s">
        <v>235</v>
      </c>
      <c r="B1687" s="66" t="s">
        <v>497</v>
      </c>
      <c r="C1687" s="67"/>
      <c r="D1687" s="68"/>
      <c r="E1687" s="69"/>
      <c r="F1687" s="70"/>
      <c r="G1687" s="67"/>
      <c r="H1687" s="71"/>
      <c r="I1687" s="72"/>
      <c r="J1687" s="72"/>
      <c r="K1687" s="36"/>
      <c r="L1687" s="79"/>
      <c r="M1687" s="79"/>
      <c r="N1687" s="74"/>
      <c r="O1687" s="81" t="s">
        <v>1386</v>
      </c>
      <c r="P1687" s="83">
        <v>44431.539594907408</v>
      </c>
      <c r="Q1687" s="81" t="s">
        <v>1389</v>
      </c>
      <c r="R1687" s="81"/>
      <c r="S1687" s="81"/>
      <c r="T1687" s="81"/>
      <c r="U1687" s="83">
        <v>44431.539594907408</v>
      </c>
      <c r="V1687" s="84" t="s">
        <v>4034</v>
      </c>
      <c r="W1687" s="81"/>
      <c r="X1687" s="81"/>
      <c r="Y1687" s="87" t="s">
        <v>6034</v>
      </c>
      <c r="Z1687" s="81"/>
    </row>
    <row r="1688" spans="1:26" x14ac:dyDescent="0.35">
      <c r="A1688" s="66" t="s">
        <v>351</v>
      </c>
      <c r="B1688" s="66" t="s">
        <v>235</v>
      </c>
      <c r="C1688" s="67"/>
      <c r="D1688" s="68"/>
      <c r="E1688" s="69"/>
      <c r="F1688" s="70"/>
      <c r="G1688" s="67"/>
      <c r="H1688" s="71"/>
      <c r="I1688" s="72"/>
      <c r="J1688" s="72"/>
      <c r="K1688" s="36"/>
      <c r="L1688" s="79"/>
      <c r="M1688" s="79"/>
      <c r="N1688" s="74"/>
      <c r="O1688" s="81" t="s">
        <v>1386</v>
      </c>
      <c r="P1688" s="83">
        <v>44432.288703703707</v>
      </c>
      <c r="Q1688" s="81" t="s">
        <v>1423</v>
      </c>
      <c r="R1688" s="81"/>
      <c r="S1688" s="81"/>
      <c r="T1688" s="81"/>
      <c r="U1688" s="83">
        <v>44432.288703703707</v>
      </c>
      <c r="V1688" s="84" t="s">
        <v>5253</v>
      </c>
      <c r="W1688" s="81"/>
      <c r="X1688" s="81"/>
      <c r="Y1688" s="87" t="s">
        <v>7253</v>
      </c>
      <c r="Z1688" s="81"/>
    </row>
    <row r="1689" spans="1:26" x14ac:dyDescent="0.35">
      <c r="A1689" s="66" t="s">
        <v>1012</v>
      </c>
      <c r="B1689" s="66" t="s">
        <v>235</v>
      </c>
      <c r="C1689" s="67"/>
      <c r="D1689" s="68"/>
      <c r="E1689" s="69"/>
      <c r="F1689" s="70"/>
      <c r="G1689" s="67"/>
      <c r="H1689" s="71"/>
      <c r="I1689" s="72"/>
      <c r="J1689" s="72"/>
      <c r="K1689" s="36"/>
      <c r="L1689" s="79"/>
      <c r="M1689" s="79"/>
      <c r="N1689" s="74"/>
      <c r="O1689" s="81" t="s">
        <v>1386</v>
      </c>
      <c r="P1689" s="83">
        <v>44431.556666666664</v>
      </c>
      <c r="Q1689" s="81" t="s">
        <v>1423</v>
      </c>
      <c r="R1689" s="81"/>
      <c r="S1689" s="81"/>
      <c r="T1689" s="81"/>
      <c r="U1689" s="83">
        <v>44431.556666666664</v>
      </c>
      <c r="V1689" s="84" t="s">
        <v>5254</v>
      </c>
      <c r="W1689" s="81"/>
      <c r="X1689" s="81"/>
      <c r="Y1689" s="87" t="s">
        <v>7254</v>
      </c>
      <c r="Z1689" s="81"/>
    </row>
    <row r="1690" spans="1:26" x14ac:dyDescent="0.35">
      <c r="A1690" s="66" t="s">
        <v>1012</v>
      </c>
      <c r="B1690" s="66" t="s">
        <v>1361</v>
      </c>
      <c r="C1690" s="67"/>
      <c r="D1690" s="68"/>
      <c r="E1690" s="69"/>
      <c r="F1690" s="70"/>
      <c r="G1690" s="67"/>
      <c r="H1690" s="71"/>
      <c r="I1690" s="72"/>
      <c r="J1690" s="72"/>
      <c r="K1690" s="36"/>
      <c r="L1690" s="79"/>
      <c r="M1690" s="79"/>
      <c r="N1690" s="74"/>
      <c r="O1690" s="81" t="s">
        <v>1386</v>
      </c>
      <c r="P1690" s="83">
        <v>44431.556793981479</v>
      </c>
      <c r="Q1690" s="81" t="s">
        <v>2066</v>
      </c>
      <c r="R1690" s="84" t="s">
        <v>2987</v>
      </c>
      <c r="S1690" s="81" t="s">
        <v>3434</v>
      </c>
      <c r="T1690" s="81"/>
      <c r="U1690" s="83">
        <v>44431.556793981479</v>
      </c>
      <c r="V1690" s="84" t="s">
        <v>5255</v>
      </c>
      <c r="W1690" s="81"/>
      <c r="X1690" s="81"/>
      <c r="Y1690" s="87" t="s">
        <v>7255</v>
      </c>
      <c r="Z1690" s="81"/>
    </row>
    <row r="1691" spans="1:26" x14ac:dyDescent="0.35">
      <c r="A1691" s="66" t="s">
        <v>1013</v>
      </c>
      <c r="B1691" s="66" t="s">
        <v>1242</v>
      </c>
      <c r="C1691" s="67"/>
      <c r="D1691" s="68"/>
      <c r="E1691" s="69"/>
      <c r="F1691" s="70"/>
      <c r="G1691" s="67"/>
      <c r="H1691" s="71"/>
      <c r="I1691" s="72"/>
      <c r="J1691" s="72"/>
      <c r="K1691" s="36"/>
      <c r="L1691" s="79"/>
      <c r="M1691" s="79"/>
      <c r="N1691" s="74"/>
      <c r="O1691" s="81" t="s">
        <v>1386</v>
      </c>
      <c r="P1691" s="83">
        <v>44431.553587962961</v>
      </c>
      <c r="Q1691" s="81" t="s">
        <v>2067</v>
      </c>
      <c r="R1691" s="84" t="s">
        <v>2988</v>
      </c>
      <c r="S1691" s="81" t="s">
        <v>3393</v>
      </c>
      <c r="T1691" s="81" t="s">
        <v>3861</v>
      </c>
      <c r="U1691" s="83">
        <v>44431.553587962961</v>
      </c>
      <c r="V1691" s="84" t="s">
        <v>5256</v>
      </c>
      <c r="W1691" s="81"/>
      <c r="X1691" s="81"/>
      <c r="Y1691" s="87" t="s">
        <v>7256</v>
      </c>
      <c r="Z1691" s="81"/>
    </row>
    <row r="1692" spans="1:26" x14ac:dyDescent="0.35">
      <c r="A1692" s="66" t="s">
        <v>1012</v>
      </c>
      <c r="B1692" s="66" t="s">
        <v>1242</v>
      </c>
      <c r="C1692" s="67"/>
      <c r="D1692" s="68"/>
      <c r="E1692" s="69"/>
      <c r="F1692" s="70"/>
      <c r="G1692" s="67"/>
      <c r="H1692" s="71"/>
      <c r="I1692" s="72"/>
      <c r="J1692" s="72"/>
      <c r="K1692" s="36"/>
      <c r="L1692" s="79"/>
      <c r="M1692" s="79"/>
      <c r="N1692" s="74"/>
      <c r="O1692" s="81" t="s">
        <v>1386</v>
      </c>
      <c r="P1692" s="83">
        <v>44431.556979166664</v>
      </c>
      <c r="Q1692" s="81" t="s">
        <v>2068</v>
      </c>
      <c r="R1692" s="84" t="s">
        <v>2988</v>
      </c>
      <c r="S1692" s="81" t="s">
        <v>3393</v>
      </c>
      <c r="T1692" s="81" t="s">
        <v>3861</v>
      </c>
      <c r="U1692" s="83">
        <v>44431.556979166664</v>
      </c>
      <c r="V1692" s="84" t="s">
        <v>5257</v>
      </c>
      <c r="W1692" s="81"/>
      <c r="X1692" s="81"/>
      <c r="Y1692" s="87" t="s">
        <v>7257</v>
      </c>
      <c r="Z1692" s="81"/>
    </row>
    <row r="1693" spans="1:26" x14ac:dyDescent="0.35">
      <c r="A1693" s="66" t="s">
        <v>1012</v>
      </c>
      <c r="B1693" s="66" t="s">
        <v>1013</v>
      </c>
      <c r="C1693" s="67"/>
      <c r="D1693" s="68"/>
      <c r="E1693" s="69"/>
      <c r="F1693" s="70"/>
      <c r="G1693" s="67"/>
      <c r="H1693" s="71"/>
      <c r="I1693" s="72"/>
      <c r="J1693" s="72"/>
      <c r="K1693" s="36"/>
      <c r="L1693" s="79"/>
      <c r="M1693" s="79"/>
      <c r="N1693" s="74"/>
      <c r="O1693" s="81" t="s">
        <v>1386</v>
      </c>
      <c r="P1693" s="83">
        <v>44431.556979166664</v>
      </c>
      <c r="Q1693" s="81" t="s">
        <v>2068</v>
      </c>
      <c r="R1693" s="84" t="s">
        <v>2988</v>
      </c>
      <c r="S1693" s="81" t="s">
        <v>3393</v>
      </c>
      <c r="T1693" s="81" t="s">
        <v>3861</v>
      </c>
      <c r="U1693" s="83">
        <v>44431.556979166664</v>
      </c>
      <c r="V1693" s="84" t="s">
        <v>5257</v>
      </c>
      <c r="W1693" s="81"/>
      <c r="X1693" s="81"/>
      <c r="Y1693" s="87" t="s">
        <v>7257</v>
      </c>
      <c r="Z1693" s="81"/>
    </row>
    <row r="1694" spans="1:26" x14ac:dyDescent="0.35">
      <c r="A1694" s="66" t="s">
        <v>1014</v>
      </c>
      <c r="B1694" s="66" t="s">
        <v>1014</v>
      </c>
      <c r="C1694" s="67"/>
      <c r="D1694" s="68"/>
      <c r="E1694" s="69"/>
      <c r="F1694" s="70"/>
      <c r="G1694" s="67"/>
      <c r="H1694" s="71"/>
      <c r="I1694" s="72"/>
      <c r="J1694" s="72"/>
      <c r="K1694" s="36"/>
      <c r="L1694" s="79"/>
      <c r="M1694" s="79"/>
      <c r="N1694" s="74"/>
      <c r="O1694" s="81" t="s">
        <v>179</v>
      </c>
      <c r="P1694" s="83">
        <v>44431.570127314815</v>
      </c>
      <c r="Q1694" s="81" t="s">
        <v>2069</v>
      </c>
      <c r="R1694" s="84" t="s">
        <v>2989</v>
      </c>
      <c r="S1694" s="81" t="s">
        <v>3393</v>
      </c>
      <c r="T1694" s="81"/>
      <c r="U1694" s="83">
        <v>44431.570127314815</v>
      </c>
      <c r="V1694" s="84" t="s">
        <v>5258</v>
      </c>
      <c r="W1694" s="81"/>
      <c r="X1694" s="81"/>
      <c r="Y1694" s="87" t="s">
        <v>7258</v>
      </c>
      <c r="Z1694" s="81"/>
    </row>
    <row r="1695" spans="1:26" x14ac:dyDescent="0.35">
      <c r="A1695" s="66" t="s">
        <v>1012</v>
      </c>
      <c r="B1695" s="66" t="s">
        <v>1014</v>
      </c>
      <c r="C1695" s="67"/>
      <c r="D1695" s="68"/>
      <c r="E1695" s="69"/>
      <c r="F1695" s="70"/>
      <c r="G1695" s="67"/>
      <c r="H1695" s="71"/>
      <c r="I1695" s="72"/>
      <c r="J1695" s="72"/>
      <c r="K1695" s="36"/>
      <c r="L1695" s="79"/>
      <c r="M1695" s="79"/>
      <c r="N1695" s="74"/>
      <c r="O1695" s="81" t="s">
        <v>1386</v>
      </c>
      <c r="P1695" s="83">
        <v>44431.598333333335</v>
      </c>
      <c r="Q1695" s="81" t="s">
        <v>2070</v>
      </c>
      <c r="R1695" s="81"/>
      <c r="S1695" s="81"/>
      <c r="T1695" s="81"/>
      <c r="U1695" s="83">
        <v>44431.598333333335</v>
      </c>
      <c r="V1695" s="84" t="s">
        <v>5259</v>
      </c>
      <c r="W1695" s="81"/>
      <c r="X1695" s="81"/>
      <c r="Y1695" s="87" t="s">
        <v>7259</v>
      </c>
      <c r="Z1695" s="81"/>
    </row>
    <row r="1696" spans="1:26" x14ac:dyDescent="0.35">
      <c r="A1696" s="66" t="s">
        <v>1015</v>
      </c>
      <c r="B1696" s="66" t="s">
        <v>1015</v>
      </c>
      <c r="C1696" s="67"/>
      <c r="D1696" s="68"/>
      <c r="E1696" s="69"/>
      <c r="F1696" s="70"/>
      <c r="G1696" s="67"/>
      <c r="H1696" s="71"/>
      <c r="I1696" s="72"/>
      <c r="J1696" s="72"/>
      <c r="K1696" s="36"/>
      <c r="L1696" s="79"/>
      <c r="M1696" s="79"/>
      <c r="N1696" s="74"/>
      <c r="O1696" s="81" t="s">
        <v>179</v>
      </c>
      <c r="P1696" s="83">
        <v>44431.572187500002</v>
      </c>
      <c r="Q1696" s="81" t="s">
        <v>2071</v>
      </c>
      <c r="R1696" s="84" t="s">
        <v>2990</v>
      </c>
      <c r="S1696" s="81" t="s">
        <v>3393</v>
      </c>
      <c r="T1696" s="81"/>
      <c r="U1696" s="83">
        <v>44431.572187500002</v>
      </c>
      <c r="V1696" s="84" t="s">
        <v>5260</v>
      </c>
      <c r="W1696" s="81"/>
      <c r="X1696" s="81"/>
      <c r="Y1696" s="87" t="s">
        <v>7260</v>
      </c>
      <c r="Z1696" s="81"/>
    </row>
    <row r="1697" spans="1:26" x14ac:dyDescent="0.35">
      <c r="A1697" s="66" t="s">
        <v>1012</v>
      </c>
      <c r="B1697" s="66" t="s">
        <v>1015</v>
      </c>
      <c r="C1697" s="67"/>
      <c r="D1697" s="68"/>
      <c r="E1697" s="69"/>
      <c r="F1697" s="70"/>
      <c r="G1697" s="67"/>
      <c r="H1697" s="71"/>
      <c r="I1697" s="72"/>
      <c r="J1697" s="72"/>
      <c r="K1697" s="36"/>
      <c r="L1697" s="79"/>
      <c r="M1697" s="79"/>
      <c r="N1697" s="74"/>
      <c r="O1697" s="81" t="s">
        <v>1386</v>
      </c>
      <c r="P1697" s="83">
        <v>44431.598414351851</v>
      </c>
      <c r="Q1697" s="81" t="s">
        <v>2072</v>
      </c>
      <c r="R1697" s="81"/>
      <c r="S1697" s="81"/>
      <c r="T1697" s="81"/>
      <c r="U1697" s="83">
        <v>44431.598414351851</v>
      </c>
      <c r="V1697" s="84" t="s">
        <v>5261</v>
      </c>
      <c r="W1697" s="81"/>
      <c r="X1697" s="81"/>
      <c r="Y1697" s="87" t="s">
        <v>7261</v>
      </c>
      <c r="Z1697" s="81"/>
    </row>
    <row r="1698" spans="1:26" x14ac:dyDescent="0.35">
      <c r="A1698" s="66" t="s">
        <v>1016</v>
      </c>
      <c r="B1698" s="66" t="s">
        <v>351</v>
      </c>
      <c r="C1698" s="67"/>
      <c r="D1698" s="68"/>
      <c r="E1698" s="69"/>
      <c r="F1698" s="70"/>
      <c r="G1698" s="67"/>
      <c r="H1698" s="71"/>
      <c r="I1698" s="72"/>
      <c r="J1698" s="72"/>
      <c r="K1698" s="36"/>
      <c r="L1698" s="79"/>
      <c r="M1698" s="79"/>
      <c r="N1698" s="74"/>
      <c r="O1698" s="81" t="s">
        <v>1386</v>
      </c>
      <c r="P1698" s="83">
        <v>44431.579386574071</v>
      </c>
      <c r="Q1698" s="81" t="s">
        <v>2073</v>
      </c>
      <c r="R1698" s="84" t="s">
        <v>2991</v>
      </c>
      <c r="S1698" s="81" t="s">
        <v>3393</v>
      </c>
      <c r="T1698" s="81"/>
      <c r="U1698" s="83">
        <v>44431.579386574071</v>
      </c>
      <c r="V1698" s="84" t="s">
        <v>5262</v>
      </c>
      <c r="W1698" s="81"/>
      <c r="X1698" s="81"/>
      <c r="Y1698" s="87" t="s">
        <v>7262</v>
      </c>
      <c r="Z1698" s="81"/>
    </row>
    <row r="1699" spans="1:26" x14ac:dyDescent="0.35">
      <c r="A1699" s="66" t="s">
        <v>351</v>
      </c>
      <c r="B1699" s="66" t="s">
        <v>1016</v>
      </c>
      <c r="C1699" s="67"/>
      <c r="D1699" s="68"/>
      <c r="E1699" s="69"/>
      <c r="F1699" s="70"/>
      <c r="G1699" s="67"/>
      <c r="H1699" s="71"/>
      <c r="I1699" s="72"/>
      <c r="J1699" s="72"/>
      <c r="K1699" s="36"/>
      <c r="L1699" s="79"/>
      <c r="M1699" s="79"/>
      <c r="N1699" s="74"/>
      <c r="O1699" s="81" t="s">
        <v>1386</v>
      </c>
      <c r="P1699" s="83">
        <v>44432.288645833331</v>
      </c>
      <c r="Q1699" s="81" t="s">
        <v>2074</v>
      </c>
      <c r="R1699" s="81"/>
      <c r="S1699" s="81"/>
      <c r="T1699" s="81"/>
      <c r="U1699" s="83">
        <v>44432.288645833331</v>
      </c>
      <c r="V1699" s="84" t="s">
        <v>5263</v>
      </c>
      <c r="W1699" s="81"/>
      <c r="X1699" s="81"/>
      <c r="Y1699" s="87" t="s">
        <v>7263</v>
      </c>
      <c r="Z1699" s="81"/>
    </row>
    <row r="1700" spans="1:26" x14ac:dyDescent="0.35">
      <c r="A1700" s="66" t="s">
        <v>1012</v>
      </c>
      <c r="B1700" s="66" t="s">
        <v>1016</v>
      </c>
      <c r="C1700" s="67"/>
      <c r="D1700" s="68"/>
      <c r="E1700" s="69"/>
      <c r="F1700" s="70"/>
      <c r="G1700" s="67"/>
      <c r="H1700" s="71"/>
      <c r="I1700" s="72"/>
      <c r="J1700" s="72"/>
      <c r="K1700" s="36"/>
      <c r="L1700" s="79"/>
      <c r="M1700" s="79"/>
      <c r="N1700" s="74"/>
      <c r="O1700" s="81" t="s">
        <v>1386</v>
      </c>
      <c r="P1700" s="83">
        <v>44431.598483796297</v>
      </c>
      <c r="Q1700" s="81" t="s">
        <v>2074</v>
      </c>
      <c r="R1700" s="81"/>
      <c r="S1700" s="81"/>
      <c r="T1700" s="81"/>
      <c r="U1700" s="83">
        <v>44431.598483796297</v>
      </c>
      <c r="V1700" s="84" t="s">
        <v>5264</v>
      </c>
      <c r="W1700" s="81"/>
      <c r="X1700" s="81"/>
      <c r="Y1700" s="87" t="s">
        <v>7264</v>
      </c>
      <c r="Z1700" s="81"/>
    </row>
    <row r="1701" spans="1:26" x14ac:dyDescent="0.35">
      <c r="A1701" s="66" t="s">
        <v>714</v>
      </c>
      <c r="B1701" s="66" t="s">
        <v>1362</v>
      </c>
      <c r="C1701" s="67"/>
      <c r="D1701" s="68"/>
      <c r="E1701" s="69"/>
      <c r="F1701" s="70"/>
      <c r="G1701" s="67"/>
      <c r="H1701" s="71"/>
      <c r="I1701" s="72"/>
      <c r="J1701" s="72"/>
      <c r="K1701" s="36"/>
      <c r="L1701" s="79"/>
      <c r="M1701" s="79"/>
      <c r="N1701" s="74"/>
      <c r="O1701" s="81" t="s">
        <v>1386</v>
      </c>
      <c r="P1701" s="83">
        <v>44431.583333333336</v>
      </c>
      <c r="Q1701" s="81" t="s">
        <v>2075</v>
      </c>
      <c r="R1701" s="84" t="s">
        <v>2992</v>
      </c>
      <c r="S1701" s="81" t="s">
        <v>3409</v>
      </c>
      <c r="T1701" s="81" t="s">
        <v>3530</v>
      </c>
      <c r="U1701" s="83">
        <v>44431.583333333336</v>
      </c>
      <c r="V1701" s="84" t="s">
        <v>5265</v>
      </c>
      <c r="W1701" s="81"/>
      <c r="X1701" s="81"/>
      <c r="Y1701" s="87" t="s">
        <v>7265</v>
      </c>
      <c r="Z1701" s="81"/>
    </row>
    <row r="1702" spans="1:26" x14ac:dyDescent="0.35">
      <c r="A1702" s="66" t="s">
        <v>773</v>
      </c>
      <c r="B1702" s="66" t="s">
        <v>1362</v>
      </c>
      <c r="C1702" s="67"/>
      <c r="D1702" s="68"/>
      <c r="E1702" s="69"/>
      <c r="F1702" s="70"/>
      <c r="G1702" s="67"/>
      <c r="H1702" s="71"/>
      <c r="I1702" s="72"/>
      <c r="J1702" s="72"/>
      <c r="K1702" s="36"/>
      <c r="L1702" s="79"/>
      <c r="M1702" s="79"/>
      <c r="N1702" s="74"/>
      <c r="O1702" s="81" t="s">
        <v>1386</v>
      </c>
      <c r="P1702" s="83">
        <v>44432.683194444442</v>
      </c>
      <c r="Q1702" s="81" t="s">
        <v>2076</v>
      </c>
      <c r="R1702" s="81" t="s">
        <v>2993</v>
      </c>
      <c r="S1702" s="81" t="s">
        <v>3474</v>
      </c>
      <c r="T1702" s="81"/>
      <c r="U1702" s="83">
        <v>44432.683194444442</v>
      </c>
      <c r="V1702" s="84" t="s">
        <v>5266</v>
      </c>
      <c r="W1702" s="81"/>
      <c r="X1702" s="81"/>
      <c r="Y1702" s="87" t="s">
        <v>7266</v>
      </c>
      <c r="Z1702" s="81"/>
    </row>
    <row r="1703" spans="1:26" x14ac:dyDescent="0.35">
      <c r="A1703" s="66" t="s">
        <v>999</v>
      </c>
      <c r="B1703" s="66" t="s">
        <v>1362</v>
      </c>
      <c r="C1703" s="67"/>
      <c r="D1703" s="68"/>
      <c r="E1703" s="69"/>
      <c r="F1703" s="70"/>
      <c r="G1703" s="67"/>
      <c r="H1703" s="71"/>
      <c r="I1703" s="72"/>
      <c r="J1703" s="72"/>
      <c r="K1703" s="36"/>
      <c r="L1703" s="79"/>
      <c r="M1703" s="79"/>
      <c r="N1703" s="74"/>
      <c r="O1703" s="81" t="s">
        <v>1386</v>
      </c>
      <c r="P1703" s="83">
        <v>44438.35429398148</v>
      </c>
      <c r="Q1703" s="81" t="s">
        <v>2077</v>
      </c>
      <c r="R1703" s="81" t="s">
        <v>2994</v>
      </c>
      <c r="S1703" s="81" t="s">
        <v>3474</v>
      </c>
      <c r="T1703" s="81" t="s">
        <v>3862</v>
      </c>
      <c r="U1703" s="83">
        <v>44438.35429398148</v>
      </c>
      <c r="V1703" s="84" t="s">
        <v>5267</v>
      </c>
      <c r="W1703" s="81"/>
      <c r="X1703" s="81"/>
      <c r="Y1703" s="87" t="s">
        <v>7267</v>
      </c>
      <c r="Z1703" s="81"/>
    </row>
    <row r="1704" spans="1:26" x14ac:dyDescent="0.35">
      <c r="A1704" s="66" t="s">
        <v>1012</v>
      </c>
      <c r="B1704" s="66" t="s">
        <v>1362</v>
      </c>
      <c r="C1704" s="67"/>
      <c r="D1704" s="68"/>
      <c r="E1704" s="69"/>
      <c r="F1704" s="70"/>
      <c r="G1704" s="67"/>
      <c r="H1704" s="71"/>
      <c r="I1704" s="72"/>
      <c r="J1704" s="72"/>
      <c r="K1704" s="36"/>
      <c r="L1704" s="79"/>
      <c r="M1704" s="79"/>
      <c r="N1704" s="74"/>
      <c r="O1704" s="81" t="s">
        <v>1386</v>
      </c>
      <c r="P1704" s="83">
        <v>44431.598564814813</v>
      </c>
      <c r="Q1704" s="81" t="s">
        <v>2078</v>
      </c>
      <c r="R1704" s="84" t="s">
        <v>2992</v>
      </c>
      <c r="S1704" s="81" t="s">
        <v>3409</v>
      </c>
      <c r="T1704" s="81" t="s">
        <v>3530</v>
      </c>
      <c r="U1704" s="83">
        <v>44431.598564814813</v>
      </c>
      <c r="V1704" s="84" t="s">
        <v>5268</v>
      </c>
      <c r="W1704" s="81"/>
      <c r="X1704" s="81"/>
      <c r="Y1704" s="87" t="s">
        <v>7268</v>
      </c>
      <c r="Z1704" s="81"/>
    </row>
    <row r="1705" spans="1:26" x14ac:dyDescent="0.35">
      <c r="A1705" s="66" t="s">
        <v>1017</v>
      </c>
      <c r="B1705" s="66" t="s">
        <v>1017</v>
      </c>
      <c r="C1705" s="67"/>
      <c r="D1705" s="68"/>
      <c r="E1705" s="69"/>
      <c r="F1705" s="70"/>
      <c r="G1705" s="67"/>
      <c r="H1705" s="71"/>
      <c r="I1705" s="72"/>
      <c r="J1705" s="72"/>
      <c r="K1705" s="36"/>
      <c r="L1705" s="79"/>
      <c r="M1705" s="79"/>
      <c r="N1705" s="74"/>
      <c r="O1705" s="81" t="s">
        <v>179</v>
      </c>
      <c r="P1705" s="83">
        <v>44431.59269675926</v>
      </c>
      <c r="Q1705" s="81" t="s">
        <v>2079</v>
      </c>
      <c r="R1705" s="84" t="s">
        <v>2995</v>
      </c>
      <c r="S1705" s="81" t="s">
        <v>3393</v>
      </c>
      <c r="T1705" s="81" t="s">
        <v>3863</v>
      </c>
      <c r="U1705" s="83">
        <v>44431.59269675926</v>
      </c>
      <c r="V1705" s="84" t="s">
        <v>5269</v>
      </c>
      <c r="W1705" s="81"/>
      <c r="X1705" s="81"/>
      <c r="Y1705" s="87" t="s">
        <v>7269</v>
      </c>
      <c r="Z1705" s="81"/>
    </row>
    <row r="1706" spans="1:26" x14ac:dyDescent="0.35">
      <c r="A1706" s="66" t="s">
        <v>1012</v>
      </c>
      <c r="B1706" s="66" t="s">
        <v>1017</v>
      </c>
      <c r="C1706" s="67"/>
      <c r="D1706" s="68"/>
      <c r="E1706" s="69"/>
      <c r="F1706" s="70"/>
      <c r="G1706" s="67"/>
      <c r="H1706" s="71"/>
      <c r="I1706" s="72"/>
      <c r="J1706" s="72"/>
      <c r="K1706" s="36"/>
      <c r="L1706" s="79"/>
      <c r="M1706" s="79"/>
      <c r="N1706" s="74"/>
      <c r="O1706" s="81" t="s">
        <v>1386</v>
      </c>
      <c r="P1706" s="83">
        <v>44431.598668981482</v>
      </c>
      <c r="Q1706" s="81" t="s">
        <v>1391</v>
      </c>
      <c r="R1706" s="81"/>
      <c r="S1706" s="81"/>
      <c r="T1706" s="81" t="s">
        <v>3525</v>
      </c>
      <c r="U1706" s="83">
        <v>44431.598668981482</v>
      </c>
      <c r="V1706" s="84" t="s">
        <v>5270</v>
      </c>
      <c r="W1706" s="81"/>
      <c r="X1706" s="81"/>
      <c r="Y1706" s="87" t="s">
        <v>7270</v>
      </c>
      <c r="Z1706" s="81"/>
    </row>
    <row r="1707" spans="1:26" x14ac:dyDescent="0.35">
      <c r="A1707" s="66" t="s">
        <v>1018</v>
      </c>
      <c r="B1707" s="66" t="s">
        <v>1018</v>
      </c>
      <c r="C1707" s="67"/>
      <c r="D1707" s="68"/>
      <c r="E1707" s="69"/>
      <c r="F1707" s="70"/>
      <c r="G1707" s="67"/>
      <c r="H1707" s="71"/>
      <c r="I1707" s="72"/>
      <c r="J1707" s="72"/>
      <c r="K1707" s="36"/>
      <c r="L1707" s="79"/>
      <c r="M1707" s="79"/>
      <c r="N1707" s="74"/>
      <c r="O1707" s="81" t="s">
        <v>179</v>
      </c>
      <c r="P1707" s="83">
        <v>44431.605868055558</v>
      </c>
      <c r="Q1707" s="81" t="s">
        <v>2080</v>
      </c>
      <c r="R1707" s="84" t="s">
        <v>2996</v>
      </c>
      <c r="S1707" s="81" t="s">
        <v>3393</v>
      </c>
      <c r="T1707" s="81" t="s">
        <v>3548</v>
      </c>
      <c r="U1707" s="83">
        <v>44431.605868055558</v>
      </c>
      <c r="V1707" s="84" t="s">
        <v>5271</v>
      </c>
      <c r="W1707" s="81"/>
      <c r="X1707" s="81"/>
      <c r="Y1707" s="87" t="s">
        <v>7271</v>
      </c>
      <c r="Z1707" s="81"/>
    </row>
    <row r="1708" spans="1:26" x14ac:dyDescent="0.35">
      <c r="A1708" s="66" t="s">
        <v>1012</v>
      </c>
      <c r="B1708" s="66" t="s">
        <v>1018</v>
      </c>
      <c r="C1708" s="67"/>
      <c r="D1708" s="68"/>
      <c r="E1708" s="69"/>
      <c r="F1708" s="70"/>
      <c r="G1708" s="67"/>
      <c r="H1708" s="71"/>
      <c r="I1708" s="72"/>
      <c r="J1708" s="72"/>
      <c r="K1708" s="36"/>
      <c r="L1708" s="79"/>
      <c r="M1708" s="79"/>
      <c r="N1708" s="74"/>
      <c r="O1708" s="81" t="s">
        <v>1386</v>
      </c>
      <c r="P1708" s="83">
        <v>44431.640011574076</v>
      </c>
      <c r="Q1708" s="81" t="s">
        <v>2081</v>
      </c>
      <c r="R1708" s="81"/>
      <c r="S1708" s="81"/>
      <c r="T1708" s="81" t="s">
        <v>3548</v>
      </c>
      <c r="U1708" s="83">
        <v>44431.640011574076</v>
      </c>
      <c r="V1708" s="84" t="s">
        <v>5272</v>
      </c>
      <c r="W1708" s="81"/>
      <c r="X1708" s="81"/>
      <c r="Y1708" s="87" t="s">
        <v>7272</v>
      </c>
      <c r="Z1708" s="81"/>
    </row>
    <row r="1709" spans="1:26" x14ac:dyDescent="0.35">
      <c r="A1709" s="66" t="s">
        <v>1019</v>
      </c>
      <c r="B1709" s="66" t="s">
        <v>1019</v>
      </c>
      <c r="C1709" s="67"/>
      <c r="D1709" s="68"/>
      <c r="E1709" s="69"/>
      <c r="F1709" s="70"/>
      <c r="G1709" s="67"/>
      <c r="H1709" s="71"/>
      <c r="I1709" s="72"/>
      <c r="J1709" s="72"/>
      <c r="K1709" s="36"/>
      <c r="L1709" s="79"/>
      <c r="M1709" s="79"/>
      <c r="N1709" s="74"/>
      <c r="O1709" s="81" t="s">
        <v>179</v>
      </c>
      <c r="P1709" s="83">
        <v>44431.618055555555</v>
      </c>
      <c r="Q1709" s="81" t="s">
        <v>2082</v>
      </c>
      <c r="R1709" s="84" t="s">
        <v>2997</v>
      </c>
      <c r="S1709" s="81" t="s">
        <v>3393</v>
      </c>
      <c r="T1709" s="81"/>
      <c r="U1709" s="83">
        <v>44431.618055555555</v>
      </c>
      <c r="V1709" s="84" t="s">
        <v>5273</v>
      </c>
      <c r="W1709" s="81"/>
      <c r="X1709" s="81"/>
      <c r="Y1709" s="87" t="s">
        <v>7273</v>
      </c>
      <c r="Z1709" s="81"/>
    </row>
    <row r="1710" spans="1:26" x14ac:dyDescent="0.35">
      <c r="A1710" s="66" t="s">
        <v>1012</v>
      </c>
      <c r="B1710" s="66" t="s">
        <v>1019</v>
      </c>
      <c r="C1710" s="67"/>
      <c r="D1710" s="68"/>
      <c r="E1710" s="69"/>
      <c r="F1710" s="70"/>
      <c r="G1710" s="67"/>
      <c r="H1710" s="71"/>
      <c r="I1710" s="72"/>
      <c r="J1710" s="72"/>
      <c r="K1710" s="36"/>
      <c r="L1710" s="79"/>
      <c r="M1710" s="79"/>
      <c r="N1710" s="74"/>
      <c r="O1710" s="81" t="s">
        <v>1386</v>
      </c>
      <c r="P1710" s="83">
        <v>44431.640057870369</v>
      </c>
      <c r="Q1710" s="81" t="s">
        <v>2083</v>
      </c>
      <c r="R1710" s="81"/>
      <c r="S1710" s="81"/>
      <c r="T1710" s="81"/>
      <c r="U1710" s="83">
        <v>44431.640057870369</v>
      </c>
      <c r="V1710" s="84" t="s">
        <v>5274</v>
      </c>
      <c r="W1710" s="81"/>
      <c r="X1710" s="81"/>
      <c r="Y1710" s="87" t="s">
        <v>7274</v>
      </c>
      <c r="Z1710" s="81"/>
    </row>
    <row r="1711" spans="1:26" x14ac:dyDescent="0.35">
      <c r="A1711" s="66" t="s">
        <v>1020</v>
      </c>
      <c r="B1711" s="66" t="s">
        <v>1020</v>
      </c>
      <c r="C1711" s="67"/>
      <c r="D1711" s="68"/>
      <c r="E1711" s="69"/>
      <c r="F1711" s="70"/>
      <c r="G1711" s="67"/>
      <c r="H1711" s="71"/>
      <c r="I1711" s="72"/>
      <c r="J1711" s="72"/>
      <c r="K1711" s="36"/>
      <c r="L1711" s="79"/>
      <c r="M1711" s="79"/>
      <c r="N1711" s="74"/>
      <c r="O1711" s="81" t="s">
        <v>179</v>
      </c>
      <c r="P1711" s="83">
        <v>44431.62363425926</v>
      </c>
      <c r="Q1711" s="81" t="s">
        <v>2084</v>
      </c>
      <c r="R1711" s="84" t="s">
        <v>2998</v>
      </c>
      <c r="S1711" s="81" t="s">
        <v>3393</v>
      </c>
      <c r="T1711" s="81" t="s">
        <v>3590</v>
      </c>
      <c r="U1711" s="83">
        <v>44431.62363425926</v>
      </c>
      <c r="V1711" s="84" t="s">
        <v>5275</v>
      </c>
      <c r="W1711" s="81"/>
      <c r="X1711" s="81"/>
      <c r="Y1711" s="87" t="s">
        <v>7275</v>
      </c>
      <c r="Z1711" s="81"/>
    </row>
    <row r="1712" spans="1:26" x14ac:dyDescent="0.35">
      <c r="A1712" s="66" t="s">
        <v>1012</v>
      </c>
      <c r="B1712" s="66" t="s">
        <v>1020</v>
      </c>
      <c r="C1712" s="67"/>
      <c r="D1712" s="68"/>
      <c r="E1712" s="69"/>
      <c r="F1712" s="70"/>
      <c r="G1712" s="67"/>
      <c r="H1712" s="71"/>
      <c r="I1712" s="72"/>
      <c r="J1712" s="72"/>
      <c r="K1712" s="36"/>
      <c r="L1712" s="79"/>
      <c r="M1712" s="79"/>
      <c r="N1712" s="74"/>
      <c r="O1712" s="81" t="s">
        <v>1386</v>
      </c>
      <c r="P1712" s="83">
        <v>44431.640208333331</v>
      </c>
      <c r="Q1712" s="81" t="s">
        <v>1513</v>
      </c>
      <c r="R1712" s="81"/>
      <c r="S1712" s="81"/>
      <c r="T1712" s="81" t="s">
        <v>3590</v>
      </c>
      <c r="U1712" s="83">
        <v>44431.640208333331</v>
      </c>
      <c r="V1712" s="84" t="s">
        <v>5276</v>
      </c>
      <c r="W1712" s="81"/>
      <c r="X1712" s="81"/>
      <c r="Y1712" s="87" t="s">
        <v>7276</v>
      </c>
      <c r="Z1712" s="81"/>
    </row>
    <row r="1713" spans="1:26" x14ac:dyDescent="0.35">
      <c r="A1713" s="66" t="s">
        <v>1012</v>
      </c>
      <c r="B1713" s="66" t="s">
        <v>1363</v>
      </c>
      <c r="C1713" s="67"/>
      <c r="D1713" s="68"/>
      <c r="E1713" s="69"/>
      <c r="F1713" s="70"/>
      <c r="G1713" s="67"/>
      <c r="H1713" s="71"/>
      <c r="I1713" s="72"/>
      <c r="J1713" s="72"/>
      <c r="K1713" s="36"/>
      <c r="L1713" s="79"/>
      <c r="M1713" s="79"/>
      <c r="N1713" s="74"/>
      <c r="O1713" s="81" t="s">
        <v>1386</v>
      </c>
      <c r="P1713" s="83">
        <v>44431.640231481484</v>
      </c>
      <c r="Q1713" s="81" t="s">
        <v>2085</v>
      </c>
      <c r="R1713" s="84" t="s">
        <v>2824</v>
      </c>
      <c r="S1713" s="81" t="s">
        <v>3442</v>
      </c>
      <c r="T1713" s="81"/>
      <c r="U1713" s="83">
        <v>44431.640231481484</v>
      </c>
      <c r="V1713" s="84" t="s">
        <v>5277</v>
      </c>
      <c r="W1713" s="81"/>
      <c r="X1713" s="81"/>
      <c r="Y1713" s="87" t="s">
        <v>7277</v>
      </c>
      <c r="Z1713" s="81"/>
    </row>
    <row r="1714" spans="1:26" x14ac:dyDescent="0.35">
      <c r="A1714" s="66" t="s">
        <v>971</v>
      </c>
      <c r="B1714" s="66" t="s">
        <v>1364</v>
      </c>
      <c r="C1714" s="67"/>
      <c r="D1714" s="68"/>
      <c r="E1714" s="69"/>
      <c r="F1714" s="70"/>
      <c r="G1714" s="67"/>
      <c r="H1714" s="71"/>
      <c r="I1714" s="72"/>
      <c r="J1714" s="72"/>
      <c r="K1714" s="36"/>
      <c r="L1714" s="79"/>
      <c r="M1714" s="79"/>
      <c r="N1714" s="74"/>
      <c r="O1714" s="81" t="s">
        <v>1386</v>
      </c>
      <c r="P1714" s="83">
        <v>44432.315995370373</v>
      </c>
      <c r="Q1714" s="81" t="s">
        <v>2086</v>
      </c>
      <c r="R1714" s="84" t="s">
        <v>2999</v>
      </c>
      <c r="S1714" s="81" t="s">
        <v>3393</v>
      </c>
      <c r="T1714" s="81" t="s">
        <v>3547</v>
      </c>
      <c r="U1714" s="83">
        <v>44432.315995370373</v>
      </c>
      <c r="V1714" s="84" t="s">
        <v>5278</v>
      </c>
      <c r="W1714" s="81"/>
      <c r="X1714" s="81"/>
      <c r="Y1714" s="87" t="s">
        <v>7278</v>
      </c>
      <c r="Z1714" s="81"/>
    </row>
    <row r="1715" spans="1:26" x14ac:dyDescent="0.35">
      <c r="A1715" s="66" t="s">
        <v>1012</v>
      </c>
      <c r="B1715" s="66" t="s">
        <v>1364</v>
      </c>
      <c r="C1715" s="67"/>
      <c r="D1715" s="68"/>
      <c r="E1715" s="69"/>
      <c r="F1715" s="70"/>
      <c r="G1715" s="67"/>
      <c r="H1715" s="71"/>
      <c r="I1715" s="72"/>
      <c r="J1715" s="72"/>
      <c r="K1715" s="36"/>
      <c r="L1715" s="79"/>
      <c r="M1715" s="79"/>
      <c r="N1715" s="74"/>
      <c r="O1715" s="81" t="s">
        <v>1386</v>
      </c>
      <c r="P1715" s="83">
        <v>44432.348333333335</v>
      </c>
      <c r="Q1715" s="81" t="s">
        <v>2087</v>
      </c>
      <c r="R1715" s="81"/>
      <c r="S1715" s="81"/>
      <c r="T1715" s="81" t="s">
        <v>3547</v>
      </c>
      <c r="U1715" s="83">
        <v>44432.348333333335</v>
      </c>
      <c r="V1715" s="84" t="s">
        <v>5279</v>
      </c>
      <c r="W1715" s="81"/>
      <c r="X1715" s="81"/>
      <c r="Y1715" s="87" t="s">
        <v>7279</v>
      </c>
      <c r="Z1715" s="81"/>
    </row>
    <row r="1716" spans="1:26" x14ac:dyDescent="0.35">
      <c r="A1716" s="66" t="s">
        <v>1012</v>
      </c>
      <c r="B1716" s="66" t="s">
        <v>971</v>
      </c>
      <c r="C1716" s="67"/>
      <c r="D1716" s="68"/>
      <c r="E1716" s="69"/>
      <c r="F1716" s="70"/>
      <c r="G1716" s="67"/>
      <c r="H1716" s="71"/>
      <c r="I1716" s="72"/>
      <c r="J1716" s="72"/>
      <c r="K1716" s="36"/>
      <c r="L1716" s="79"/>
      <c r="M1716" s="79"/>
      <c r="N1716" s="74"/>
      <c r="O1716" s="81" t="s">
        <v>1386</v>
      </c>
      <c r="P1716" s="83">
        <v>44432.348333333335</v>
      </c>
      <c r="Q1716" s="81" t="s">
        <v>2087</v>
      </c>
      <c r="R1716" s="81"/>
      <c r="S1716" s="81"/>
      <c r="T1716" s="81" t="s">
        <v>3547</v>
      </c>
      <c r="U1716" s="83">
        <v>44432.348333333335</v>
      </c>
      <c r="V1716" s="84" t="s">
        <v>5279</v>
      </c>
      <c r="W1716" s="81"/>
      <c r="X1716" s="81"/>
      <c r="Y1716" s="87" t="s">
        <v>7279</v>
      </c>
      <c r="Z1716" s="81"/>
    </row>
    <row r="1717" spans="1:26" x14ac:dyDescent="0.35">
      <c r="A1717" s="66" t="s">
        <v>1021</v>
      </c>
      <c r="B1717" s="66" t="s">
        <v>1365</v>
      </c>
      <c r="C1717" s="67"/>
      <c r="D1717" s="68"/>
      <c r="E1717" s="69"/>
      <c r="F1717" s="70"/>
      <c r="G1717" s="67"/>
      <c r="H1717" s="71"/>
      <c r="I1717" s="72"/>
      <c r="J1717" s="72"/>
      <c r="K1717" s="36"/>
      <c r="L1717" s="79"/>
      <c r="M1717" s="79"/>
      <c r="N1717" s="74"/>
      <c r="O1717" s="81" t="s">
        <v>1386</v>
      </c>
      <c r="P1717" s="83">
        <v>44432.322939814818</v>
      </c>
      <c r="Q1717" s="81" t="s">
        <v>2088</v>
      </c>
      <c r="R1717" s="84" t="s">
        <v>3000</v>
      </c>
      <c r="S1717" s="81" t="s">
        <v>3393</v>
      </c>
      <c r="T1717" s="81" t="s">
        <v>3864</v>
      </c>
      <c r="U1717" s="83">
        <v>44432.322939814818</v>
      </c>
      <c r="V1717" s="84" t="s">
        <v>5280</v>
      </c>
      <c r="W1717" s="81"/>
      <c r="X1717" s="81"/>
      <c r="Y1717" s="87" t="s">
        <v>7280</v>
      </c>
      <c r="Z1717" s="81"/>
    </row>
    <row r="1718" spans="1:26" x14ac:dyDescent="0.35">
      <c r="A1718" s="66" t="s">
        <v>1012</v>
      </c>
      <c r="B1718" s="66" t="s">
        <v>1365</v>
      </c>
      <c r="C1718" s="67"/>
      <c r="D1718" s="68"/>
      <c r="E1718" s="69"/>
      <c r="F1718" s="70"/>
      <c r="G1718" s="67"/>
      <c r="H1718" s="71"/>
      <c r="I1718" s="72"/>
      <c r="J1718" s="72"/>
      <c r="K1718" s="36"/>
      <c r="L1718" s="79"/>
      <c r="M1718" s="79"/>
      <c r="N1718" s="74"/>
      <c r="O1718" s="81" t="s">
        <v>1386</v>
      </c>
      <c r="P1718" s="83">
        <v>44432.348391203705</v>
      </c>
      <c r="Q1718" s="81" t="s">
        <v>2089</v>
      </c>
      <c r="R1718" s="81"/>
      <c r="S1718" s="81"/>
      <c r="T1718" s="81" t="s">
        <v>3864</v>
      </c>
      <c r="U1718" s="83">
        <v>44432.348391203705</v>
      </c>
      <c r="V1718" s="84" t="s">
        <v>5281</v>
      </c>
      <c r="W1718" s="81"/>
      <c r="X1718" s="81"/>
      <c r="Y1718" s="87" t="s">
        <v>7281</v>
      </c>
      <c r="Z1718" s="81"/>
    </row>
    <row r="1719" spans="1:26" x14ac:dyDescent="0.35">
      <c r="A1719" s="66" t="s">
        <v>1021</v>
      </c>
      <c r="B1719" s="66" t="s">
        <v>1366</v>
      </c>
      <c r="C1719" s="67"/>
      <c r="D1719" s="68"/>
      <c r="E1719" s="69"/>
      <c r="F1719" s="70"/>
      <c r="G1719" s="67"/>
      <c r="H1719" s="71"/>
      <c r="I1719" s="72"/>
      <c r="J1719" s="72"/>
      <c r="K1719" s="36"/>
      <c r="L1719" s="79"/>
      <c r="M1719" s="79"/>
      <c r="N1719" s="74"/>
      <c r="O1719" s="81" t="s">
        <v>1386</v>
      </c>
      <c r="P1719" s="83">
        <v>44432.322939814818</v>
      </c>
      <c r="Q1719" s="81" t="s">
        <v>2088</v>
      </c>
      <c r="R1719" s="84" t="s">
        <v>3000</v>
      </c>
      <c r="S1719" s="81" t="s">
        <v>3393</v>
      </c>
      <c r="T1719" s="81" t="s">
        <v>3864</v>
      </c>
      <c r="U1719" s="83">
        <v>44432.322939814818</v>
      </c>
      <c r="V1719" s="84" t="s">
        <v>5280</v>
      </c>
      <c r="W1719" s="81"/>
      <c r="X1719" s="81"/>
      <c r="Y1719" s="87" t="s">
        <v>7280</v>
      </c>
      <c r="Z1719" s="81"/>
    </row>
    <row r="1720" spans="1:26" x14ac:dyDescent="0.35">
      <c r="A1720" s="66" t="s">
        <v>1012</v>
      </c>
      <c r="B1720" s="66" t="s">
        <v>1366</v>
      </c>
      <c r="C1720" s="67"/>
      <c r="D1720" s="68"/>
      <c r="E1720" s="69"/>
      <c r="F1720" s="70"/>
      <c r="G1720" s="67"/>
      <c r="H1720" s="71"/>
      <c r="I1720" s="72"/>
      <c r="J1720" s="72"/>
      <c r="K1720" s="36"/>
      <c r="L1720" s="79"/>
      <c r="M1720" s="79"/>
      <c r="N1720" s="74"/>
      <c r="O1720" s="81" t="s">
        <v>1386</v>
      </c>
      <c r="P1720" s="83">
        <v>44432.348391203705</v>
      </c>
      <c r="Q1720" s="81" t="s">
        <v>2089</v>
      </c>
      <c r="R1720" s="81"/>
      <c r="S1720" s="81"/>
      <c r="T1720" s="81" t="s">
        <v>3864</v>
      </c>
      <c r="U1720" s="83">
        <v>44432.348391203705</v>
      </c>
      <c r="V1720" s="84" t="s">
        <v>5281</v>
      </c>
      <c r="W1720" s="81"/>
      <c r="X1720" s="81"/>
      <c r="Y1720" s="87" t="s">
        <v>7281</v>
      </c>
      <c r="Z1720" s="81"/>
    </row>
    <row r="1721" spans="1:26" x14ac:dyDescent="0.35">
      <c r="A1721" s="66" t="s">
        <v>1021</v>
      </c>
      <c r="B1721" s="66" t="s">
        <v>1021</v>
      </c>
      <c r="C1721" s="67"/>
      <c r="D1721" s="68"/>
      <c r="E1721" s="69"/>
      <c r="F1721" s="70"/>
      <c r="G1721" s="67"/>
      <c r="H1721" s="71"/>
      <c r="I1721" s="72"/>
      <c r="J1721" s="72"/>
      <c r="K1721" s="36"/>
      <c r="L1721" s="79"/>
      <c r="M1721" s="79"/>
      <c r="N1721" s="74"/>
      <c r="O1721" s="81" t="s">
        <v>179</v>
      </c>
      <c r="P1721" s="83">
        <v>44433.521064814813</v>
      </c>
      <c r="Q1721" s="81" t="s">
        <v>2090</v>
      </c>
      <c r="R1721" s="84" t="s">
        <v>3001</v>
      </c>
      <c r="S1721" s="81" t="s">
        <v>3393</v>
      </c>
      <c r="T1721" s="81" t="s">
        <v>3588</v>
      </c>
      <c r="U1721" s="83">
        <v>44433.521064814813</v>
      </c>
      <c r="V1721" s="84" t="s">
        <v>5282</v>
      </c>
      <c r="W1721" s="81"/>
      <c r="X1721" s="81"/>
      <c r="Y1721" s="87" t="s">
        <v>7282</v>
      </c>
      <c r="Z1721" s="81"/>
    </row>
    <row r="1722" spans="1:26" x14ac:dyDescent="0.35">
      <c r="A1722" s="66" t="s">
        <v>1022</v>
      </c>
      <c r="B1722" s="66" t="s">
        <v>1021</v>
      </c>
      <c r="C1722" s="67"/>
      <c r="D1722" s="68"/>
      <c r="E1722" s="69"/>
      <c r="F1722" s="70"/>
      <c r="G1722" s="67"/>
      <c r="H1722" s="71"/>
      <c r="I1722" s="72"/>
      <c r="J1722" s="72"/>
      <c r="K1722" s="36"/>
      <c r="L1722" s="79"/>
      <c r="M1722" s="79"/>
      <c r="N1722" s="74"/>
      <c r="O1722" s="81" t="s">
        <v>1386</v>
      </c>
      <c r="P1722" s="83">
        <v>44433.911157407405</v>
      </c>
      <c r="Q1722" s="81" t="s">
        <v>1505</v>
      </c>
      <c r="R1722" s="81"/>
      <c r="S1722" s="81"/>
      <c r="T1722" s="81" t="s">
        <v>3588</v>
      </c>
      <c r="U1722" s="83">
        <v>44433.911157407405</v>
      </c>
      <c r="V1722" s="84" t="s">
        <v>5283</v>
      </c>
      <c r="W1722" s="81"/>
      <c r="X1722" s="81"/>
      <c r="Y1722" s="87" t="s">
        <v>7283</v>
      </c>
      <c r="Z1722" s="81"/>
    </row>
    <row r="1723" spans="1:26" x14ac:dyDescent="0.35">
      <c r="A1723" s="66" t="s">
        <v>1012</v>
      </c>
      <c r="B1723" s="66" t="s">
        <v>1021</v>
      </c>
      <c r="C1723" s="67"/>
      <c r="D1723" s="68"/>
      <c r="E1723" s="69"/>
      <c r="F1723" s="70"/>
      <c r="G1723" s="67"/>
      <c r="H1723" s="71"/>
      <c r="I1723" s="72"/>
      <c r="J1723" s="72"/>
      <c r="K1723" s="36"/>
      <c r="L1723" s="79"/>
      <c r="M1723" s="79"/>
      <c r="N1723" s="74"/>
      <c r="O1723" s="81" t="s">
        <v>1386</v>
      </c>
      <c r="P1723" s="83">
        <v>44432.348391203705</v>
      </c>
      <c r="Q1723" s="81" t="s">
        <v>2089</v>
      </c>
      <c r="R1723" s="81"/>
      <c r="S1723" s="81"/>
      <c r="T1723" s="81" t="s">
        <v>3864</v>
      </c>
      <c r="U1723" s="83">
        <v>44432.348391203705</v>
      </c>
      <c r="V1723" s="84" t="s">
        <v>5281</v>
      </c>
      <c r="W1723" s="81"/>
      <c r="X1723" s="81"/>
      <c r="Y1723" s="87" t="s">
        <v>7281</v>
      </c>
      <c r="Z1723" s="81"/>
    </row>
    <row r="1724" spans="1:26" x14ac:dyDescent="0.35">
      <c r="A1724" s="66" t="s">
        <v>1023</v>
      </c>
      <c r="B1724" s="66" t="s">
        <v>1023</v>
      </c>
      <c r="C1724" s="67"/>
      <c r="D1724" s="68"/>
      <c r="E1724" s="69"/>
      <c r="F1724" s="70"/>
      <c r="G1724" s="67"/>
      <c r="H1724" s="71"/>
      <c r="I1724" s="72"/>
      <c r="J1724" s="72"/>
      <c r="K1724" s="36"/>
      <c r="L1724" s="79"/>
      <c r="M1724" s="79"/>
      <c r="N1724" s="74"/>
      <c r="O1724" s="81" t="s">
        <v>179</v>
      </c>
      <c r="P1724" s="83">
        <v>44432.326377314814</v>
      </c>
      <c r="Q1724" s="81" t="s">
        <v>2091</v>
      </c>
      <c r="R1724" s="84" t="s">
        <v>3002</v>
      </c>
      <c r="S1724" s="81" t="s">
        <v>3393</v>
      </c>
      <c r="T1724" s="81" t="s">
        <v>3865</v>
      </c>
      <c r="U1724" s="83">
        <v>44432.326377314814</v>
      </c>
      <c r="V1724" s="84" t="s">
        <v>5284</v>
      </c>
      <c r="W1724" s="81"/>
      <c r="X1724" s="81"/>
      <c r="Y1724" s="87" t="s">
        <v>7284</v>
      </c>
      <c r="Z1724" s="81"/>
    </row>
    <row r="1725" spans="1:26" x14ac:dyDescent="0.35">
      <c r="A1725" s="66" t="s">
        <v>1023</v>
      </c>
      <c r="B1725" s="66" t="s">
        <v>1023</v>
      </c>
      <c r="C1725" s="67"/>
      <c r="D1725" s="68"/>
      <c r="E1725" s="69"/>
      <c r="F1725" s="70"/>
      <c r="G1725" s="67"/>
      <c r="H1725" s="71"/>
      <c r="I1725" s="72"/>
      <c r="J1725" s="72"/>
      <c r="K1725" s="36"/>
      <c r="L1725" s="79"/>
      <c r="M1725" s="79"/>
      <c r="N1725" s="74"/>
      <c r="O1725" s="81" t="s">
        <v>179</v>
      </c>
      <c r="P1725" s="83">
        <v>44434.66684027778</v>
      </c>
      <c r="Q1725" s="81" t="s">
        <v>2092</v>
      </c>
      <c r="R1725" s="84" t="s">
        <v>3003</v>
      </c>
      <c r="S1725" s="81" t="s">
        <v>3393</v>
      </c>
      <c r="T1725" s="81" t="s">
        <v>3866</v>
      </c>
      <c r="U1725" s="83">
        <v>44434.66684027778</v>
      </c>
      <c r="V1725" s="84" t="s">
        <v>5285</v>
      </c>
      <c r="W1725" s="81"/>
      <c r="X1725" s="81"/>
      <c r="Y1725" s="87" t="s">
        <v>7285</v>
      </c>
      <c r="Z1725" s="81"/>
    </row>
    <row r="1726" spans="1:26" x14ac:dyDescent="0.35">
      <c r="A1726" s="66" t="s">
        <v>1012</v>
      </c>
      <c r="B1726" s="66" t="s">
        <v>1023</v>
      </c>
      <c r="C1726" s="67"/>
      <c r="D1726" s="68"/>
      <c r="E1726" s="69"/>
      <c r="F1726" s="70"/>
      <c r="G1726" s="67"/>
      <c r="H1726" s="71"/>
      <c r="I1726" s="72"/>
      <c r="J1726" s="72"/>
      <c r="K1726" s="36"/>
      <c r="L1726" s="79"/>
      <c r="M1726" s="79"/>
      <c r="N1726" s="74"/>
      <c r="O1726" s="81" t="s">
        <v>1386</v>
      </c>
      <c r="P1726" s="83">
        <v>44432.348495370374</v>
      </c>
      <c r="Q1726" s="81" t="s">
        <v>2093</v>
      </c>
      <c r="R1726" s="81"/>
      <c r="S1726" s="81"/>
      <c r="T1726" s="81" t="s">
        <v>3865</v>
      </c>
      <c r="U1726" s="83">
        <v>44432.348495370374</v>
      </c>
      <c r="V1726" s="84" t="s">
        <v>5286</v>
      </c>
      <c r="W1726" s="81"/>
      <c r="X1726" s="81"/>
      <c r="Y1726" s="87" t="s">
        <v>7286</v>
      </c>
      <c r="Z1726" s="81"/>
    </row>
    <row r="1727" spans="1:26" x14ac:dyDescent="0.35">
      <c r="A1727" s="66" t="s">
        <v>1024</v>
      </c>
      <c r="B1727" s="66" t="s">
        <v>1024</v>
      </c>
      <c r="C1727" s="67"/>
      <c r="D1727" s="68"/>
      <c r="E1727" s="69"/>
      <c r="F1727" s="70"/>
      <c r="G1727" s="67"/>
      <c r="H1727" s="71"/>
      <c r="I1727" s="72"/>
      <c r="J1727" s="72"/>
      <c r="K1727" s="36"/>
      <c r="L1727" s="79"/>
      <c r="M1727" s="79"/>
      <c r="N1727" s="74"/>
      <c r="O1727" s="81" t="s">
        <v>179</v>
      </c>
      <c r="P1727" s="83">
        <v>44432.328425925924</v>
      </c>
      <c r="Q1727" s="81" t="s">
        <v>2094</v>
      </c>
      <c r="R1727" s="84" t="s">
        <v>3004</v>
      </c>
      <c r="S1727" s="81" t="s">
        <v>3393</v>
      </c>
      <c r="T1727" s="81" t="s">
        <v>3530</v>
      </c>
      <c r="U1727" s="83">
        <v>44432.328425925924</v>
      </c>
      <c r="V1727" s="84" t="s">
        <v>5287</v>
      </c>
      <c r="W1727" s="81"/>
      <c r="X1727" s="81"/>
      <c r="Y1727" s="87" t="s">
        <v>7287</v>
      </c>
      <c r="Z1727" s="81"/>
    </row>
    <row r="1728" spans="1:26" x14ac:dyDescent="0.35">
      <c r="A1728" s="66" t="s">
        <v>1024</v>
      </c>
      <c r="B1728" s="66" t="s">
        <v>1024</v>
      </c>
      <c r="C1728" s="67"/>
      <c r="D1728" s="68"/>
      <c r="E1728" s="69"/>
      <c r="F1728" s="70"/>
      <c r="G1728" s="67"/>
      <c r="H1728" s="71"/>
      <c r="I1728" s="72"/>
      <c r="J1728" s="72"/>
      <c r="K1728" s="36"/>
      <c r="L1728" s="79"/>
      <c r="M1728" s="79"/>
      <c r="N1728" s="74"/>
      <c r="O1728" s="81" t="s">
        <v>179</v>
      </c>
      <c r="P1728" s="83">
        <v>44435.355428240742</v>
      </c>
      <c r="Q1728" s="81" t="s">
        <v>2095</v>
      </c>
      <c r="R1728" s="84" t="s">
        <v>3005</v>
      </c>
      <c r="S1728" s="81" t="s">
        <v>3393</v>
      </c>
      <c r="T1728" s="81" t="s">
        <v>3548</v>
      </c>
      <c r="U1728" s="83">
        <v>44435.355428240742</v>
      </c>
      <c r="V1728" s="84" t="s">
        <v>5288</v>
      </c>
      <c r="W1728" s="81"/>
      <c r="X1728" s="81"/>
      <c r="Y1728" s="87" t="s">
        <v>7288</v>
      </c>
      <c r="Z1728" s="81"/>
    </row>
    <row r="1729" spans="1:26" x14ac:dyDescent="0.35">
      <c r="A1729" s="66" t="s">
        <v>1012</v>
      </c>
      <c r="B1729" s="66" t="s">
        <v>1024</v>
      </c>
      <c r="C1729" s="67"/>
      <c r="D1729" s="68"/>
      <c r="E1729" s="69"/>
      <c r="F1729" s="70"/>
      <c r="G1729" s="67"/>
      <c r="H1729" s="71"/>
      <c r="I1729" s="72"/>
      <c r="J1729" s="72"/>
      <c r="K1729" s="36"/>
      <c r="L1729" s="79"/>
      <c r="M1729" s="79"/>
      <c r="N1729" s="74"/>
      <c r="O1729" s="81" t="s">
        <v>1386</v>
      </c>
      <c r="P1729" s="83">
        <v>44432.348587962966</v>
      </c>
      <c r="Q1729" s="81" t="s">
        <v>2096</v>
      </c>
      <c r="R1729" s="81"/>
      <c r="S1729" s="81"/>
      <c r="T1729" s="81" t="s">
        <v>3530</v>
      </c>
      <c r="U1729" s="83">
        <v>44432.348587962966</v>
      </c>
      <c r="V1729" s="84" t="s">
        <v>5289</v>
      </c>
      <c r="W1729" s="81"/>
      <c r="X1729" s="81"/>
      <c r="Y1729" s="87" t="s">
        <v>7289</v>
      </c>
      <c r="Z1729" s="81"/>
    </row>
    <row r="1730" spans="1:26" x14ac:dyDescent="0.35">
      <c r="A1730" s="66" t="s">
        <v>1025</v>
      </c>
      <c r="B1730" s="66" t="s">
        <v>1367</v>
      </c>
      <c r="C1730" s="67"/>
      <c r="D1730" s="68"/>
      <c r="E1730" s="69"/>
      <c r="F1730" s="70"/>
      <c r="G1730" s="67"/>
      <c r="H1730" s="71"/>
      <c r="I1730" s="72"/>
      <c r="J1730" s="72"/>
      <c r="K1730" s="36"/>
      <c r="L1730" s="79"/>
      <c r="M1730" s="79"/>
      <c r="N1730" s="74"/>
      <c r="O1730" s="81" t="s">
        <v>1386</v>
      </c>
      <c r="P1730" s="83">
        <v>44432.378229166665</v>
      </c>
      <c r="Q1730" s="81" t="s">
        <v>2097</v>
      </c>
      <c r="R1730" s="81"/>
      <c r="S1730" s="81"/>
      <c r="T1730" s="81"/>
      <c r="U1730" s="83">
        <v>44432.378229166665</v>
      </c>
      <c r="V1730" s="84" t="s">
        <v>5290</v>
      </c>
      <c r="W1730" s="81"/>
      <c r="X1730" s="81"/>
      <c r="Y1730" s="87" t="s">
        <v>7290</v>
      </c>
      <c r="Z1730" s="81"/>
    </row>
    <row r="1731" spans="1:26" x14ac:dyDescent="0.35">
      <c r="A1731" s="66" t="s">
        <v>1012</v>
      </c>
      <c r="B1731" s="66" t="s">
        <v>1367</v>
      </c>
      <c r="C1731" s="67"/>
      <c r="D1731" s="68"/>
      <c r="E1731" s="69"/>
      <c r="F1731" s="70"/>
      <c r="G1731" s="67"/>
      <c r="H1731" s="71"/>
      <c r="I1731" s="72"/>
      <c r="J1731" s="72"/>
      <c r="K1731" s="36"/>
      <c r="L1731" s="79"/>
      <c r="M1731" s="79"/>
      <c r="N1731" s="74"/>
      <c r="O1731" s="81" t="s">
        <v>1386</v>
      </c>
      <c r="P1731" s="83">
        <v>44432.390115740738</v>
      </c>
      <c r="Q1731" s="81" t="s">
        <v>2097</v>
      </c>
      <c r="R1731" s="81"/>
      <c r="S1731" s="81"/>
      <c r="T1731" s="81"/>
      <c r="U1731" s="83">
        <v>44432.390115740738</v>
      </c>
      <c r="V1731" s="84" t="s">
        <v>5291</v>
      </c>
      <c r="W1731" s="81"/>
      <c r="X1731" s="81"/>
      <c r="Y1731" s="87" t="s">
        <v>7291</v>
      </c>
      <c r="Z1731" s="81"/>
    </row>
    <row r="1732" spans="1:26" x14ac:dyDescent="0.35">
      <c r="A1732" s="66" t="s">
        <v>1026</v>
      </c>
      <c r="B1732" s="66" t="s">
        <v>1025</v>
      </c>
      <c r="C1732" s="67"/>
      <c r="D1732" s="68"/>
      <c r="E1732" s="69"/>
      <c r="F1732" s="70"/>
      <c r="G1732" s="67"/>
      <c r="H1732" s="71"/>
      <c r="I1732" s="72"/>
      <c r="J1732" s="72"/>
      <c r="K1732" s="36"/>
      <c r="L1732" s="79"/>
      <c r="M1732" s="79"/>
      <c r="N1732" s="74"/>
      <c r="O1732" s="81" t="s">
        <v>1386</v>
      </c>
      <c r="P1732" s="83">
        <v>44432.370046296295</v>
      </c>
      <c r="Q1732" s="81" t="s">
        <v>2098</v>
      </c>
      <c r="R1732" s="84" t="s">
        <v>3006</v>
      </c>
      <c r="S1732" s="81" t="s">
        <v>3393</v>
      </c>
      <c r="T1732" s="81"/>
      <c r="U1732" s="83">
        <v>44432.370046296295</v>
      </c>
      <c r="V1732" s="84" t="s">
        <v>5292</v>
      </c>
      <c r="W1732" s="81"/>
      <c r="X1732" s="81"/>
      <c r="Y1732" s="87" t="s">
        <v>7292</v>
      </c>
      <c r="Z1732" s="81"/>
    </row>
    <row r="1733" spans="1:26" x14ac:dyDescent="0.35">
      <c r="A1733" s="66" t="s">
        <v>1026</v>
      </c>
      <c r="B1733" s="66" t="s">
        <v>1025</v>
      </c>
      <c r="C1733" s="67"/>
      <c r="D1733" s="68"/>
      <c r="E1733" s="69"/>
      <c r="F1733" s="70"/>
      <c r="G1733" s="67"/>
      <c r="H1733" s="71"/>
      <c r="I1733" s="72"/>
      <c r="J1733" s="72"/>
      <c r="K1733" s="36"/>
      <c r="L1733" s="79"/>
      <c r="M1733" s="79"/>
      <c r="N1733" s="74"/>
      <c r="O1733" s="81" t="s">
        <v>1386</v>
      </c>
      <c r="P1733" s="83">
        <v>44432.768645833334</v>
      </c>
      <c r="Q1733" s="81" t="s">
        <v>2099</v>
      </c>
      <c r="R1733" s="84" t="s">
        <v>3007</v>
      </c>
      <c r="S1733" s="81" t="s">
        <v>3393</v>
      </c>
      <c r="T1733" s="81" t="s">
        <v>3530</v>
      </c>
      <c r="U1733" s="83">
        <v>44432.768645833334</v>
      </c>
      <c r="V1733" s="84" t="s">
        <v>5293</v>
      </c>
      <c r="W1733" s="81"/>
      <c r="X1733" s="81"/>
      <c r="Y1733" s="87" t="s">
        <v>7293</v>
      </c>
      <c r="Z1733" s="81"/>
    </row>
    <row r="1734" spans="1:26" x14ac:dyDescent="0.35">
      <c r="A1734" s="66" t="s">
        <v>1025</v>
      </c>
      <c r="B1734" s="66" t="s">
        <v>1005</v>
      </c>
      <c r="C1734" s="67"/>
      <c r="D1734" s="68"/>
      <c r="E1734" s="69"/>
      <c r="F1734" s="70"/>
      <c r="G1734" s="67"/>
      <c r="H1734" s="71"/>
      <c r="I1734" s="72"/>
      <c r="J1734" s="72"/>
      <c r="K1734" s="36"/>
      <c r="L1734" s="79"/>
      <c r="M1734" s="79"/>
      <c r="N1734" s="74"/>
      <c r="O1734" s="81" t="s">
        <v>1386</v>
      </c>
      <c r="P1734" s="83">
        <v>44432.378229166665</v>
      </c>
      <c r="Q1734" s="81" t="s">
        <v>2097</v>
      </c>
      <c r="R1734" s="81"/>
      <c r="S1734" s="81"/>
      <c r="T1734" s="81"/>
      <c r="U1734" s="83">
        <v>44432.378229166665</v>
      </c>
      <c r="V1734" s="84" t="s">
        <v>5290</v>
      </c>
      <c r="W1734" s="81"/>
      <c r="X1734" s="81"/>
      <c r="Y1734" s="87" t="s">
        <v>7290</v>
      </c>
      <c r="Z1734" s="81"/>
    </row>
    <row r="1735" spans="1:26" x14ac:dyDescent="0.35">
      <c r="A1735" s="66" t="s">
        <v>1025</v>
      </c>
      <c r="B1735" s="66" t="s">
        <v>1026</v>
      </c>
      <c r="C1735" s="67"/>
      <c r="D1735" s="68"/>
      <c r="E1735" s="69"/>
      <c r="F1735" s="70"/>
      <c r="G1735" s="67"/>
      <c r="H1735" s="71"/>
      <c r="I1735" s="72"/>
      <c r="J1735" s="72"/>
      <c r="K1735" s="36"/>
      <c r="L1735" s="79"/>
      <c r="M1735" s="79"/>
      <c r="N1735" s="74"/>
      <c r="O1735" s="81" t="s">
        <v>1386</v>
      </c>
      <c r="P1735" s="83">
        <v>44432.378229166665</v>
      </c>
      <c r="Q1735" s="81" t="s">
        <v>2097</v>
      </c>
      <c r="R1735" s="81"/>
      <c r="S1735" s="81"/>
      <c r="T1735" s="81"/>
      <c r="U1735" s="83">
        <v>44432.378229166665</v>
      </c>
      <c r="V1735" s="84" t="s">
        <v>5290</v>
      </c>
      <c r="W1735" s="81"/>
      <c r="X1735" s="81"/>
      <c r="Y1735" s="87" t="s">
        <v>7290</v>
      </c>
      <c r="Z1735" s="81"/>
    </row>
    <row r="1736" spans="1:26" x14ac:dyDescent="0.35">
      <c r="A1736" s="66" t="s">
        <v>1025</v>
      </c>
      <c r="B1736" s="66" t="s">
        <v>1026</v>
      </c>
      <c r="C1736" s="67"/>
      <c r="D1736" s="68"/>
      <c r="E1736" s="69"/>
      <c r="F1736" s="70"/>
      <c r="G1736" s="67"/>
      <c r="H1736" s="71"/>
      <c r="I1736" s="72"/>
      <c r="J1736" s="72"/>
      <c r="K1736" s="36"/>
      <c r="L1736" s="79"/>
      <c r="M1736" s="79"/>
      <c r="N1736" s="74"/>
      <c r="O1736" s="81" t="s">
        <v>1386</v>
      </c>
      <c r="P1736" s="83">
        <v>44432.769652777781</v>
      </c>
      <c r="Q1736" s="81" t="s">
        <v>2100</v>
      </c>
      <c r="R1736" s="81"/>
      <c r="S1736" s="81"/>
      <c r="T1736" s="81" t="s">
        <v>3530</v>
      </c>
      <c r="U1736" s="83">
        <v>44432.769652777781</v>
      </c>
      <c r="V1736" s="84" t="s">
        <v>5294</v>
      </c>
      <c r="W1736" s="81"/>
      <c r="X1736" s="81"/>
      <c r="Y1736" s="87" t="s">
        <v>7294</v>
      </c>
      <c r="Z1736" s="81"/>
    </row>
    <row r="1737" spans="1:26" x14ac:dyDescent="0.35">
      <c r="A1737" s="66" t="s">
        <v>1025</v>
      </c>
      <c r="B1737" s="66" t="s">
        <v>1051</v>
      </c>
      <c r="C1737" s="67"/>
      <c r="D1737" s="68"/>
      <c r="E1737" s="69"/>
      <c r="F1737" s="70"/>
      <c r="G1737" s="67"/>
      <c r="H1737" s="71"/>
      <c r="I1737" s="72"/>
      <c r="J1737" s="72"/>
      <c r="K1737" s="36"/>
      <c r="L1737" s="79"/>
      <c r="M1737" s="79"/>
      <c r="N1737" s="74"/>
      <c r="O1737" s="81" t="s">
        <v>1386</v>
      </c>
      <c r="P1737" s="83">
        <v>44433.423622685186</v>
      </c>
      <c r="Q1737" s="81" t="s">
        <v>2101</v>
      </c>
      <c r="R1737" s="81"/>
      <c r="S1737" s="81"/>
      <c r="T1737" s="81" t="s">
        <v>3867</v>
      </c>
      <c r="U1737" s="83">
        <v>44433.423622685186</v>
      </c>
      <c r="V1737" s="84" t="s">
        <v>5295</v>
      </c>
      <c r="W1737" s="81"/>
      <c r="X1737" s="81"/>
      <c r="Y1737" s="87" t="s">
        <v>7295</v>
      </c>
      <c r="Z1737" s="81"/>
    </row>
    <row r="1738" spans="1:26" x14ac:dyDescent="0.35">
      <c r="A1738" s="66" t="s">
        <v>1025</v>
      </c>
      <c r="B1738" s="66" t="s">
        <v>1239</v>
      </c>
      <c r="C1738" s="67"/>
      <c r="D1738" s="68"/>
      <c r="E1738" s="69"/>
      <c r="F1738" s="70"/>
      <c r="G1738" s="67"/>
      <c r="H1738" s="71"/>
      <c r="I1738" s="72"/>
      <c r="J1738" s="72"/>
      <c r="K1738" s="36"/>
      <c r="L1738" s="79"/>
      <c r="M1738" s="79"/>
      <c r="N1738" s="74"/>
      <c r="O1738" s="81" t="s">
        <v>1386</v>
      </c>
      <c r="P1738" s="83">
        <v>44433.756377314814</v>
      </c>
      <c r="Q1738" s="81" t="s">
        <v>2102</v>
      </c>
      <c r="R1738" s="84" t="s">
        <v>3008</v>
      </c>
      <c r="S1738" s="81" t="s">
        <v>3393</v>
      </c>
      <c r="T1738" s="81" t="s">
        <v>3530</v>
      </c>
      <c r="U1738" s="83">
        <v>44433.756377314814</v>
      </c>
      <c r="V1738" s="84" t="s">
        <v>5296</v>
      </c>
      <c r="W1738" s="81"/>
      <c r="X1738" s="81"/>
      <c r="Y1738" s="87" t="s">
        <v>7296</v>
      </c>
      <c r="Z1738" s="81"/>
    </row>
    <row r="1739" spans="1:26" x14ac:dyDescent="0.35">
      <c r="A1739" s="66" t="s">
        <v>1005</v>
      </c>
      <c r="B1739" s="66" t="s">
        <v>1025</v>
      </c>
      <c r="C1739" s="67"/>
      <c r="D1739" s="68"/>
      <c r="E1739" s="69"/>
      <c r="F1739" s="70"/>
      <c r="G1739" s="67"/>
      <c r="H1739" s="71"/>
      <c r="I1739" s="72"/>
      <c r="J1739" s="72"/>
      <c r="K1739" s="36"/>
      <c r="L1739" s="79"/>
      <c r="M1739" s="79"/>
      <c r="N1739" s="74"/>
      <c r="O1739" s="81" t="s">
        <v>1386</v>
      </c>
      <c r="P1739" s="83">
        <v>44433.756469907406</v>
      </c>
      <c r="Q1739" s="81" t="s">
        <v>1527</v>
      </c>
      <c r="R1739" s="81"/>
      <c r="S1739" s="81"/>
      <c r="T1739" s="81" t="s">
        <v>3530</v>
      </c>
      <c r="U1739" s="83">
        <v>44433.756469907406</v>
      </c>
      <c r="V1739" s="84" t="s">
        <v>5231</v>
      </c>
      <c r="W1739" s="81"/>
      <c r="X1739" s="81"/>
      <c r="Y1739" s="87" t="s">
        <v>7231</v>
      </c>
      <c r="Z1739" s="81"/>
    </row>
    <row r="1740" spans="1:26" x14ac:dyDescent="0.35">
      <c r="A1740" s="66" t="s">
        <v>1012</v>
      </c>
      <c r="B1740" s="66" t="s">
        <v>1025</v>
      </c>
      <c r="C1740" s="67"/>
      <c r="D1740" s="68"/>
      <c r="E1740" s="69"/>
      <c r="F1740" s="70"/>
      <c r="G1740" s="67"/>
      <c r="H1740" s="71"/>
      <c r="I1740" s="72"/>
      <c r="J1740" s="72"/>
      <c r="K1740" s="36"/>
      <c r="L1740" s="79"/>
      <c r="M1740" s="79"/>
      <c r="N1740" s="74"/>
      <c r="O1740" s="81" t="s">
        <v>1386</v>
      </c>
      <c r="P1740" s="83">
        <v>44432.390115740738</v>
      </c>
      <c r="Q1740" s="81" t="s">
        <v>2097</v>
      </c>
      <c r="R1740" s="81"/>
      <c r="S1740" s="81"/>
      <c r="T1740" s="81"/>
      <c r="U1740" s="83">
        <v>44432.390115740738</v>
      </c>
      <c r="V1740" s="84" t="s">
        <v>5291</v>
      </c>
      <c r="W1740" s="81"/>
      <c r="X1740" s="81"/>
      <c r="Y1740" s="87" t="s">
        <v>7291</v>
      </c>
      <c r="Z1740" s="81"/>
    </row>
    <row r="1741" spans="1:26" x14ac:dyDescent="0.35">
      <c r="A1741" s="66" t="s">
        <v>1026</v>
      </c>
      <c r="B1741" s="66" t="s">
        <v>1005</v>
      </c>
      <c r="C1741" s="67"/>
      <c r="D1741" s="68"/>
      <c r="E1741" s="69"/>
      <c r="F1741" s="70"/>
      <c r="G1741" s="67"/>
      <c r="H1741" s="71"/>
      <c r="I1741" s="72"/>
      <c r="J1741" s="72"/>
      <c r="K1741" s="36"/>
      <c r="L1741" s="79"/>
      <c r="M1741" s="79"/>
      <c r="N1741" s="74"/>
      <c r="O1741" s="81" t="s">
        <v>1386</v>
      </c>
      <c r="P1741" s="83">
        <v>44432.370046296295</v>
      </c>
      <c r="Q1741" s="81" t="s">
        <v>2098</v>
      </c>
      <c r="R1741" s="84" t="s">
        <v>3006</v>
      </c>
      <c r="S1741" s="81" t="s">
        <v>3393</v>
      </c>
      <c r="T1741" s="81"/>
      <c r="U1741" s="83">
        <v>44432.370046296295</v>
      </c>
      <c r="V1741" s="84" t="s">
        <v>5292</v>
      </c>
      <c r="W1741" s="81"/>
      <c r="X1741" s="81"/>
      <c r="Y1741" s="87" t="s">
        <v>7292</v>
      </c>
      <c r="Z1741" s="81"/>
    </row>
    <row r="1742" spans="1:26" x14ac:dyDescent="0.35">
      <c r="A1742" s="66" t="s">
        <v>1005</v>
      </c>
      <c r="B1742" s="66" t="s">
        <v>1239</v>
      </c>
      <c r="C1742" s="67"/>
      <c r="D1742" s="68"/>
      <c r="E1742" s="69"/>
      <c r="F1742" s="70"/>
      <c r="G1742" s="67"/>
      <c r="H1742" s="71"/>
      <c r="I1742" s="72"/>
      <c r="J1742" s="72"/>
      <c r="K1742" s="36"/>
      <c r="L1742" s="79"/>
      <c r="M1742" s="79"/>
      <c r="N1742" s="74"/>
      <c r="O1742" s="81" t="s">
        <v>1386</v>
      </c>
      <c r="P1742" s="83">
        <v>44433.756469907406</v>
      </c>
      <c r="Q1742" s="81" t="s">
        <v>1527</v>
      </c>
      <c r="R1742" s="81"/>
      <c r="S1742" s="81"/>
      <c r="T1742" s="81" t="s">
        <v>3530</v>
      </c>
      <c r="U1742" s="83">
        <v>44433.756469907406</v>
      </c>
      <c r="V1742" s="84" t="s">
        <v>5231</v>
      </c>
      <c r="W1742" s="81"/>
      <c r="X1742" s="81"/>
      <c r="Y1742" s="87" t="s">
        <v>7231</v>
      </c>
      <c r="Z1742" s="81"/>
    </row>
    <row r="1743" spans="1:26" x14ac:dyDescent="0.35">
      <c r="A1743" s="66" t="s">
        <v>1012</v>
      </c>
      <c r="B1743" s="66" t="s">
        <v>1005</v>
      </c>
      <c r="C1743" s="67"/>
      <c r="D1743" s="68"/>
      <c r="E1743" s="69"/>
      <c r="F1743" s="70"/>
      <c r="G1743" s="67"/>
      <c r="H1743" s="71"/>
      <c r="I1743" s="72"/>
      <c r="J1743" s="72"/>
      <c r="K1743" s="36"/>
      <c r="L1743" s="79"/>
      <c r="M1743" s="79"/>
      <c r="N1743" s="74"/>
      <c r="O1743" s="81" t="s">
        <v>1386</v>
      </c>
      <c r="P1743" s="83">
        <v>44432.390115740738</v>
      </c>
      <c r="Q1743" s="81" t="s">
        <v>2097</v>
      </c>
      <c r="R1743" s="81"/>
      <c r="S1743" s="81"/>
      <c r="T1743" s="81"/>
      <c r="U1743" s="83">
        <v>44432.390115740738</v>
      </c>
      <c r="V1743" s="84" t="s">
        <v>5291</v>
      </c>
      <c r="W1743" s="81"/>
      <c r="X1743" s="81"/>
      <c r="Y1743" s="87" t="s">
        <v>7291</v>
      </c>
      <c r="Z1743" s="81"/>
    </row>
    <row r="1744" spans="1:26" x14ac:dyDescent="0.35">
      <c r="A1744" s="66" t="s">
        <v>1012</v>
      </c>
      <c r="B1744" s="66" t="s">
        <v>1026</v>
      </c>
      <c r="C1744" s="67"/>
      <c r="D1744" s="68"/>
      <c r="E1744" s="69"/>
      <c r="F1744" s="70"/>
      <c r="G1744" s="67"/>
      <c r="H1744" s="71"/>
      <c r="I1744" s="72"/>
      <c r="J1744" s="72"/>
      <c r="K1744" s="36"/>
      <c r="L1744" s="79"/>
      <c r="M1744" s="79"/>
      <c r="N1744" s="74"/>
      <c r="O1744" s="81" t="s">
        <v>1386</v>
      </c>
      <c r="P1744" s="83">
        <v>44432.390115740738</v>
      </c>
      <c r="Q1744" s="81" t="s">
        <v>2097</v>
      </c>
      <c r="R1744" s="81"/>
      <c r="S1744" s="81"/>
      <c r="T1744" s="81"/>
      <c r="U1744" s="83">
        <v>44432.390115740738</v>
      </c>
      <c r="V1744" s="84" t="s">
        <v>5291</v>
      </c>
      <c r="W1744" s="81"/>
      <c r="X1744" s="81"/>
      <c r="Y1744" s="87" t="s">
        <v>7291</v>
      </c>
      <c r="Z1744" s="81"/>
    </row>
    <row r="1745" spans="1:26" x14ac:dyDescent="0.35">
      <c r="A1745" s="66" t="s">
        <v>1027</v>
      </c>
      <c r="B1745" s="66" t="s">
        <v>1027</v>
      </c>
      <c r="C1745" s="67"/>
      <c r="D1745" s="68"/>
      <c r="E1745" s="69"/>
      <c r="F1745" s="70"/>
      <c r="G1745" s="67"/>
      <c r="H1745" s="71"/>
      <c r="I1745" s="72"/>
      <c r="J1745" s="72"/>
      <c r="K1745" s="36"/>
      <c r="L1745" s="79"/>
      <c r="M1745" s="79"/>
      <c r="N1745" s="74"/>
      <c r="O1745" s="81" t="s">
        <v>179</v>
      </c>
      <c r="P1745" s="83">
        <v>44432.294386574074</v>
      </c>
      <c r="Q1745" s="81" t="s">
        <v>2103</v>
      </c>
      <c r="R1745" s="84" t="s">
        <v>3009</v>
      </c>
      <c r="S1745" s="81" t="s">
        <v>3393</v>
      </c>
      <c r="T1745" s="81"/>
      <c r="U1745" s="83">
        <v>44432.294386574074</v>
      </c>
      <c r="V1745" s="84" t="s">
        <v>5297</v>
      </c>
      <c r="W1745" s="81"/>
      <c r="X1745" s="81"/>
      <c r="Y1745" s="87" t="s">
        <v>7297</v>
      </c>
      <c r="Z1745" s="81"/>
    </row>
    <row r="1746" spans="1:26" x14ac:dyDescent="0.35">
      <c r="A1746" s="66" t="s">
        <v>1027</v>
      </c>
      <c r="B1746" s="66" t="s">
        <v>1027</v>
      </c>
      <c r="C1746" s="67"/>
      <c r="D1746" s="68"/>
      <c r="E1746" s="69"/>
      <c r="F1746" s="70"/>
      <c r="G1746" s="67"/>
      <c r="H1746" s="71"/>
      <c r="I1746" s="72"/>
      <c r="J1746" s="72"/>
      <c r="K1746" s="36"/>
      <c r="L1746" s="79"/>
      <c r="M1746" s="79"/>
      <c r="N1746" s="74"/>
      <c r="O1746" s="81" t="s">
        <v>179</v>
      </c>
      <c r="P1746" s="83">
        <v>44432.371377314812</v>
      </c>
      <c r="Q1746" s="81" t="s">
        <v>2104</v>
      </c>
      <c r="R1746" s="84" t="s">
        <v>3010</v>
      </c>
      <c r="S1746" s="81" t="s">
        <v>3393</v>
      </c>
      <c r="T1746" s="81"/>
      <c r="U1746" s="83">
        <v>44432.371377314812</v>
      </c>
      <c r="V1746" s="84" t="s">
        <v>5298</v>
      </c>
      <c r="W1746" s="81"/>
      <c r="X1746" s="81"/>
      <c r="Y1746" s="87" t="s">
        <v>7298</v>
      </c>
      <c r="Z1746" s="81"/>
    </row>
    <row r="1747" spans="1:26" x14ac:dyDescent="0.35">
      <c r="A1747" s="66" t="s">
        <v>1012</v>
      </c>
      <c r="B1747" s="66" t="s">
        <v>1027</v>
      </c>
      <c r="C1747" s="67"/>
      <c r="D1747" s="68"/>
      <c r="E1747" s="69"/>
      <c r="F1747" s="70"/>
      <c r="G1747" s="67"/>
      <c r="H1747" s="71"/>
      <c r="I1747" s="72"/>
      <c r="J1747" s="72"/>
      <c r="K1747" s="36"/>
      <c r="L1747" s="79"/>
      <c r="M1747" s="79"/>
      <c r="N1747" s="74"/>
      <c r="O1747" s="81" t="s">
        <v>1386</v>
      </c>
      <c r="P1747" s="83">
        <v>44432.390185185184</v>
      </c>
      <c r="Q1747" s="81" t="s">
        <v>2105</v>
      </c>
      <c r="R1747" s="81"/>
      <c r="S1747" s="81"/>
      <c r="T1747" s="81"/>
      <c r="U1747" s="83">
        <v>44432.390185185184</v>
      </c>
      <c r="V1747" s="84" t="s">
        <v>5299</v>
      </c>
      <c r="W1747" s="81"/>
      <c r="X1747" s="81"/>
      <c r="Y1747" s="87" t="s">
        <v>7299</v>
      </c>
      <c r="Z1747" s="81"/>
    </row>
    <row r="1748" spans="1:26" x14ac:dyDescent="0.35">
      <c r="A1748" s="66" t="s">
        <v>1028</v>
      </c>
      <c r="B1748" s="66" t="s">
        <v>1139</v>
      </c>
      <c r="C1748" s="67"/>
      <c r="D1748" s="68"/>
      <c r="E1748" s="69"/>
      <c r="F1748" s="70"/>
      <c r="G1748" s="67"/>
      <c r="H1748" s="71"/>
      <c r="I1748" s="72"/>
      <c r="J1748" s="72"/>
      <c r="K1748" s="36"/>
      <c r="L1748" s="79"/>
      <c r="M1748" s="79"/>
      <c r="N1748" s="74"/>
      <c r="O1748" s="81" t="s">
        <v>1386</v>
      </c>
      <c r="P1748" s="83">
        <v>44432.413842592592</v>
      </c>
      <c r="Q1748" s="81" t="s">
        <v>2106</v>
      </c>
      <c r="R1748" s="84" t="s">
        <v>3011</v>
      </c>
      <c r="S1748" s="81" t="s">
        <v>3393</v>
      </c>
      <c r="T1748" s="81" t="s">
        <v>3712</v>
      </c>
      <c r="U1748" s="83">
        <v>44432.413842592592</v>
      </c>
      <c r="V1748" s="84" t="s">
        <v>5300</v>
      </c>
      <c r="W1748" s="81"/>
      <c r="X1748" s="81"/>
      <c r="Y1748" s="87" t="s">
        <v>7300</v>
      </c>
      <c r="Z1748" s="81"/>
    </row>
    <row r="1749" spans="1:26" x14ac:dyDescent="0.35">
      <c r="A1749" s="66" t="s">
        <v>1012</v>
      </c>
      <c r="B1749" s="66" t="s">
        <v>1028</v>
      </c>
      <c r="C1749" s="67"/>
      <c r="D1749" s="68"/>
      <c r="E1749" s="69"/>
      <c r="F1749" s="70"/>
      <c r="G1749" s="67"/>
      <c r="H1749" s="71"/>
      <c r="I1749" s="72"/>
      <c r="J1749" s="72"/>
      <c r="K1749" s="36"/>
      <c r="L1749" s="79"/>
      <c r="M1749" s="79"/>
      <c r="N1749" s="74"/>
      <c r="O1749" s="81" t="s">
        <v>1386</v>
      </c>
      <c r="P1749" s="83">
        <v>44432.431666666664</v>
      </c>
      <c r="Q1749" s="81" t="s">
        <v>1780</v>
      </c>
      <c r="R1749" s="81"/>
      <c r="S1749" s="81"/>
      <c r="T1749" s="81" t="s">
        <v>3712</v>
      </c>
      <c r="U1749" s="83">
        <v>44432.431666666664</v>
      </c>
      <c r="V1749" s="84" t="s">
        <v>5301</v>
      </c>
      <c r="W1749" s="81"/>
      <c r="X1749" s="81"/>
      <c r="Y1749" s="87" t="s">
        <v>7301</v>
      </c>
      <c r="Z1749" s="81"/>
    </row>
    <row r="1750" spans="1:26" x14ac:dyDescent="0.35">
      <c r="A1750" s="66" t="s">
        <v>1029</v>
      </c>
      <c r="B1750" s="66" t="s">
        <v>1368</v>
      </c>
      <c r="C1750" s="67"/>
      <c r="D1750" s="68"/>
      <c r="E1750" s="69"/>
      <c r="F1750" s="70"/>
      <c r="G1750" s="67"/>
      <c r="H1750" s="71"/>
      <c r="I1750" s="72"/>
      <c r="J1750" s="72"/>
      <c r="K1750" s="36"/>
      <c r="L1750" s="79"/>
      <c r="M1750" s="79"/>
      <c r="N1750" s="74"/>
      <c r="O1750" s="81" t="s">
        <v>1386</v>
      </c>
      <c r="P1750" s="83">
        <v>44432.416689814818</v>
      </c>
      <c r="Q1750" s="81" t="s">
        <v>2107</v>
      </c>
      <c r="R1750" s="84" t="s">
        <v>3012</v>
      </c>
      <c r="S1750" s="81" t="s">
        <v>3393</v>
      </c>
      <c r="T1750" s="81" t="s">
        <v>3868</v>
      </c>
      <c r="U1750" s="83">
        <v>44432.416689814818</v>
      </c>
      <c r="V1750" s="84" t="s">
        <v>5302</v>
      </c>
      <c r="W1750" s="81"/>
      <c r="X1750" s="81"/>
      <c r="Y1750" s="87" t="s">
        <v>7302</v>
      </c>
      <c r="Z1750" s="81"/>
    </row>
    <row r="1751" spans="1:26" x14ac:dyDescent="0.35">
      <c r="A1751" s="66" t="s">
        <v>1012</v>
      </c>
      <c r="B1751" s="66" t="s">
        <v>1368</v>
      </c>
      <c r="C1751" s="67"/>
      <c r="D1751" s="68"/>
      <c r="E1751" s="69"/>
      <c r="F1751" s="70"/>
      <c r="G1751" s="67"/>
      <c r="H1751" s="71"/>
      <c r="I1751" s="72"/>
      <c r="J1751" s="72"/>
      <c r="K1751" s="36"/>
      <c r="L1751" s="79"/>
      <c r="M1751" s="79"/>
      <c r="N1751" s="74"/>
      <c r="O1751" s="81" t="s">
        <v>1386</v>
      </c>
      <c r="P1751" s="83">
        <v>44432.43172453704</v>
      </c>
      <c r="Q1751" s="81" t="s">
        <v>2108</v>
      </c>
      <c r="R1751" s="81"/>
      <c r="S1751" s="81"/>
      <c r="T1751" s="81" t="s">
        <v>3868</v>
      </c>
      <c r="U1751" s="83">
        <v>44432.43172453704</v>
      </c>
      <c r="V1751" s="84" t="s">
        <v>5303</v>
      </c>
      <c r="W1751" s="81"/>
      <c r="X1751" s="81"/>
      <c r="Y1751" s="87" t="s">
        <v>7303</v>
      </c>
      <c r="Z1751" s="81"/>
    </row>
    <row r="1752" spans="1:26" x14ac:dyDescent="0.35">
      <c r="A1752" s="66" t="s">
        <v>1012</v>
      </c>
      <c r="B1752" s="66" t="s">
        <v>1029</v>
      </c>
      <c r="C1752" s="67"/>
      <c r="D1752" s="68"/>
      <c r="E1752" s="69"/>
      <c r="F1752" s="70"/>
      <c r="G1752" s="67"/>
      <c r="H1752" s="71"/>
      <c r="I1752" s="72"/>
      <c r="J1752" s="72"/>
      <c r="K1752" s="36"/>
      <c r="L1752" s="79"/>
      <c r="M1752" s="79"/>
      <c r="N1752" s="74"/>
      <c r="O1752" s="81" t="s">
        <v>1386</v>
      </c>
      <c r="P1752" s="83">
        <v>44432.43172453704</v>
      </c>
      <c r="Q1752" s="81" t="s">
        <v>2108</v>
      </c>
      <c r="R1752" s="81"/>
      <c r="S1752" s="81"/>
      <c r="T1752" s="81" t="s">
        <v>3868</v>
      </c>
      <c r="U1752" s="83">
        <v>44432.43172453704</v>
      </c>
      <c r="V1752" s="84" t="s">
        <v>5303</v>
      </c>
      <c r="W1752" s="81"/>
      <c r="X1752" s="81"/>
      <c r="Y1752" s="87" t="s">
        <v>7303</v>
      </c>
      <c r="Z1752" s="81"/>
    </row>
    <row r="1753" spans="1:26" x14ac:dyDescent="0.35">
      <c r="A1753" s="66" t="s">
        <v>1030</v>
      </c>
      <c r="B1753" s="66" t="s">
        <v>1030</v>
      </c>
      <c r="C1753" s="67"/>
      <c r="D1753" s="68"/>
      <c r="E1753" s="69"/>
      <c r="F1753" s="70"/>
      <c r="G1753" s="67"/>
      <c r="H1753" s="71"/>
      <c r="I1753" s="72"/>
      <c r="J1753" s="72"/>
      <c r="K1753" s="36"/>
      <c r="L1753" s="79"/>
      <c r="M1753" s="79"/>
      <c r="N1753" s="74"/>
      <c r="O1753" s="81" t="s">
        <v>179</v>
      </c>
      <c r="P1753" s="83">
        <v>44432.417256944442</v>
      </c>
      <c r="Q1753" s="81" t="s">
        <v>2109</v>
      </c>
      <c r="R1753" s="84" t="s">
        <v>3013</v>
      </c>
      <c r="S1753" s="81" t="s">
        <v>3393</v>
      </c>
      <c r="T1753" s="81" t="s">
        <v>3869</v>
      </c>
      <c r="U1753" s="83">
        <v>44432.417256944442</v>
      </c>
      <c r="V1753" s="84" t="s">
        <v>5304</v>
      </c>
      <c r="W1753" s="81"/>
      <c r="X1753" s="81"/>
      <c r="Y1753" s="87" t="s">
        <v>7304</v>
      </c>
      <c r="Z1753" s="81"/>
    </row>
    <row r="1754" spans="1:26" x14ac:dyDescent="0.35">
      <c r="A1754" s="66" t="s">
        <v>1012</v>
      </c>
      <c r="B1754" s="66" t="s">
        <v>1030</v>
      </c>
      <c r="C1754" s="67"/>
      <c r="D1754" s="68"/>
      <c r="E1754" s="69"/>
      <c r="F1754" s="70"/>
      <c r="G1754" s="67"/>
      <c r="H1754" s="71"/>
      <c r="I1754" s="72"/>
      <c r="J1754" s="72"/>
      <c r="K1754" s="36"/>
      <c r="L1754" s="79"/>
      <c r="M1754" s="79"/>
      <c r="N1754" s="74"/>
      <c r="O1754" s="81" t="s">
        <v>1386</v>
      </c>
      <c r="P1754" s="83">
        <v>44432.431759259256</v>
      </c>
      <c r="Q1754" s="81" t="s">
        <v>2110</v>
      </c>
      <c r="R1754" s="81"/>
      <c r="S1754" s="81"/>
      <c r="T1754" s="81" t="s">
        <v>3869</v>
      </c>
      <c r="U1754" s="83">
        <v>44432.431759259256</v>
      </c>
      <c r="V1754" s="84" t="s">
        <v>5305</v>
      </c>
      <c r="W1754" s="81"/>
      <c r="X1754" s="81"/>
      <c r="Y1754" s="87" t="s">
        <v>7305</v>
      </c>
      <c r="Z1754" s="81"/>
    </row>
    <row r="1755" spans="1:26" x14ac:dyDescent="0.35">
      <c r="A1755" s="66" t="s">
        <v>616</v>
      </c>
      <c r="B1755" s="66" t="s">
        <v>1163</v>
      </c>
      <c r="C1755" s="67"/>
      <c r="D1755" s="68"/>
      <c r="E1755" s="69"/>
      <c r="F1755" s="70"/>
      <c r="G1755" s="67"/>
      <c r="H1755" s="71"/>
      <c r="I1755" s="72"/>
      <c r="J1755" s="72"/>
      <c r="K1755" s="36"/>
      <c r="L1755" s="79"/>
      <c r="M1755" s="79"/>
      <c r="N1755" s="74"/>
      <c r="O1755" s="81" t="s">
        <v>1386</v>
      </c>
      <c r="P1755" s="83">
        <v>44432.419444444444</v>
      </c>
      <c r="Q1755" s="81" t="s">
        <v>2111</v>
      </c>
      <c r="R1755" s="84" t="s">
        <v>3014</v>
      </c>
      <c r="S1755" s="81" t="s">
        <v>3393</v>
      </c>
      <c r="T1755" s="81" t="s">
        <v>3548</v>
      </c>
      <c r="U1755" s="83">
        <v>44432.419444444444</v>
      </c>
      <c r="V1755" s="84" t="s">
        <v>5306</v>
      </c>
      <c r="W1755" s="81"/>
      <c r="X1755" s="81"/>
      <c r="Y1755" s="87" t="s">
        <v>7306</v>
      </c>
      <c r="Z1755" s="81"/>
    </row>
    <row r="1756" spans="1:26" x14ac:dyDescent="0.35">
      <c r="A1756" s="66" t="s">
        <v>616</v>
      </c>
      <c r="B1756" s="66" t="s">
        <v>1241</v>
      </c>
      <c r="C1756" s="67"/>
      <c r="D1756" s="68"/>
      <c r="E1756" s="69"/>
      <c r="F1756" s="70"/>
      <c r="G1756" s="67"/>
      <c r="H1756" s="71"/>
      <c r="I1756" s="72"/>
      <c r="J1756" s="72"/>
      <c r="K1756" s="36"/>
      <c r="L1756" s="79"/>
      <c r="M1756" s="79"/>
      <c r="N1756" s="74"/>
      <c r="O1756" s="81" t="s">
        <v>1386</v>
      </c>
      <c r="P1756" s="83">
        <v>44433.480555555558</v>
      </c>
      <c r="Q1756" s="81" t="s">
        <v>2112</v>
      </c>
      <c r="R1756" s="81" t="s">
        <v>3015</v>
      </c>
      <c r="S1756" s="81" t="s">
        <v>3432</v>
      </c>
      <c r="T1756" s="81" t="s">
        <v>3530</v>
      </c>
      <c r="U1756" s="83">
        <v>44433.480555555558</v>
      </c>
      <c r="V1756" s="84" t="s">
        <v>5307</v>
      </c>
      <c r="W1756" s="81"/>
      <c r="X1756" s="81"/>
      <c r="Y1756" s="87" t="s">
        <v>7307</v>
      </c>
      <c r="Z1756" s="81"/>
    </row>
    <row r="1757" spans="1:26" x14ac:dyDescent="0.35">
      <c r="A1757" s="66" t="s">
        <v>1012</v>
      </c>
      <c r="B1757" s="66" t="s">
        <v>616</v>
      </c>
      <c r="C1757" s="67"/>
      <c r="D1757" s="68"/>
      <c r="E1757" s="69"/>
      <c r="F1757" s="70"/>
      <c r="G1757" s="67"/>
      <c r="H1757" s="71"/>
      <c r="I1757" s="72"/>
      <c r="J1757" s="72"/>
      <c r="K1757" s="36"/>
      <c r="L1757" s="79"/>
      <c r="M1757" s="79"/>
      <c r="N1757" s="74"/>
      <c r="O1757" s="81" t="s">
        <v>1386</v>
      </c>
      <c r="P1757" s="83">
        <v>44432.431863425925</v>
      </c>
      <c r="Q1757" s="81" t="s">
        <v>1429</v>
      </c>
      <c r="R1757" s="81"/>
      <c r="S1757" s="81"/>
      <c r="T1757" s="81" t="s">
        <v>3548</v>
      </c>
      <c r="U1757" s="83">
        <v>44432.431863425925</v>
      </c>
      <c r="V1757" s="84" t="s">
        <v>5308</v>
      </c>
      <c r="W1757" s="81"/>
      <c r="X1757" s="81"/>
      <c r="Y1757" s="87" t="s">
        <v>7308</v>
      </c>
      <c r="Z1757" s="81"/>
    </row>
    <row r="1758" spans="1:26" x14ac:dyDescent="0.35">
      <c r="A1758" s="66" t="s">
        <v>895</v>
      </c>
      <c r="B1758" s="66" t="s">
        <v>1206</v>
      </c>
      <c r="C1758" s="67"/>
      <c r="D1758" s="68"/>
      <c r="E1758" s="69"/>
      <c r="F1758" s="70"/>
      <c r="G1758" s="67"/>
      <c r="H1758" s="71"/>
      <c r="I1758" s="72"/>
      <c r="J1758" s="72"/>
      <c r="K1758" s="36"/>
      <c r="L1758" s="79"/>
      <c r="M1758" s="79"/>
      <c r="N1758" s="74"/>
      <c r="O1758" s="81" t="s">
        <v>1386</v>
      </c>
      <c r="P1758" s="83">
        <v>44431.724849537037</v>
      </c>
      <c r="Q1758" s="81" t="s">
        <v>2113</v>
      </c>
      <c r="R1758" s="84" t="s">
        <v>3016</v>
      </c>
      <c r="S1758" s="81" t="s">
        <v>3475</v>
      </c>
      <c r="T1758" s="81" t="s">
        <v>3870</v>
      </c>
      <c r="U1758" s="83">
        <v>44431.724849537037</v>
      </c>
      <c r="V1758" s="84" t="s">
        <v>5309</v>
      </c>
      <c r="W1758" s="81"/>
      <c r="X1758" s="81"/>
      <c r="Y1758" s="87" t="s">
        <v>7309</v>
      </c>
      <c r="Z1758" s="81"/>
    </row>
    <row r="1759" spans="1:26" x14ac:dyDescent="0.35">
      <c r="A1759" s="66" t="s">
        <v>956</v>
      </c>
      <c r="B1759" s="66" t="s">
        <v>1206</v>
      </c>
      <c r="C1759" s="67"/>
      <c r="D1759" s="68"/>
      <c r="E1759" s="69"/>
      <c r="F1759" s="70"/>
      <c r="G1759" s="67"/>
      <c r="H1759" s="71"/>
      <c r="I1759" s="72"/>
      <c r="J1759" s="72"/>
      <c r="K1759" s="36"/>
      <c r="L1759" s="79"/>
      <c r="M1759" s="79"/>
      <c r="N1759" s="74"/>
      <c r="O1759" s="81" t="s">
        <v>1386</v>
      </c>
      <c r="P1759" s="83">
        <v>44432.284745370373</v>
      </c>
      <c r="Q1759" s="81" t="s">
        <v>2114</v>
      </c>
      <c r="R1759" s="84" t="s">
        <v>3017</v>
      </c>
      <c r="S1759" s="81" t="s">
        <v>3393</v>
      </c>
      <c r="T1759" s="81" t="s">
        <v>3871</v>
      </c>
      <c r="U1759" s="83">
        <v>44432.284745370373</v>
      </c>
      <c r="V1759" s="84" t="s">
        <v>5310</v>
      </c>
      <c r="W1759" s="81"/>
      <c r="X1759" s="81"/>
      <c r="Y1759" s="87" t="s">
        <v>7310</v>
      </c>
      <c r="Z1759" s="81"/>
    </row>
    <row r="1760" spans="1:26" x14ac:dyDescent="0.35">
      <c r="A1760" s="66" t="s">
        <v>956</v>
      </c>
      <c r="B1760" s="66" t="s">
        <v>1206</v>
      </c>
      <c r="C1760" s="67"/>
      <c r="D1760" s="68"/>
      <c r="E1760" s="69"/>
      <c r="F1760" s="70"/>
      <c r="G1760" s="67"/>
      <c r="H1760" s="71"/>
      <c r="I1760" s="72"/>
      <c r="J1760" s="72"/>
      <c r="K1760" s="36"/>
      <c r="L1760" s="79"/>
      <c r="M1760" s="79"/>
      <c r="N1760" s="74"/>
      <c r="O1760" s="81" t="s">
        <v>1386</v>
      </c>
      <c r="P1760" s="83">
        <v>44432.427118055559</v>
      </c>
      <c r="Q1760" s="81" t="s">
        <v>2115</v>
      </c>
      <c r="R1760" s="84" t="s">
        <v>3018</v>
      </c>
      <c r="S1760" s="81" t="s">
        <v>3393</v>
      </c>
      <c r="T1760" s="81" t="s">
        <v>3822</v>
      </c>
      <c r="U1760" s="83">
        <v>44432.427118055559</v>
      </c>
      <c r="V1760" s="84" t="s">
        <v>5311</v>
      </c>
      <c r="W1760" s="81"/>
      <c r="X1760" s="81"/>
      <c r="Y1760" s="87" t="s">
        <v>7311</v>
      </c>
      <c r="Z1760" s="81"/>
    </row>
    <row r="1761" spans="1:26" x14ac:dyDescent="0.35">
      <c r="A1761" s="66" t="s">
        <v>956</v>
      </c>
      <c r="B1761" s="66" t="s">
        <v>1206</v>
      </c>
      <c r="C1761" s="67"/>
      <c r="D1761" s="68"/>
      <c r="E1761" s="69"/>
      <c r="F1761" s="70"/>
      <c r="G1761" s="67"/>
      <c r="H1761" s="71"/>
      <c r="I1761" s="72"/>
      <c r="J1761" s="72"/>
      <c r="K1761" s="36"/>
      <c r="L1761" s="79"/>
      <c r="M1761" s="79"/>
      <c r="N1761" s="74"/>
      <c r="O1761" s="81" t="s">
        <v>1386</v>
      </c>
      <c r="P1761" s="83">
        <v>44434.659756944442</v>
      </c>
      <c r="Q1761" s="81" t="s">
        <v>2116</v>
      </c>
      <c r="R1761" s="84" t="s">
        <v>3019</v>
      </c>
      <c r="S1761" s="81" t="s">
        <v>3393</v>
      </c>
      <c r="T1761" s="81" t="s">
        <v>3814</v>
      </c>
      <c r="U1761" s="83">
        <v>44434.659756944442</v>
      </c>
      <c r="V1761" s="84" t="s">
        <v>5312</v>
      </c>
      <c r="W1761" s="81"/>
      <c r="X1761" s="81"/>
      <c r="Y1761" s="87" t="s">
        <v>7312</v>
      </c>
      <c r="Z1761" s="81"/>
    </row>
    <row r="1762" spans="1:26" x14ac:dyDescent="0.35">
      <c r="A1762" s="66" t="s">
        <v>1012</v>
      </c>
      <c r="B1762" s="66" t="s">
        <v>1206</v>
      </c>
      <c r="C1762" s="67"/>
      <c r="D1762" s="68"/>
      <c r="E1762" s="69"/>
      <c r="F1762" s="70"/>
      <c r="G1762" s="67"/>
      <c r="H1762" s="71"/>
      <c r="I1762" s="72"/>
      <c r="J1762" s="72"/>
      <c r="K1762" s="36"/>
      <c r="L1762" s="79"/>
      <c r="M1762" s="79"/>
      <c r="N1762" s="74"/>
      <c r="O1762" s="81" t="s">
        <v>1386</v>
      </c>
      <c r="P1762" s="83">
        <v>44432.431967592594</v>
      </c>
      <c r="Q1762" s="81" t="s">
        <v>2023</v>
      </c>
      <c r="R1762" s="81"/>
      <c r="S1762" s="81"/>
      <c r="T1762" s="81" t="s">
        <v>3562</v>
      </c>
      <c r="U1762" s="83">
        <v>44432.431967592594</v>
      </c>
      <c r="V1762" s="84" t="s">
        <v>5313</v>
      </c>
      <c r="W1762" s="81"/>
      <c r="X1762" s="81"/>
      <c r="Y1762" s="87" t="s">
        <v>7313</v>
      </c>
      <c r="Z1762" s="81"/>
    </row>
    <row r="1763" spans="1:26" x14ac:dyDescent="0.35">
      <c r="A1763" s="66" t="s">
        <v>1031</v>
      </c>
      <c r="B1763" s="66" t="s">
        <v>1031</v>
      </c>
      <c r="C1763" s="67"/>
      <c r="D1763" s="68"/>
      <c r="E1763" s="69"/>
      <c r="F1763" s="70"/>
      <c r="G1763" s="67"/>
      <c r="H1763" s="71"/>
      <c r="I1763" s="72"/>
      <c r="J1763" s="72"/>
      <c r="K1763" s="36"/>
      <c r="L1763" s="79"/>
      <c r="M1763" s="79"/>
      <c r="N1763" s="74"/>
      <c r="O1763" s="81" t="s">
        <v>179</v>
      </c>
      <c r="P1763" s="83">
        <v>44432.428900462961</v>
      </c>
      <c r="Q1763" s="81" t="s">
        <v>2117</v>
      </c>
      <c r="R1763" s="84" t="s">
        <v>3020</v>
      </c>
      <c r="S1763" s="81" t="s">
        <v>3393</v>
      </c>
      <c r="T1763" s="81"/>
      <c r="U1763" s="83">
        <v>44432.428900462961</v>
      </c>
      <c r="V1763" s="84" t="s">
        <v>5314</v>
      </c>
      <c r="W1763" s="81"/>
      <c r="X1763" s="81"/>
      <c r="Y1763" s="87" t="s">
        <v>7314</v>
      </c>
      <c r="Z1763" s="81"/>
    </row>
    <row r="1764" spans="1:26" x14ac:dyDescent="0.35">
      <c r="A1764" s="66" t="s">
        <v>1032</v>
      </c>
      <c r="B1764" s="66" t="s">
        <v>1031</v>
      </c>
      <c r="C1764" s="67"/>
      <c r="D1764" s="68"/>
      <c r="E1764" s="69"/>
      <c r="F1764" s="70"/>
      <c r="G1764" s="67"/>
      <c r="H1764" s="71"/>
      <c r="I1764" s="72"/>
      <c r="J1764" s="72"/>
      <c r="K1764" s="36"/>
      <c r="L1764" s="79"/>
      <c r="M1764" s="79"/>
      <c r="N1764" s="74"/>
      <c r="O1764" s="81" t="s">
        <v>1386</v>
      </c>
      <c r="P1764" s="83">
        <v>44432.437245370369</v>
      </c>
      <c r="Q1764" s="81" t="s">
        <v>2118</v>
      </c>
      <c r="R1764" s="81"/>
      <c r="S1764" s="81"/>
      <c r="T1764" s="81"/>
      <c r="U1764" s="83">
        <v>44432.437245370369</v>
      </c>
      <c r="V1764" s="84" t="s">
        <v>5315</v>
      </c>
      <c r="W1764" s="81"/>
      <c r="X1764" s="81"/>
      <c r="Y1764" s="87" t="s">
        <v>7315</v>
      </c>
      <c r="Z1764" s="81"/>
    </row>
    <row r="1765" spans="1:26" x14ac:dyDescent="0.35">
      <c r="A1765" s="66" t="s">
        <v>1012</v>
      </c>
      <c r="B1765" s="66" t="s">
        <v>1031</v>
      </c>
      <c r="C1765" s="67"/>
      <c r="D1765" s="68"/>
      <c r="E1765" s="69"/>
      <c r="F1765" s="70"/>
      <c r="G1765" s="67"/>
      <c r="H1765" s="71"/>
      <c r="I1765" s="72"/>
      <c r="J1765" s="72"/>
      <c r="K1765" s="36"/>
      <c r="L1765" s="79"/>
      <c r="M1765" s="79"/>
      <c r="N1765" s="74"/>
      <c r="O1765" s="81" t="s">
        <v>1386</v>
      </c>
      <c r="P1765" s="83">
        <v>44432.432002314818</v>
      </c>
      <c r="Q1765" s="81" t="s">
        <v>2118</v>
      </c>
      <c r="R1765" s="81"/>
      <c r="S1765" s="81"/>
      <c r="T1765" s="81"/>
      <c r="U1765" s="83">
        <v>44432.432002314818</v>
      </c>
      <c r="V1765" s="84" t="s">
        <v>5316</v>
      </c>
      <c r="W1765" s="81"/>
      <c r="X1765" s="81"/>
      <c r="Y1765" s="87" t="s">
        <v>7316</v>
      </c>
      <c r="Z1765" s="81"/>
    </row>
    <row r="1766" spans="1:26" x14ac:dyDescent="0.35">
      <c r="A1766" s="66" t="s">
        <v>1033</v>
      </c>
      <c r="B1766" s="66" t="s">
        <v>1033</v>
      </c>
      <c r="C1766" s="67"/>
      <c r="D1766" s="68"/>
      <c r="E1766" s="69"/>
      <c r="F1766" s="70"/>
      <c r="G1766" s="67"/>
      <c r="H1766" s="71"/>
      <c r="I1766" s="72"/>
      <c r="J1766" s="72"/>
      <c r="K1766" s="36"/>
      <c r="L1766" s="79"/>
      <c r="M1766" s="79"/>
      <c r="N1766" s="74"/>
      <c r="O1766" s="81" t="s">
        <v>179</v>
      </c>
      <c r="P1766" s="83">
        <v>44432.468645833331</v>
      </c>
      <c r="Q1766" s="81" t="s">
        <v>2119</v>
      </c>
      <c r="R1766" s="84" t="s">
        <v>3021</v>
      </c>
      <c r="S1766" s="81" t="s">
        <v>3393</v>
      </c>
      <c r="T1766" s="81" t="s">
        <v>3700</v>
      </c>
      <c r="U1766" s="83">
        <v>44432.468645833331</v>
      </c>
      <c r="V1766" s="84" t="s">
        <v>5317</v>
      </c>
      <c r="W1766" s="81"/>
      <c r="X1766" s="81"/>
      <c r="Y1766" s="87" t="s">
        <v>7317</v>
      </c>
      <c r="Z1766" s="81"/>
    </row>
    <row r="1767" spans="1:26" x14ac:dyDescent="0.35">
      <c r="A1767" s="66" t="s">
        <v>1033</v>
      </c>
      <c r="B1767" s="66" t="s">
        <v>1033</v>
      </c>
      <c r="C1767" s="67"/>
      <c r="D1767" s="68"/>
      <c r="E1767" s="69"/>
      <c r="F1767" s="70"/>
      <c r="G1767" s="67"/>
      <c r="H1767" s="71"/>
      <c r="I1767" s="72"/>
      <c r="J1767" s="72"/>
      <c r="K1767" s="36"/>
      <c r="L1767" s="79"/>
      <c r="M1767" s="79"/>
      <c r="N1767" s="74"/>
      <c r="O1767" s="81" t="s">
        <v>179</v>
      </c>
      <c r="P1767" s="83">
        <v>44434.31763888889</v>
      </c>
      <c r="Q1767" s="81" t="s">
        <v>2120</v>
      </c>
      <c r="R1767" s="84" t="s">
        <v>3022</v>
      </c>
      <c r="S1767" s="81" t="s">
        <v>3393</v>
      </c>
      <c r="T1767" s="81" t="s">
        <v>3530</v>
      </c>
      <c r="U1767" s="83">
        <v>44434.31763888889</v>
      </c>
      <c r="V1767" s="84" t="s">
        <v>5318</v>
      </c>
      <c r="W1767" s="81"/>
      <c r="X1767" s="81"/>
      <c r="Y1767" s="87" t="s">
        <v>7318</v>
      </c>
      <c r="Z1767" s="81"/>
    </row>
    <row r="1768" spans="1:26" x14ac:dyDescent="0.35">
      <c r="A1768" s="66" t="s">
        <v>1033</v>
      </c>
      <c r="B1768" s="66" t="s">
        <v>1033</v>
      </c>
      <c r="C1768" s="67"/>
      <c r="D1768" s="68"/>
      <c r="E1768" s="69"/>
      <c r="F1768" s="70"/>
      <c r="G1768" s="67"/>
      <c r="H1768" s="71"/>
      <c r="I1768" s="72"/>
      <c r="J1768" s="72"/>
      <c r="K1768" s="36"/>
      <c r="L1768" s="79"/>
      <c r="M1768" s="79"/>
      <c r="N1768" s="74"/>
      <c r="O1768" s="81" t="s">
        <v>179</v>
      </c>
      <c r="P1768" s="83">
        <v>44435.363275462965</v>
      </c>
      <c r="Q1768" s="81" t="s">
        <v>2121</v>
      </c>
      <c r="R1768" s="84" t="s">
        <v>3023</v>
      </c>
      <c r="S1768" s="81" t="s">
        <v>3393</v>
      </c>
      <c r="T1768" s="81" t="s">
        <v>3677</v>
      </c>
      <c r="U1768" s="83">
        <v>44435.363275462965</v>
      </c>
      <c r="V1768" s="84" t="s">
        <v>5319</v>
      </c>
      <c r="W1768" s="81"/>
      <c r="X1768" s="81"/>
      <c r="Y1768" s="87" t="s">
        <v>7319</v>
      </c>
      <c r="Z1768" s="81"/>
    </row>
    <row r="1769" spans="1:26" x14ac:dyDescent="0.35">
      <c r="A1769" s="66" t="s">
        <v>1012</v>
      </c>
      <c r="B1769" s="66" t="s">
        <v>1033</v>
      </c>
      <c r="C1769" s="67"/>
      <c r="D1769" s="68"/>
      <c r="E1769" s="69"/>
      <c r="F1769" s="70"/>
      <c r="G1769" s="67"/>
      <c r="H1769" s="71"/>
      <c r="I1769" s="72"/>
      <c r="J1769" s="72"/>
      <c r="K1769" s="36"/>
      <c r="L1769" s="79"/>
      <c r="M1769" s="79"/>
      <c r="N1769" s="74"/>
      <c r="O1769" s="81" t="s">
        <v>1386</v>
      </c>
      <c r="P1769" s="83">
        <v>44432.473449074074</v>
      </c>
      <c r="Q1769" s="81" t="s">
        <v>1748</v>
      </c>
      <c r="R1769" s="81"/>
      <c r="S1769" s="81"/>
      <c r="T1769" s="81" t="s">
        <v>3700</v>
      </c>
      <c r="U1769" s="83">
        <v>44432.473449074074</v>
      </c>
      <c r="V1769" s="84" t="s">
        <v>5320</v>
      </c>
      <c r="W1769" s="81"/>
      <c r="X1769" s="81"/>
      <c r="Y1769" s="87" t="s">
        <v>7320</v>
      </c>
      <c r="Z1769" s="81"/>
    </row>
    <row r="1770" spans="1:26" x14ac:dyDescent="0.35">
      <c r="A1770" s="66" t="s">
        <v>1034</v>
      </c>
      <c r="B1770" s="66" t="s">
        <v>1034</v>
      </c>
      <c r="C1770" s="67"/>
      <c r="D1770" s="68"/>
      <c r="E1770" s="69"/>
      <c r="F1770" s="70"/>
      <c r="G1770" s="67"/>
      <c r="H1770" s="71"/>
      <c r="I1770" s="72"/>
      <c r="J1770" s="72"/>
      <c r="K1770" s="36"/>
      <c r="L1770" s="79"/>
      <c r="M1770" s="79"/>
      <c r="N1770" s="74"/>
      <c r="O1770" s="81" t="s">
        <v>179</v>
      </c>
      <c r="P1770" s="83">
        <v>44432.484155092592</v>
      </c>
      <c r="Q1770" s="81" t="s">
        <v>2122</v>
      </c>
      <c r="R1770" s="84" t="s">
        <v>3024</v>
      </c>
      <c r="S1770" s="81" t="s">
        <v>3393</v>
      </c>
      <c r="T1770" s="81" t="s">
        <v>3872</v>
      </c>
      <c r="U1770" s="83">
        <v>44432.484155092592</v>
      </c>
      <c r="V1770" s="84" t="s">
        <v>5321</v>
      </c>
      <c r="W1770" s="81"/>
      <c r="X1770" s="81"/>
      <c r="Y1770" s="87" t="s">
        <v>7321</v>
      </c>
      <c r="Z1770" s="81"/>
    </row>
    <row r="1771" spans="1:26" x14ac:dyDescent="0.35">
      <c r="A1771" s="66" t="s">
        <v>1034</v>
      </c>
      <c r="B1771" s="66" t="s">
        <v>1034</v>
      </c>
      <c r="C1771" s="67"/>
      <c r="D1771" s="68"/>
      <c r="E1771" s="69"/>
      <c r="F1771" s="70"/>
      <c r="G1771" s="67"/>
      <c r="H1771" s="71"/>
      <c r="I1771" s="72"/>
      <c r="J1771" s="72"/>
      <c r="K1771" s="36"/>
      <c r="L1771" s="79"/>
      <c r="M1771" s="79"/>
      <c r="N1771" s="74"/>
      <c r="O1771" s="81" t="s">
        <v>179</v>
      </c>
      <c r="P1771" s="83">
        <v>44435.281261574077</v>
      </c>
      <c r="Q1771" s="81" t="s">
        <v>2123</v>
      </c>
      <c r="R1771" s="84" t="s">
        <v>3025</v>
      </c>
      <c r="S1771" s="81" t="s">
        <v>3393</v>
      </c>
      <c r="T1771" s="81" t="s">
        <v>3619</v>
      </c>
      <c r="U1771" s="83">
        <v>44435.281261574077</v>
      </c>
      <c r="V1771" s="84" t="s">
        <v>5322</v>
      </c>
      <c r="W1771" s="81"/>
      <c r="X1771" s="81"/>
      <c r="Y1771" s="87" t="s">
        <v>7322</v>
      </c>
      <c r="Z1771" s="81"/>
    </row>
    <row r="1772" spans="1:26" x14ac:dyDescent="0.35">
      <c r="A1772" s="66" t="s">
        <v>1012</v>
      </c>
      <c r="B1772" s="66" t="s">
        <v>1034</v>
      </c>
      <c r="C1772" s="67"/>
      <c r="D1772" s="68"/>
      <c r="E1772" s="69"/>
      <c r="F1772" s="70"/>
      <c r="G1772" s="67"/>
      <c r="H1772" s="71"/>
      <c r="I1772" s="72"/>
      <c r="J1772" s="72"/>
      <c r="K1772" s="36"/>
      <c r="L1772" s="79"/>
      <c r="M1772" s="79"/>
      <c r="N1772" s="74"/>
      <c r="O1772" s="81" t="s">
        <v>1386</v>
      </c>
      <c r="P1772" s="83">
        <v>44432.515081018515</v>
      </c>
      <c r="Q1772" s="81" t="s">
        <v>2124</v>
      </c>
      <c r="R1772" s="81"/>
      <c r="S1772" s="81"/>
      <c r="T1772" s="81" t="s">
        <v>3872</v>
      </c>
      <c r="U1772" s="83">
        <v>44432.515081018515</v>
      </c>
      <c r="V1772" s="84" t="s">
        <v>5323</v>
      </c>
      <c r="W1772" s="81"/>
      <c r="X1772" s="81"/>
      <c r="Y1772" s="87" t="s">
        <v>7323</v>
      </c>
      <c r="Z1772" s="81"/>
    </row>
    <row r="1773" spans="1:26" x14ac:dyDescent="0.35">
      <c r="A1773" s="66" t="s">
        <v>1035</v>
      </c>
      <c r="B1773" s="66" t="s">
        <v>1035</v>
      </c>
      <c r="C1773" s="67"/>
      <c r="D1773" s="68"/>
      <c r="E1773" s="69"/>
      <c r="F1773" s="70"/>
      <c r="G1773" s="67"/>
      <c r="H1773" s="71"/>
      <c r="I1773" s="72"/>
      <c r="J1773" s="72"/>
      <c r="K1773" s="36"/>
      <c r="L1773" s="79"/>
      <c r="M1773" s="79"/>
      <c r="N1773" s="74"/>
      <c r="O1773" s="81" t="s">
        <v>179</v>
      </c>
      <c r="P1773" s="83">
        <v>44432.523206018515</v>
      </c>
      <c r="Q1773" s="81" t="s">
        <v>2125</v>
      </c>
      <c r="R1773" s="84" t="s">
        <v>3026</v>
      </c>
      <c r="S1773" s="81" t="s">
        <v>3393</v>
      </c>
      <c r="T1773" s="81" t="s">
        <v>3557</v>
      </c>
      <c r="U1773" s="83">
        <v>44432.523206018515</v>
      </c>
      <c r="V1773" s="84" t="s">
        <v>5324</v>
      </c>
      <c r="W1773" s="81"/>
      <c r="X1773" s="81"/>
      <c r="Y1773" s="87" t="s">
        <v>7324</v>
      </c>
      <c r="Z1773" s="81"/>
    </row>
    <row r="1774" spans="1:26" x14ac:dyDescent="0.35">
      <c r="A1774" s="66" t="s">
        <v>1012</v>
      </c>
      <c r="B1774" s="66" t="s">
        <v>1035</v>
      </c>
      <c r="C1774" s="67"/>
      <c r="D1774" s="68"/>
      <c r="E1774" s="69"/>
      <c r="F1774" s="70"/>
      <c r="G1774" s="67"/>
      <c r="H1774" s="71"/>
      <c r="I1774" s="72"/>
      <c r="J1774" s="72"/>
      <c r="K1774" s="36"/>
      <c r="L1774" s="79"/>
      <c r="M1774" s="79"/>
      <c r="N1774" s="74"/>
      <c r="O1774" s="81" t="s">
        <v>1386</v>
      </c>
      <c r="P1774" s="83">
        <v>44432.55667824074</v>
      </c>
      <c r="Q1774" s="81" t="s">
        <v>1450</v>
      </c>
      <c r="R1774" s="81"/>
      <c r="S1774" s="81"/>
      <c r="T1774" s="81" t="s">
        <v>3557</v>
      </c>
      <c r="U1774" s="83">
        <v>44432.55667824074</v>
      </c>
      <c r="V1774" s="84" t="s">
        <v>5325</v>
      </c>
      <c r="W1774" s="81"/>
      <c r="X1774" s="81"/>
      <c r="Y1774" s="87" t="s">
        <v>7325</v>
      </c>
      <c r="Z1774" s="81"/>
    </row>
    <row r="1775" spans="1:26" x14ac:dyDescent="0.35">
      <c r="A1775" s="66" t="s">
        <v>1036</v>
      </c>
      <c r="B1775" s="66" t="s">
        <v>1036</v>
      </c>
      <c r="C1775" s="67"/>
      <c r="D1775" s="68"/>
      <c r="E1775" s="69"/>
      <c r="F1775" s="70"/>
      <c r="G1775" s="67"/>
      <c r="H1775" s="71"/>
      <c r="I1775" s="72"/>
      <c r="J1775" s="72"/>
      <c r="K1775" s="36"/>
      <c r="L1775" s="79"/>
      <c r="M1775" s="79"/>
      <c r="N1775" s="74"/>
      <c r="O1775" s="81" t="s">
        <v>179</v>
      </c>
      <c r="P1775" s="83">
        <v>44432.530682870369</v>
      </c>
      <c r="Q1775" s="81" t="s">
        <v>2126</v>
      </c>
      <c r="R1775" s="84" t="s">
        <v>3027</v>
      </c>
      <c r="S1775" s="81" t="s">
        <v>3393</v>
      </c>
      <c r="T1775" s="81" t="s">
        <v>3524</v>
      </c>
      <c r="U1775" s="83">
        <v>44432.530682870369</v>
      </c>
      <c r="V1775" s="84" t="s">
        <v>5326</v>
      </c>
      <c r="W1775" s="81"/>
      <c r="X1775" s="81"/>
      <c r="Y1775" s="87" t="s">
        <v>7326</v>
      </c>
      <c r="Z1775" s="81"/>
    </row>
    <row r="1776" spans="1:26" x14ac:dyDescent="0.35">
      <c r="A1776" s="66" t="s">
        <v>1012</v>
      </c>
      <c r="B1776" s="66" t="s">
        <v>1036</v>
      </c>
      <c r="C1776" s="67"/>
      <c r="D1776" s="68"/>
      <c r="E1776" s="69"/>
      <c r="F1776" s="70"/>
      <c r="G1776" s="67"/>
      <c r="H1776" s="71"/>
      <c r="I1776" s="72"/>
      <c r="J1776" s="72"/>
      <c r="K1776" s="36"/>
      <c r="L1776" s="79"/>
      <c r="M1776" s="79"/>
      <c r="N1776" s="74"/>
      <c r="O1776" s="81" t="s">
        <v>1386</v>
      </c>
      <c r="P1776" s="83">
        <v>44432.55678240741</v>
      </c>
      <c r="Q1776" s="81" t="s">
        <v>2127</v>
      </c>
      <c r="R1776" s="84" t="s">
        <v>3027</v>
      </c>
      <c r="S1776" s="81" t="s">
        <v>3393</v>
      </c>
      <c r="T1776" s="81" t="s">
        <v>3524</v>
      </c>
      <c r="U1776" s="83">
        <v>44432.55678240741</v>
      </c>
      <c r="V1776" s="84" t="s">
        <v>5327</v>
      </c>
      <c r="W1776" s="81"/>
      <c r="X1776" s="81"/>
      <c r="Y1776" s="87" t="s">
        <v>7327</v>
      </c>
      <c r="Z1776" s="81"/>
    </row>
    <row r="1777" spans="1:26" x14ac:dyDescent="0.35">
      <c r="A1777" s="66" t="s">
        <v>1037</v>
      </c>
      <c r="B1777" s="66" t="s">
        <v>1037</v>
      </c>
      <c r="C1777" s="67"/>
      <c r="D1777" s="68"/>
      <c r="E1777" s="69"/>
      <c r="F1777" s="70"/>
      <c r="G1777" s="67"/>
      <c r="H1777" s="71"/>
      <c r="I1777" s="72"/>
      <c r="J1777" s="72"/>
      <c r="K1777" s="36"/>
      <c r="L1777" s="79"/>
      <c r="M1777" s="79"/>
      <c r="N1777" s="74"/>
      <c r="O1777" s="81" t="s">
        <v>179</v>
      </c>
      <c r="P1777" s="83">
        <v>44432.53125</v>
      </c>
      <c r="Q1777" s="81" t="s">
        <v>2128</v>
      </c>
      <c r="R1777" s="81" t="s">
        <v>3028</v>
      </c>
      <c r="S1777" s="81" t="s">
        <v>3476</v>
      </c>
      <c r="T1777" s="81" t="s">
        <v>3873</v>
      </c>
      <c r="U1777" s="83">
        <v>44432.53125</v>
      </c>
      <c r="V1777" s="84" t="s">
        <v>5328</v>
      </c>
      <c r="W1777" s="81"/>
      <c r="X1777" s="81"/>
      <c r="Y1777" s="87" t="s">
        <v>7328</v>
      </c>
      <c r="Z1777" s="81"/>
    </row>
    <row r="1778" spans="1:26" x14ac:dyDescent="0.35">
      <c r="A1778" s="66" t="s">
        <v>1012</v>
      </c>
      <c r="B1778" s="66" t="s">
        <v>1037</v>
      </c>
      <c r="C1778" s="67"/>
      <c r="D1778" s="68"/>
      <c r="E1778" s="69"/>
      <c r="F1778" s="70"/>
      <c r="G1778" s="67"/>
      <c r="H1778" s="71"/>
      <c r="I1778" s="72"/>
      <c r="J1778" s="72"/>
      <c r="K1778" s="36"/>
      <c r="L1778" s="79"/>
      <c r="M1778" s="79"/>
      <c r="N1778" s="74"/>
      <c r="O1778" s="81" t="s">
        <v>1386</v>
      </c>
      <c r="P1778" s="83">
        <v>44432.556805555556</v>
      </c>
      <c r="Q1778" s="81" t="s">
        <v>2129</v>
      </c>
      <c r="R1778" s="84" t="s">
        <v>3029</v>
      </c>
      <c r="S1778" s="81" t="s">
        <v>3477</v>
      </c>
      <c r="T1778" s="81" t="s">
        <v>3874</v>
      </c>
      <c r="U1778" s="83">
        <v>44432.556805555556</v>
      </c>
      <c r="V1778" s="84" t="s">
        <v>5329</v>
      </c>
      <c r="W1778" s="81"/>
      <c r="X1778" s="81"/>
      <c r="Y1778" s="87" t="s">
        <v>7329</v>
      </c>
      <c r="Z1778" s="81"/>
    </row>
    <row r="1779" spans="1:26" x14ac:dyDescent="0.35">
      <c r="A1779" s="66" t="s">
        <v>1038</v>
      </c>
      <c r="B1779" s="66" t="s">
        <v>1038</v>
      </c>
      <c r="C1779" s="67"/>
      <c r="D1779" s="68"/>
      <c r="E1779" s="69"/>
      <c r="F1779" s="70"/>
      <c r="G1779" s="67"/>
      <c r="H1779" s="71"/>
      <c r="I1779" s="72"/>
      <c r="J1779" s="72"/>
      <c r="K1779" s="36"/>
      <c r="L1779" s="79"/>
      <c r="M1779" s="79"/>
      <c r="N1779" s="74"/>
      <c r="O1779" s="81" t="s">
        <v>179</v>
      </c>
      <c r="P1779" s="83">
        <v>44432.533680555556</v>
      </c>
      <c r="Q1779" s="81" t="s">
        <v>2130</v>
      </c>
      <c r="R1779" s="84" t="s">
        <v>3030</v>
      </c>
      <c r="S1779" s="81" t="s">
        <v>3393</v>
      </c>
      <c r="T1779" s="81" t="s">
        <v>3530</v>
      </c>
      <c r="U1779" s="83">
        <v>44432.533680555556</v>
      </c>
      <c r="V1779" s="84" t="s">
        <v>5330</v>
      </c>
      <c r="W1779" s="81"/>
      <c r="X1779" s="81"/>
      <c r="Y1779" s="87" t="s">
        <v>7330</v>
      </c>
      <c r="Z1779" s="81"/>
    </row>
    <row r="1780" spans="1:26" x14ac:dyDescent="0.35">
      <c r="A1780" s="66" t="s">
        <v>1012</v>
      </c>
      <c r="B1780" s="66" t="s">
        <v>1038</v>
      </c>
      <c r="C1780" s="67"/>
      <c r="D1780" s="68"/>
      <c r="E1780" s="69"/>
      <c r="F1780" s="70"/>
      <c r="G1780" s="67"/>
      <c r="H1780" s="71"/>
      <c r="I1780" s="72"/>
      <c r="J1780" s="72"/>
      <c r="K1780" s="36"/>
      <c r="L1780" s="79"/>
      <c r="M1780" s="79"/>
      <c r="N1780" s="74"/>
      <c r="O1780" s="81" t="s">
        <v>1386</v>
      </c>
      <c r="P1780" s="83">
        <v>44432.556886574072</v>
      </c>
      <c r="Q1780" s="81" t="s">
        <v>2131</v>
      </c>
      <c r="R1780" s="81"/>
      <c r="S1780" s="81"/>
      <c r="T1780" s="81" t="s">
        <v>3530</v>
      </c>
      <c r="U1780" s="83">
        <v>44432.556886574072</v>
      </c>
      <c r="V1780" s="84" t="s">
        <v>5331</v>
      </c>
      <c r="W1780" s="81"/>
      <c r="X1780" s="81"/>
      <c r="Y1780" s="87" t="s">
        <v>7331</v>
      </c>
      <c r="Z1780" s="81"/>
    </row>
    <row r="1781" spans="1:26" x14ac:dyDescent="0.35">
      <c r="A1781" s="66" t="s">
        <v>1039</v>
      </c>
      <c r="B1781" s="66" t="s">
        <v>956</v>
      </c>
      <c r="C1781" s="67"/>
      <c r="D1781" s="68"/>
      <c r="E1781" s="69"/>
      <c r="F1781" s="70"/>
      <c r="G1781" s="67"/>
      <c r="H1781" s="71"/>
      <c r="I1781" s="72"/>
      <c r="J1781" s="72"/>
      <c r="K1781" s="36"/>
      <c r="L1781" s="79"/>
      <c r="M1781" s="79"/>
      <c r="N1781" s="74"/>
      <c r="O1781" s="81" t="s">
        <v>1386</v>
      </c>
      <c r="P1781" s="83">
        <v>44432.692881944444</v>
      </c>
      <c r="Q1781" s="81" t="s">
        <v>1445</v>
      </c>
      <c r="R1781" s="81"/>
      <c r="S1781" s="81"/>
      <c r="T1781" s="81" t="s">
        <v>3555</v>
      </c>
      <c r="U1781" s="83">
        <v>44432.692881944444</v>
      </c>
      <c r="V1781" s="84" t="s">
        <v>5332</v>
      </c>
      <c r="W1781" s="81"/>
      <c r="X1781" s="81"/>
      <c r="Y1781" s="87" t="s">
        <v>7332</v>
      </c>
      <c r="Z1781" s="81"/>
    </row>
    <row r="1782" spans="1:26" x14ac:dyDescent="0.35">
      <c r="A1782" s="66" t="s">
        <v>956</v>
      </c>
      <c r="B1782" s="66" t="s">
        <v>1039</v>
      </c>
      <c r="C1782" s="67"/>
      <c r="D1782" s="68"/>
      <c r="E1782" s="69"/>
      <c r="F1782" s="70"/>
      <c r="G1782" s="67"/>
      <c r="H1782" s="71"/>
      <c r="I1782" s="72"/>
      <c r="J1782" s="72"/>
      <c r="K1782" s="36"/>
      <c r="L1782" s="79"/>
      <c r="M1782" s="79"/>
      <c r="N1782" s="74"/>
      <c r="O1782" s="81" t="s">
        <v>1386</v>
      </c>
      <c r="P1782" s="83">
        <v>44432.534756944442</v>
      </c>
      <c r="Q1782" s="81" t="s">
        <v>2132</v>
      </c>
      <c r="R1782" s="84" t="s">
        <v>3031</v>
      </c>
      <c r="S1782" s="81" t="s">
        <v>3393</v>
      </c>
      <c r="T1782" s="81" t="s">
        <v>3555</v>
      </c>
      <c r="U1782" s="83">
        <v>44432.534756944442</v>
      </c>
      <c r="V1782" s="84" t="s">
        <v>5333</v>
      </c>
      <c r="W1782" s="81"/>
      <c r="X1782" s="81"/>
      <c r="Y1782" s="87" t="s">
        <v>7333</v>
      </c>
      <c r="Z1782" s="81"/>
    </row>
    <row r="1783" spans="1:26" x14ac:dyDescent="0.35">
      <c r="A1783" s="66" t="s">
        <v>1012</v>
      </c>
      <c r="B1783" s="66" t="s">
        <v>1039</v>
      </c>
      <c r="C1783" s="67"/>
      <c r="D1783" s="68"/>
      <c r="E1783" s="69"/>
      <c r="F1783" s="70"/>
      <c r="G1783" s="67"/>
      <c r="H1783" s="71"/>
      <c r="I1783" s="72"/>
      <c r="J1783" s="72"/>
      <c r="K1783" s="36"/>
      <c r="L1783" s="79"/>
      <c r="M1783" s="79"/>
      <c r="N1783" s="74"/>
      <c r="O1783" s="81" t="s">
        <v>1386</v>
      </c>
      <c r="P1783" s="83">
        <v>44432.556944444441</v>
      </c>
      <c r="Q1783" s="81" t="s">
        <v>1445</v>
      </c>
      <c r="R1783" s="81"/>
      <c r="S1783" s="81"/>
      <c r="T1783" s="81" t="s">
        <v>3555</v>
      </c>
      <c r="U1783" s="83">
        <v>44432.556944444441</v>
      </c>
      <c r="V1783" s="84" t="s">
        <v>5334</v>
      </c>
      <c r="W1783" s="81"/>
      <c r="X1783" s="81"/>
      <c r="Y1783" s="87" t="s">
        <v>7334</v>
      </c>
      <c r="Z1783" s="81"/>
    </row>
    <row r="1784" spans="1:26" x14ac:dyDescent="0.35">
      <c r="A1784" s="66" t="s">
        <v>1040</v>
      </c>
      <c r="B1784" s="66" t="s">
        <v>1040</v>
      </c>
      <c r="C1784" s="67"/>
      <c r="D1784" s="68"/>
      <c r="E1784" s="69"/>
      <c r="F1784" s="70"/>
      <c r="G1784" s="67"/>
      <c r="H1784" s="71"/>
      <c r="I1784" s="72"/>
      <c r="J1784" s="72"/>
      <c r="K1784" s="36"/>
      <c r="L1784" s="79"/>
      <c r="M1784" s="79"/>
      <c r="N1784" s="74"/>
      <c r="O1784" s="81" t="s">
        <v>179</v>
      </c>
      <c r="P1784" s="83">
        <v>44432.557129629633</v>
      </c>
      <c r="Q1784" s="81" t="s">
        <v>2133</v>
      </c>
      <c r="R1784" s="84" t="s">
        <v>3032</v>
      </c>
      <c r="S1784" s="81" t="s">
        <v>3393</v>
      </c>
      <c r="T1784" s="81"/>
      <c r="U1784" s="83">
        <v>44432.557129629633</v>
      </c>
      <c r="V1784" s="84" t="s">
        <v>5335</v>
      </c>
      <c r="W1784" s="81"/>
      <c r="X1784" s="81"/>
      <c r="Y1784" s="87" t="s">
        <v>7335</v>
      </c>
      <c r="Z1784" s="81"/>
    </row>
    <row r="1785" spans="1:26" x14ac:dyDescent="0.35">
      <c r="A1785" s="66" t="s">
        <v>1012</v>
      </c>
      <c r="B1785" s="66" t="s">
        <v>1040</v>
      </c>
      <c r="C1785" s="67"/>
      <c r="D1785" s="68"/>
      <c r="E1785" s="69"/>
      <c r="F1785" s="70"/>
      <c r="G1785" s="67"/>
      <c r="H1785" s="71"/>
      <c r="I1785" s="72"/>
      <c r="J1785" s="72"/>
      <c r="K1785" s="36"/>
      <c r="L1785" s="79"/>
      <c r="M1785" s="79"/>
      <c r="N1785" s="74"/>
      <c r="O1785" s="81" t="s">
        <v>1386</v>
      </c>
      <c r="P1785" s="83">
        <v>44432.598344907405</v>
      </c>
      <c r="Q1785" s="81" t="s">
        <v>1437</v>
      </c>
      <c r="R1785" s="81"/>
      <c r="S1785" s="81"/>
      <c r="T1785" s="81"/>
      <c r="U1785" s="83">
        <v>44432.598344907405</v>
      </c>
      <c r="V1785" s="84" t="s">
        <v>5336</v>
      </c>
      <c r="W1785" s="81"/>
      <c r="X1785" s="81"/>
      <c r="Y1785" s="87" t="s">
        <v>7336</v>
      </c>
      <c r="Z1785" s="81"/>
    </row>
    <row r="1786" spans="1:26" x14ac:dyDescent="0.35">
      <c r="A1786" s="66" t="s">
        <v>773</v>
      </c>
      <c r="B1786" s="66" t="s">
        <v>773</v>
      </c>
      <c r="C1786" s="67"/>
      <c r="D1786" s="68"/>
      <c r="E1786" s="69"/>
      <c r="F1786" s="70"/>
      <c r="G1786" s="67"/>
      <c r="H1786" s="71"/>
      <c r="I1786" s="72"/>
      <c r="J1786" s="72"/>
      <c r="K1786" s="36"/>
      <c r="L1786" s="79"/>
      <c r="M1786" s="79"/>
      <c r="N1786" s="74"/>
      <c r="O1786" s="81" t="s">
        <v>179</v>
      </c>
      <c r="P1786" s="83">
        <v>44431.769884259258</v>
      </c>
      <c r="Q1786" s="81" t="s">
        <v>2134</v>
      </c>
      <c r="R1786" s="84" t="s">
        <v>3033</v>
      </c>
      <c r="S1786" s="81" t="s">
        <v>3393</v>
      </c>
      <c r="T1786" s="81" t="s">
        <v>3772</v>
      </c>
      <c r="U1786" s="83">
        <v>44431.769884259258</v>
      </c>
      <c r="V1786" s="84" t="s">
        <v>5337</v>
      </c>
      <c r="W1786" s="81"/>
      <c r="X1786" s="81"/>
      <c r="Y1786" s="87" t="s">
        <v>7337</v>
      </c>
      <c r="Z1786" s="81"/>
    </row>
    <row r="1787" spans="1:26" x14ac:dyDescent="0.35">
      <c r="A1787" s="66" t="s">
        <v>773</v>
      </c>
      <c r="B1787" s="66" t="s">
        <v>773</v>
      </c>
      <c r="C1787" s="67"/>
      <c r="D1787" s="68"/>
      <c r="E1787" s="69"/>
      <c r="F1787" s="70"/>
      <c r="G1787" s="67"/>
      <c r="H1787" s="71"/>
      <c r="I1787" s="72"/>
      <c r="J1787" s="72"/>
      <c r="K1787" s="36"/>
      <c r="L1787" s="79"/>
      <c r="M1787" s="79"/>
      <c r="N1787" s="74"/>
      <c r="O1787" s="81" t="s">
        <v>179</v>
      </c>
      <c r="P1787" s="83">
        <v>44432.580821759257</v>
      </c>
      <c r="Q1787" s="81" t="s">
        <v>2135</v>
      </c>
      <c r="R1787" s="84" t="s">
        <v>3034</v>
      </c>
      <c r="S1787" s="81" t="s">
        <v>3393</v>
      </c>
      <c r="T1787" s="81" t="s">
        <v>3563</v>
      </c>
      <c r="U1787" s="83">
        <v>44432.580821759257</v>
      </c>
      <c r="V1787" s="84" t="s">
        <v>5338</v>
      </c>
      <c r="W1787" s="81"/>
      <c r="X1787" s="81"/>
      <c r="Y1787" s="87" t="s">
        <v>7338</v>
      </c>
      <c r="Z1787" s="81"/>
    </row>
    <row r="1788" spans="1:26" x14ac:dyDescent="0.35">
      <c r="A1788" s="66" t="s">
        <v>773</v>
      </c>
      <c r="B1788" s="66" t="s">
        <v>773</v>
      </c>
      <c r="C1788" s="67"/>
      <c r="D1788" s="68"/>
      <c r="E1788" s="69"/>
      <c r="F1788" s="70"/>
      <c r="G1788" s="67"/>
      <c r="H1788" s="71"/>
      <c r="I1788" s="72"/>
      <c r="J1788" s="72"/>
      <c r="K1788" s="36"/>
      <c r="L1788" s="79"/>
      <c r="M1788" s="79"/>
      <c r="N1788" s="74"/>
      <c r="O1788" s="81" t="s">
        <v>179</v>
      </c>
      <c r="P1788" s="83">
        <v>44432.672210648147</v>
      </c>
      <c r="Q1788" s="81" t="s">
        <v>2136</v>
      </c>
      <c r="R1788" s="84" t="s">
        <v>3035</v>
      </c>
      <c r="S1788" s="81" t="s">
        <v>3393</v>
      </c>
      <c r="T1788" s="81"/>
      <c r="U1788" s="83">
        <v>44432.672210648147</v>
      </c>
      <c r="V1788" s="84" t="s">
        <v>5339</v>
      </c>
      <c r="W1788" s="81"/>
      <c r="X1788" s="81"/>
      <c r="Y1788" s="87" t="s">
        <v>7339</v>
      </c>
      <c r="Z1788" s="81"/>
    </row>
    <row r="1789" spans="1:26" x14ac:dyDescent="0.35">
      <c r="A1789" s="66" t="s">
        <v>773</v>
      </c>
      <c r="B1789" s="66" t="s">
        <v>773</v>
      </c>
      <c r="C1789" s="67"/>
      <c r="D1789" s="68"/>
      <c r="E1789" s="69"/>
      <c r="F1789" s="70"/>
      <c r="G1789" s="67"/>
      <c r="H1789" s="71"/>
      <c r="I1789" s="72"/>
      <c r="J1789" s="72"/>
      <c r="K1789" s="36"/>
      <c r="L1789" s="79"/>
      <c r="M1789" s="79"/>
      <c r="N1789" s="74"/>
      <c r="O1789" s="81" t="s">
        <v>179</v>
      </c>
      <c r="P1789" s="83">
        <v>44432.684884259259</v>
      </c>
      <c r="Q1789" s="81" t="s">
        <v>2137</v>
      </c>
      <c r="R1789" s="84" t="s">
        <v>3036</v>
      </c>
      <c r="S1789" s="81" t="s">
        <v>3393</v>
      </c>
      <c r="T1789" s="81" t="s">
        <v>3875</v>
      </c>
      <c r="U1789" s="83">
        <v>44432.684884259259</v>
      </c>
      <c r="V1789" s="84" t="s">
        <v>5340</v>
      </c>
      <c r="W1789" s="81"/>
      <c r="X1789" s="81"/>
      <c r="Y1789" s="87" t="s">
        <v>7340</v>
      </c>
      <c r="Z1789" s="81"/>
    </row>
    <row r="1790" spans="1:26" x14ac:dyDescent="0.35">
      <c r="A1790" s="66" t="s">
        <v>773</v>
      </c>
      <c r="B1790" s="66" t="s">
        <v>773</v>
      </c>
      <c r="C1790" s="67"/>
      <c r="D1790" s="68"/>
      <c r="E1790" s="69"/>
      <c r="F1790" s="70"/>
      <c r="G1790" s="67"/>
      <c r="H1790" s="71"/>
      <c r="I1790" s="72"/>
      <c r="J1790" s="72"/>
      <c r="K1790" s="36"/>
      <c r="L1790" s="79"/>
      <c r="M1790" s="79"/>
      <c r="N1790" s="74"/>
      <c r="O1790" s="81" t="s">
        <v>179</v>
      </c>
      <c r="P1790" s="83">
        <v>44433.690520833334</v>
      </c>
      <c r="Q1790" s="81" t="s">
        <v>2138</v>
      </c>
      <c r="R1790" s="84" t="s">
        <v>3037</v>
      </c>
      <c r="S1790" s="81" t="s">
        <v>3393</v>
      </c>
      <c r="T1790" s="81" t="s">
        <v>3876</v>
      </c>
      <c r="U1790" s="83">
        <v>44433.690520833334</v>
      </c>
      <c r="V1790" s="84" t="s">
        <v>5341</v>
      </c>
      <c r="W1790" s="81"/>
      <c r="X1790" s="81"/>
      <c r="Y1790" s="87" t="s">
        <v>7341</v>
      </c>
      <c r="Z1790" s="81"/>
    </row>
    <row r="1791" spans="1:26" x14ac:dyDescent="0.35">
      <c r="A1791" s="66" t="s">
        <v>773</v>
      </c>
      <c r="B1791" s="66" t="s">
        <v>773</v>
      </c>
      <c r="C1791" s="67"/>
      <c r="D1791" s="68"/>
      <c r="E1791" s="69"/>
      <c r="F1791" s="70"/>
      <c r="G1791" s="67"/>
      <c r="H1791" s="71"/>
      <c r="I1791" s="72"/>
      <c r="J1791" s="72"/>
      <c r="K1791" s="36"/>
      <c r="L1791" s="79"/>
      <c r="M1791" s="79"/>
      <c r="N1791" s="74"/>
      <c r="O1791" s="81" t="s">
        <v>179</v>
      </c>
      <c r="P1791" s="83">
        <v>44433.692129629628</v>
      </c>
      <c r="Q1791" s="81" t="s">
        <v>2139</v>
      </c>
      <c r="R1791" s="84" t="s">
        <v>3038</v>
      </c>
      <c r="S1791" s="81" t="s">
        <v>3393</v>
      </c>
      <c r="T1791" s="81" t="s">
        <v>3877</v>
      </c>
      <c r="U1791" s="83">
        <v>44433.692129629628</v>
      </c>
      <c r="V1791" s="84" t="s">
        <v>5342</v>
      </c>
      <c r="W1791" s="81"/>
      <c r="X1791" s="81"/>
      <c r="Y1791" s="87" t="s">
        <v>7342</v>
      </c>
      <c r="Z1791" s="81"/>
    </row>
    <row r="1792" spans="1:26" x14ac:dyDescent="0.35">
      <c r="A1792" s="66" t="s">
        <v>773</v>
      </c>
      <c r="B1792" s="66" t="s">
        <v>773</v>
      </c>
      <c r="C1792" s="67"/>
      <c r="D1792" s="68"/>
      <c r="E1792" s="69"/>
      <c r="F1792" s="70"/>
      <c r="G1792" s="67"/>
      <c r="H1792" s="71"/>
      <c r="I1792" s="72"/>
      <c r="J1792" s="72"/>
      <c r="K1792" s="36"/>
      <c r="L1792" s="79"/>
      <c r="M1792" s="79"/>
      <c r="N1792" s="74"/>
      <c r="O1792" s="81" t="s">
        <v>179</v>
      </c>
      <c r="P1792" s="83">
        <v>44433.693831018521</v>
      </c>
      <c r="Q1792" s="81" t="s">
        <v>2140</v>
      </c>
      <c r="R1792" s="84" t="s">
        <v>3039</v>
      </c>
      <c r="S1792" s="81" t="s">
        <v>3393</v>
      </c>
      <c r="T1792" s="81" t="s">
        <v>3878</v>
      </c>
      <c r="U1792" s="83">
        <v>44433.693831018521</v>
      </c>
      <c r="V1792" s="84" t="s">
        <v>5343</v>
      </c>
      <c r="W1792" s="81"/>
      <c r="X1792" s="81"/>
      <c r="Y1792" s="87" t="s">
        <v>7343</v>
      </c>
      <c r="Z1792" s="81"/>
    </row>
    <row r="1793" spans="1:26" x14ac:dyDescent="0.35">
      <c r="A1793" s="66" t="s">
        <v>773</v>
      </c>
      <c r="B1793" s="66" t="s">
        <v>773</v>
      </c>
      <c r="C1793" s="67"/>
      <c r="D1793" s="68"/>
      <c r="E1793" s="69"/>
      <c r="F1793" s="70"/>
      <c r="G1793" s="67"/>
      <c r="H1793" s="71"/>
      <c r="I1793" s="72"/>
      <c r="J1793" s="72"/>
      <c r="K1793" s="36"/>
      <c r="L1793" s="79"/>
      <c r="M1793" s="79"/>
      <c r="N1793" s="74"/>
      <c r="O1793" s="81" t="s">
        <v>179</v>
      </c>
      <c r="P1793" s="83">
        <v>44433.696296296293</v>
      </c>
      <c r="Q1793" s="81" t="s">
        <v>2141</v>
      </c>
      <c r="R1793" s="84" t="s">
        <v>3040</v>
      </c>
      <c r="S1793" s="81" t="s">
        <v>3393</v>
      </c>
      <c r="T1793" s="81" t="s">
        <v>3879</v>
      </c>
      <c r="U1793" s="83">
        <v>44433.696296296293</v>
      </c>
      <c r="V1793" s="84" t="s">
        <v>5344</v>
      </c>
      <c r="W1793" s="81"/>
      <c r="X1793" s="81"/>
      <c r="Y1793" s="87" t="s">
        <v>7344</v>
      </c>
      <c r="Z1793" s="81"/>
    </row>
    <row r="1794" spans="1:26" x14ac:dyDescent="0.35">
      <c r="A1794" s="66" t="s">
        <v>773</v>
      </c>
      <c r="B1794" s="66" t="s">
        <v>773</v>
      </c>
      <c r="C1794" s="67"/>
      <c r="D1794" s="68"/>
      <c r="E1794" s="69"/>
      <c r="F1794" s="70"/>
      <c r="G1794" s="67"/>
      <c r="H1794" s="71"/>
      <c r="I1794" s="72"/>
      <c r="J1794" s="72"/>
      <c r="K1794" s="36"/>
      <c r="L1794" s="79"/>
      <c r="M1794" s="79"/>
      <c r="N1794" s="74"/>
      <c r="O1794" s="81" t="s">
        <v>179</v>
      </c>
      <c r="P1794" s="83">
        <v>44433.698437500003</v>
      </c>
      <c r="Q1794" s="81" t="s">
        <v>2142</v>
      </c>
      <c r="R1794" s="84" t="s">
        <v>3041</v>
      </c>
      <c r="S1794" s="81" t="s">
        <v>3393</v>
      </c>
      <c r="T1794" s="81" t="s">
        <v>3880</v>
      </c>
      <c r="U1794" s="83">
        <v>44433.698437500003</v>
      </c>
      <c r="V1794" s="84" t="s">
        <v>5345</v>
      </c>
      <c r="W1794" s="81"/>
      <c r="X1794" s="81"/>
      <c r="Y1794" s="87" t="s">
        <v>7345</v>
      </c>
      <c r="Z1794" s="81"/>
    </row>
    <row r="1795" spans="1:26" x14ac:dyDescent="0.35">
      <c r="A1795" s="66" t="s">
        <v>773</v>
      </c>
      <c r="B1795" s="66" t="s">
        <v>773</v>
      </c>
      <c r="C1795" s="67"/>
      <c r="D1795" s="68"/>
      <c r="E1795" s="69"/>
      <c r="F1795" s="70"/>
      <c r="G1795" s="67"/>
      <c r="H1795" s="71"/>
      <c r="I1795" s="72"/>
      <c r="J1795" s="72"/>
      <c r="K1795" s="36"/>
      <c r="L1795" s="79"/>
      <c r="M1795" s="79"/>
      <c r="N1795" s="74"/>
      <c r="O1795" s="81" t="s">
        <v>179</v>
      </c>
      <c r="P1795" s="83">
        <v>44433.701701388891</v>
      </c>
      <c r="Q1795" s="81" t="s">
        <v>2143</v>
      </c>
      <c r="R1795" s="84" t="s">
        <v>3042</v>
      </c>
      <c r="S1795" s="81" t="s">
        <v>3393</v>
      </c>
      <c r="T1795" s="81" t="s">
        <v>3881</v>
      </c>
      <c r="U1795" s="83">
        <v>44433.701701388891</v>
      </c>
      <c r="V1795" s="84" t="s">
        <v>5346</v>
      </c>
      <c r="W1795" s="81"/>
      <c r="X1795" s="81"/>
      <c r="Y1795" s="87" t="s">
        <v>7346</v>
      </c>
      <c r="Z1795" s="81"/>
    </row>
    <row r="1796" spans="1:26" x14ac:dyDescent="0.35">
      <c r="A1796" s="66" t="s">
        <v>773</v>
      </c>
      <c r="B1796" s="66" t="s">
        <v>773</v>
      </c>
      <c r="C1796" s="67"/>
      <c r="D1796" s="68"/>
      <c r="E1796" s="69"/>
      <c r="F1796" s="70"/>
      <c r="G1796" s="67"/>
      <c r="H1796" s="71"/>
      <c r="I1796" s="72"/>
      <c r="J1796" s="72"/>
      <c r="K1796" s="36"/>
      <c r="L1796" s="79"/>
      <c r="M1796" s="79"/>
      <c r="N1796" s="74"/>
      <c r="O1796" s="81" t="s">
        <v>179</v>
      </c>
      <c r="P1796" s="83">
        <v>44434.74690972222</v>
      </c>
      <c r="Q1796" s="81" t="s">
        <v>2144</v>
      </c>
      <c r="R1796" s="84" t="s">
        <v>3043</v>
      </c>
      <c r="S1796" s="81" t="s">
        <v>3393</v>
      </c>
      <c r="T1796" s="81" t="s">
        <v>3882</v>
      </c>
      <c r="U1796" s="83">
        <v>44434.74690972222</v>
      </c>
      <c r="V1796" s="84" t="s">
        <v>5347</v>
      </c>
      <c r="W1796" s="81"/>
      <c r="X1796" s="81"/>
      <c r="Y1796" s="87" t="s">
        <v>7347</v>
      </c>
      <c r="Z1796" s="81"/>
    </row>
    <row r="1797" spans="1:26" x14ac:dyDescent="0.35">
      <c r="A1797" s="66" t="s">
        <v>773</v>
      </c>
      <c r="B1797" s="66" t="s">
        <v>773</v>
      </c>
      <c r="C1797" s="67"/>
      <c r="D1797" s="68"/>
      <c r="E1797" s="69"/>
      <c r="F1797" s="70"/>
      <c r="G1797" s="67"/>
      <c r="H1797" s="71"/>
      <c r="I1797" s="72"/>
      <c r="J1797" s="72"/>
      <c r="K1797" s="36"/>
      <c r="L1797" s="79"/>
      <c r="M1797" s="79"/>
      <c r="N1797" s="74"/>
      <c r="O1797" s="81" t="s">
        <v>179</v>
      </c>
      <c r="P1797" s="83">
        <v>44435.850092592591</v>
      </c>
      <c r="Q1797" s="81" t="s">
        <v>2145</v>
      </c>
      <c r="R1797" s="84" t="s">
        <v>3044</v>
      </c>
      <c r="S1797" s="81" t="s">
        <v>3393</v>
      </c>
      <c r="T1797" s="81" t="s">
        <v>3883</v>
      </c>
      <c r="U1797" s="83">
        <v>44435.850092592591</v>
      </c>
      <c r="V1797" s="84" t="s">
        <v>5348</v>
      </c>
      <c r="W1797" s="81"/>
      <c r="X1797" s="81"/>
      <c r="Y1797" s="87" t="s">
        <v>7348</v>
      </c>
      <c r="Z1797" s="81"/>
    </row>
    <row r="1798" spans="1:26" x14ac:dyDescent="0.35">
      <c r="A1798" s="66" t="s">
        <v>773</v>
      </c>
      <c r="B1798" s="66" t="s">
        <v>773</v>
      </c>
      <c r="C1798" s="67"/>
      <c r="D1798" s="68"/>
      <c r="E1798" s="69"/>
      <c r="F1798" s="70"/>
      <c r="G1798" s="67"/>
      <c r="H1798" s="71"/>
      <c r="I1798" s="72"/>
      <c r="J1798" s="72"/>
      <c r="K1798" s="36"/>
      <c r="L1798" s="79"/>
      <c r="M1798" s="79"/>
      <c r="N1798" s="74"/>
      <c r="O1798" s="81" t="s">
        <v>179</v>
      </c>
      <c r="P1798" s="83">
        <v>44435.851469907408</v>
      </c>
      <c r="Q1798" s="81" t="s">
        <v>2146</v>
      </c>
      <c r="R1798" s="84" t="s">
        <v>3045</v>
      </c>
      <c r="S1798" s="81" t="s">
        <v>3393</v>
      </c>
      <c r="T1798" s="81" t="s">
        <v>3727</v>
      </c>
      <c r="U1798" s="83">
        <v>44435.851469907408</v>
      </c>
      <c r="V1798" s="84" t="s">
        <v>5349</v>
      </c>
      <c r="W1798" s="81"/>
      <c r="X1798" s="81"/>
      <c r="Y1798" s="87" t="s">
        <v>7349</v>
      </c>
      <c r="Z1798" s="81"/>
    </row>
    <row r="1799" spans="1:26" x14ac:dyDescent="0.35">
      <c r="A1799" s="66" t="s">
        <v>773</v>
      </c>
      <c r="B1799" s="66" t="s">
        <v>773</v>
      </c>
      <c r="C1799" s="67"/>
      <c r="D1799" s="68"/>
      <c r="E1799" s="69"/>
      <c r="F1799" s="70"/>
      <c r="G1799" s="67"/>
      <c r="H1799" s="71"/>
      <c r="I1799" s="72"/>
      <c r="J1799" s="72"/>
      <c r="K1799" s="36"/>
      <c r="L1799" s="79"/>
      <c r="M1799" s="79"/>
      <c r="N1799" s="74"/>
      <c r="O1799" s="81" t="s">
        <v>179</v>
      </c>
      <c r="P1799" s="83">
        <v>44435.852314814816</v>
      </c>
      <c r="Q1799" s="81" t="s">
        <v>2147</v>
      </c>
      <c r="R1799" s="84" t="s">
        <v>3046</v>
      </c>
      <c r="S1799" s="81" t="s">
        <v>3393</v>
      </c>
      <c r="T1799" s="81" t="s">
        <v>3884</v>
      </c>
      <c r="U1799" s="83">
        <v>44435.852314814816</v>
      </c>
      <c r="V1799" s="84" t="s">
        <v>5350</v>
      </c>
      <c r="W1799" s="81"/>
      <c r="X1799" s="81"/>
      <c r="Y1799" s="87" t="s">
        <v>7350</v>
      </c>
      <c r="Z1799" s="81"/>
    </row>
    <row r="1800" spans="1:26" x14ac:dyDescent="0.35">
      <c r="A1800" s="66" t="s">
        <v>773</v>
      </c>
      <c r="B1800" s="66" t="s">
        <v>773</v>
      </c>
      <c r="C1800" s="67"/>
      <c r="D1800" s="68"/>
      <c r="E1800" s="69"/>
      <c r="F1800" s="70"/>
      <c r="G1800" s="67"/>
      <c r="H1800" s="71"/>
      <c r="I1800" s="72"/>
      <c r="J1800" s="72"/>
      <c r="K1800" s="36"/>
      <c r="L1800" s="79"/>
      <c r="M1800" s="79"/>
      <c r="N1800" s="74"/>
      <c r="O1800" s="81" t="s">
        <v>179</v>
      </c>
      <c r="P1800" s="83">
        <v>44435.853703703702</v>
      </c>
      <c r="Q1800" s="81" t="s">
        <v>2148</v>
      </c>
      <c r="R1800" s="84" t="s">
        <v>3047</v>
      </c>
      <c r="S1800" s="81" t="s">
        <v>3393</v>
      </c>
      <c r="T1800" s="81" t="s">
        <v>3734</v>
      </c>
      <c r="U1800" s="83">
        <v>44435.853703703702</v>
      </c>
      <c r="V1800" s="84" t="s">
        <v>5351</v>
      </c>
      <c r="W1800" s="81"/>
      <c r="X1800" s="81"/>
      <c r="Y1800" s="87" t="s">
        <v>7351</v>
      </c>
      <c r="Z1800" s="81"/>
    </row>
    <row r="1801" spans="1:26" x14ac:dyDescent="0.35">
      <c r="A1801" s="66" t="s">
        <v>1012</v>
      </c>
      <c r="B1801" s="66" t="s">
        <v>773</v>
      </c>
      <c r="C1801" s="67"/>
      <c r="D1801" s="68"/>
      <c r="E1801" s="69"/>
      <c r="F1801" s="70"/>
      <c r="G1801" s="67"/>
      <c r="H1801" s="71"/>
      <c r="I1801" s="72"/>
      <c r="J1801" s="72"/>
      <c r="K1801" s="36"/>
      <c r="L1801" s="79"/>
      <c r="M1801" s="79"/>
      <c r="N1801" s="74"/>
      <c r="O1801" s="81" t="s">
        <v>1386</v>
      </c>
      <c r="P1801" s="83">
        <v>44432.598449074074</v>
      </c>
      <c r="Q1801" s="81" t="s">
        <v>1462</v>
      </c>
      <c r="R1801" s="81"/>
      <c r="S1801" s="81"/>
      <c r="T1801" s="81" t="s">
        <v>3563</v>
      </c>
      <c r="U1801" s="83">
        <v>44432.598449074074</v>
      </c>
      <c r="V1801" s="84" t="s">
        <v>5352</v>
      </c>
      <c r="W1801" s="81"/>
      <c r="X1801" s="81"/>
      <c r="Y1801" s="87" t="s">
        <v>7352</v>
      </c>
      <c r="Z1801" s="81"/>
    </row>
    <row r="1802" spans="1:26" x14ac:dyDescent="0.35">
      <c r="A1802" s="66" t="s">
        <v>1041</v>
      </c>
      <c r="B1802" s="66" t="s">
        <v>1041</v>
      </c>
      <c r="C1802" s="67"/>
      <c r="D1802" s="68"/>
      <c r="E1802" s="69"/>
      <c r="F1802" s="70"/>
      <c r="G1802" s="67"/>
      <c r="H1802" s="71"/>
      <c r="I1802" s="72"/>
      <c r="J1802" s="72"/>
      <c r="K1802" s="36"/>
      <c r="L1802" s="79"/>
      <c r="M1802" s="79"/>
      <c r="N1802" s="74"/>
      <c r="O1802" s="81" t="s">
        <v>179</v>
      </c>
      <c r="P1802" s="83">
        <v>44432.584224537037</v>
      </c>
      <c r="Q1802" s="81" t="s">
        <v>2149</v>
      </c>
      <c r="R1802" s="84" t="s">
        <v>3048</v>
      </c>
      <c r="S1802" s="81" t="s">
        <v>3393</v>
      </c>
      <c r="T1802" s="81"/>
      <c r="U1802" s="83">
        <v>44432.584224537037</v>
      </c>
      <c r="V1802" s="84" t="s">
        <v>5353</v>
      </c>
      <c r="W1802" s="81"/>
      <c r="X1802" s="81"/>
      <c r="Y1802" s="87" t="s">
        <v>7353</v>
      </c>
      <c r="Z1802" s="81"/>
    </row>
    <row r="1803" spans="1:26" x14ac:dyDescent="0.35">
      <c r="A1803" s="66" t="s">
        <v>1012</v>
      </c>
      <c r="B1803" s="66" t="s">
        <v>1041</v>
      </c>
      <c r="C1803" s="67"/>
      <c r="D1803" s="68"/>
      <c r="E1803" s="69"/>
      <c r="F1803" s="70"/>
      <c r="G1803" s="67"/>
      <c r="H1803" s="71"/>
      <c r="I1803" s="72"/>
      <c r="J1803" s="72"/>
      <c r="K1803" s="36"/>
      <c r="L1803" s="79"/>
      <c r="M1803" s="79"/>
      <c r="N1803" s="74"/>
      <c r="O1803" s="81" t="s">
        <v>1386</v>
      </c>
      <c r="P1803" s="83">
        <v>44432.598483796297</v>
      </c>
      <c r="Q1803" s="81" t="s">
        <v>1439</v>
      </c>
      <c r="R1803" s="81"/>
      <c r="S1803" s="81"/>
      <c r="T1803" s="81"/>
      <c r="U1803" s="83">
        <v>44432.598483796297</v>
      </c>
      <c r="V1803" s="84" t="s">
        <v>5354</v>
      </c>
      <c r="W1803" s="81"/>
      <c r="X1803" s="81"/>
      <c r="Y1803" s="87" t="s">
        <v>7354</v>
      </c>
      <c r="Z1803" s="81"/>
    </row>
    <row r="1804" spans="1:26" x14ac:dyDescent="0.35">
      <c r="A1804" s="66" t="s">
        <v>1032</v>
      </c>
      <c r="B1804" s="66" t="s">
        <v>1032</v>
      </c>
      <c r="C1804" s="67"/>
      <c r="D1804" s="68"/>
      <c r="E1804" s="69"/>
      <c r="F1804" s="70"/>
      <c r="G1804" s="67"/>
      <c r="H1804" s="71"/>
      <c r="I1804" s="72"/>
      <c r="J1804" s="72"/>
      <c r="K1804" s="36"/>
      <c r="L1804" s="79"/>
      <c r="M1804" s="79"/>
      <c r="N1804" s="74"/>
      <c r="O1804" s="81" t="s">
        <v>179</v>
      </c>
      <c r="P1804" s="83">
        <v>44431.54587962963</v>
      </c>
      <c r="Q1804" s="81" t="s">
        <v>2150</v>
      </c>
      <c r="R1804" s="84" t="s">
        <v>3049</v>
      </c>
      <c r="S1804" s="81" t="s">
        <v>3393</v>
      </c>
      <c r="T1804" s="81"/>
      <c r="U1804" s="83">
        <v>44431.54587962963</v>
      </c>
      <c r="V1804" s="84" t="s">
        <v>5355</v>
      </c>
      <c r="W1804" s="81"/>
      <c r="X1804" s="81"/>
      <c r="Y1804" s="87" t="s">
        <v>7355</v>
      </c>
      <c r="Z1804" s="81"/>
    </row>
    <row r="1805" spans="1:26" x14ac:dyDescent="0.35">
      <c r="A1805" s="66" t="s">
        <v>1032</v>
      </c>
      <c r="B1805" s="66" t="s">
        <v>1053</v>
      </c>
      <c r="C1805" s="67"/>
      <c r="D1805" s="68"/>
      <c r="E1805" s="69"/>
      <c r="F1805" s="70"/>
      <c r="G1805" s="67"/>
      <c r="H1805" s="71"/>
      <c r="I1805" s="72"/>
      <c r="J1805" s="72"/>
      <c r="K1805" s="36"/>
      <c r="L1805" s="79"/>
      <c r="M1805" s="79"/>
      <c r="N1805" s="74"/>
      <c r="O1805" s="81" t="s">
        <v>1386</v>
      </c>
      <c r="P1805" s="83">
        <v>44432.437083333331</v>
      </c>
      <c r="Q1805" s="81" t="s">
        <v>1938</v>
      </c>
      <c r="R1805" s="81"/>
      <c r="S1805" s="81"/>
      <c r="T1805" s="81"/>
      <c r="U1805" s="83">
        <v>44432.437083333331</v>
      </c>
      <c r="V1805" s="84" t="s">
        <v>5356</v>
      </c>
      <c r="W1805" s="81"/>
      <c r="X1805" s="81"/>
      <c r="Y1805" s="87" t="s">
        <v>7356</v>
      </c>
      <c r="Z1805" s="81"/>
    </row>
    <row r="1806" spans="1:26" x14ac:dyDescent="0.35">
      <c r="A1806" s="66" t="s">
        <v>1032</v>
      </c>
      <c r="B1806" s="66" t="s">
        <v>1032</v>
      </c>
      <c r="C1806" s="67"/>
      <c r="D1806" s="68"/>
      <c r="E1806" s="69"/>
      <c r="F1806" s="70"/>
      <c r="G1806" s="67"/>
      <c r="H1806" s="71"/>
      <c r="I1806" s="72"/>
      <c r="J1806" s="72"/>
      <c r="K1806" s="36"/>
      <c r="L1806" s="79"/>
      <c r="M1806" s="79"/>
      <c r="N1806" s="74"/>
      <c r="O1806" s="81" t="s">
        <v>179</v>
      </c>
      <c r="P1806" s="83">
        <v>44432.585011574076</v>
      </c>
      <c r="Q1806" s="81" t="s">
        <v>2151</v>
      </c>
      <c r="R1806" s="84" t="s">
        <v>3050</v>
      </c>
      <c r="S1806" s="81" t="s">
        <v>3393</v>
      </c>
      <c r="T1806" s="81"/>
      <c r="U1806" s="83">
        <v>44432.585011574076</v>
      </c>
      <c r="V1806" s="84" t="s">
        <v>5357</v>
      </c>
      <c r="W1806" s="81"/>
      <c r="X1806" s="81"/>
      <c r="Y1806" s="87" t="s">
        <v>7357</v>
      </c>
      <c r="Z1806" s="81"/>
    </row>
    <row r="1807" spans="1:26" x14ac:dyDescent="0.35">
      <c r="A1807" s="66" t="s">
        <v>1032</v>
      </c>
      <c r="B1807" s="66" t="s">
        <v>1032</v>
      </c>
      <c r="C1807" s="67"/>
      <c r="D1807" s="68"/>
      <c r="E1807" s="69"/>
      <c r="F1807" s="70"/>
      <c r="G1807" s="67"/>
      <c r="H1807" s="71"/>
      <c r="I1807" s="72"/>
      <c r="J1807" s="72"/>
      <c r="K1807" s="36"/>
      <c r="L1807" s="79"/>
      <c r="M1807" s="79"/>
      <c r="N1807" s="74"/>
      <c r="O1807" s="81" t="s">
        <v>179</v>
      </c>
      <c r="P1807" s="83">
        <v>44434.275023148148</v>
      </c>
      <c r="Q1807" s="81" t="s">
        <v>2152</v>
      </c>
      <c r="R1807" s="84" t="s">
        <v>3051</v>
      </c>
      <c r="S1807" s="81" t="s">
        <v>3393</v>
      </c>
      <c r="T1807" s="81" t="s">
        <v>3604</v>
      </c>
      <c r="U1807" s="83">
        <v>44434.275023148148</v>
      </c>
      <c r="V1807" s="84" t="s">
        <v>5358</v>
      </c>
      <c r="W1807" s="81"/>
      <c r="X1807" s="81"/>
      <c r="Y1807" s="87" t="s">
        <v>7358</v>
      </c>
      <c r="Z1807" s="81"/>
    </row>
    <row r="1808" spans="1:26" x14ac:dyDescent="0.35">
      <c r="A1808" s="66" t="s">
        <v>1012</v>
      </c>
      <c r="B1808" s="66" t="s">
        <v>1032</v>
      </c>
      <c r="C1808" s="67"/>
      <c r="D1808" s="68"/>
      <c r="E1808" s="69"/>
      <c r="F1808" s="70"/>
      <c r="G1808" s="67"/>
      <c r="H1808" s="71"/>
      <c r="I1808" s="72"/>
      <c r="J1808" s="72"/>
      <c r="K1808" s="36"/>
      <c r="L1808" s="79"/>
      <c r="M1808" s="79"/>
      <c r="N1808" s="74"/>
      <c r="O1808" s="81" t="s">
        <v>1386</v>
      </c>
      <c r="P1808" s="83">
        <v>44431.556863425925</v>
      </c>
      <c r="Q1808" s="81" t="s">
        <v>2153</v>
      </c>
      <c r="R1808" s="81"/>
      <c r="S1808" s="81"/>
      <c r="T1808" s="81"/>
      <c r="U1808" s="83">
        <v>44431.556863425925</v>
      </c>
      <c r="V1808" s="84" t="s">
        <v>5359</v>
      </c>
      <c r="W1808" s="81"/>
      <c r="X1808" s="81"/>
      <c r="Y1808" s="87" t="s">
        <v>7359</v>
      </c>
      <c r="Z1808" s="81"/>
    </row>
    <row r="1809" spans="1:26" x14ac:dyDescent="0.35">
      <c r="A1809" s="66" t="s">
        <v>1012</v>
      </c>
      <c r="B1809" s="66" t="s">
        <v>1032</v>
      </c>
      <c r="C1809" s="67"/>
      <c r="D1809" s="68"/>
      <c r="E1809" s="69"/>
      <c r="F1809" s="70"/>
      <c r="G1809" s="67"/>
      <c r="H1809" s="71"/>
      <c r="I1809" s="72"/>
      <c r="J1809" s="72"/>
      <c r="K1809" s="36"/>
      <c r="L1809" s="79"/>
      <c r="M1809" s="79"/>
      <c r="N1809" s="74"/>
      <c r="O1809" s="81" t="s">
        <v>1386</v>
      </c>
      <c r="P1809" s="83">
        <v>44432.598530092589</v>
      </c>
      <c r="Q1809" s="81" t="s">
        <v>2154</v>
      </c>
      <c r="R1809" s="81"/>
      <c r="S1809" s="81"/>
      <c r="T1809" s="81"/>
      <c r="U1809" s="83">
        <v>44432.598530092589</v>
      </c>
      <c r="V1809" s="84" t="s">
        <v>5360</v>
      </c>
      <c r="W1809" s="81"/>
      <c r="X1809" s="81"/>
      <c r="Y1809" s="87" t="s">
        <v>7360</v>
      </c>
      <c r="Z1809" s="81"/>
    </row>
    <row r="1810" spans="1:26" x14ac:dyDescent="0.35">
      <c r="A1810" s="66" t="s">
        <v>1042</v>
      </c>
      <c r="B1810" s="66" t="s">
        <v>1042</v>
      </c>
      <c r="C1810" s="67"/>
      <c r="D1810" s="68"/>
      <c r="E1810" s="69"/>
      <c r="F1810" s="70"/>
      <c r="G1810" s="67"/>
      <c r="H1810" s="71"/>
      <c r="I1810" s="72"/>
      <c r="J1810" s="72"/>
      <c r="K1810" s="36"/>
      <c r="L1810" s="79"/>
      <c r="M1810" s="79"/>
      <c r="N1810" s="74"/>
      <c r="O1810" s="81" t="s">
        <v>179</v>
      </c>
      <c r="P1810" s="83">
        <v>44432.589131944442</v>
      </c>
      <c r="Q1810" s="81" t="s">
        <v>2155</v>
      </c>
      <c r="R1810" s="84" t="s">
        <v>3052</v>
      </c>
      <c r="S1810" s="81" t="s">
        <v>3393</v>
      </c>
      <c r="T1810" s="81" t="s">
        <v>3885</v>
      </c>
      <c r="U1810" s="83">
        <v>44432.589131944442</v>
      </c>
      <c r="V1810" s="84" t="s">
        <v>5361</v>
      </c>
      <c r="W1810" s="81"/>
      <c r="X1810" s="81"/>
      <c r="Y1810" s="87" t="s">
        <v>7361</v>
      </c>
      <c r="Z1810" s="81"/>
    </row>
    <row r="1811" spans="1:26" x14ac:dyDescent="0.35">
      <c r="A1811" s="66" t="s">
        <v>1012</v>
      </c>
      <c r="B1811" s="66" t="s">
        <v>1042</v>
      </c>
      <c r="C1811" s="67"/>
      <c r="D1811" s="68"/>
      <c r="E1811" s="69"/>
      <c r="F1811" s="70"/>
      <c r="G1811" s="67"/>
      <c r="H1811" s="71"/>
      <c r="I1811" s="72"/>
      <c r="J1811" s="72"/>
      <c r="K1811" s="36"/>
      <c r="L1811" s="79"/>
      <c r="M1811" s="79"/>
      <c r="N1811" s="74"/>
      <c r="O1811" s="81" t="s">
        <v>1386</v>
      </c>
      <c r="P1811" s="83">
        <v>44432.598564814813</v>
      </c>
      <c r="Q1811" s="81" t="s">
        <v>2156</v>
      </c>
      <c r="R1811" s="81"/>
      <c r="S1811" s="81"/>
      <c r="T1811" s="81" t="s">
        <v>3885</v>
      </c>
      <c r="U1811" s="83">
        <v>44432.598564814813</v>
      </c>
      <c r="V1811" s="84" t="s">
        <v>5362</v>
      </c>
      <c r="W1811" s="81"/>
      <c r="X1811" s="81"/>
      <c r="Y1811" s="87" t="s">
        <v>7362</v>
      </c>
      <c r="Z1811" s="81"/>
    </row>
    <row r="1812" spans="1:26" x14ac:dyDescent="0.35">
      <c r="A1812" s="66" t="s">
        <v>1043</v>
      </c>
      <c r="B1812" s="66" t="s">
        <v>1043</v>
      </c>
      <c r="C1812" s="67"/>
      <c r="D1812" s="68"/>
      <c r="E1812" s="69"/>
      <c r="F1812" s="70"/>
      <c r="G1812" s="67"/>
      <c r="H1812" s="71"/>
      <c r="I1812" s="72"/>
      <c r="J1812" s="72"/>
      <c r="K1812" s="36"/>
      <c r="L1812" s="79"/>
      <c r="M1812" s="79"/>
      <c r="N1812" s="74"/>
      <c r="O1812" s="81" t="s">
        <v>179</v>
      </c>
      <c r="P1812" s="83">
        <v>44432.612013888887</v>
      </c>
      <c r="Q1812" s="81" t="s">
        <v>2157</v>
      </c>
      <c r="R1812" s="84" t="s">
        <v>3053</v>
      </c>
      <c r="S1812" s="81" t="s">
        <v>3393</v>
      </c>
      <c r="T1812" s="81"/>
      <c r="U1812" s="83">
        <v>44432.612013888887</v>
      </c>
      <c r="V1812" s="84" t="s">
        <v>5363</v>
      </c>
      <c r="W1812" s="81"/>
      <c r="X1812" s="81"/>
      <c r="Y1812" s="87" t="s">
        <v>7363</v>
      </c>
      <c r="Z1812" s="81"/>
    </row>
    <row r="1813" spans="1:26" x14ac:dyDescent="0.35">
      <c r="A1813" s="66" t="s">
        <v>1043</v>
      </c>
      <c r="B1813" s="66" t="s">
        <v>1043</v>
      </c>
      <c r="C1813" s="67"/>
      <c r="D1813" s="68"/>
      <c r="E1813" s="69"/>
      <c r="F1813" s="70"/>
      <c r="G1813" s="67"/>
      <c r="H1813" s="71"/>
      <c r="I1813" s="72"/>
      <c r="J1813" s="72"/>
      <c r="K1813" s="36"/>
      <c r="L1813" s="79"/>
      <c r="M1813" s="79"/>
      <c r="N1813" s="74"/>
      <c r="O1813" s="81" t="s">
        <v>179</v>
      </c>
      <c r="P1813" s="83">
        <v>44433.524259259262</v>
      </c>
      <c r="Q1813" s="81" t="s">
        <v>2158</v>
      </c>
      <c r="R1813" s="84" t="s">
        <v>3054</v>
      </c>
      <c r="S1813" s="81" t="s">
        <v>3393</v>
      </c>
      <c r="T1813" s="81"/>
      <c r="U1813" s="83">
        <v>44433.524259259262</v>
      </c>
      <c r="V1813" s="84" t="s">
        <v>5364</v>
      </c>
      <c r="W1813" s="81"/>
      <c r="X1813" s="81"/>
      <c r="Y1813" s="87" t="s">
        <v>7364</v>
      </c>
      <c r="Z1813" s="81"/>
    </row>
    <row r="1814" spans="1:26" x14ac:dyDescent="0.35">
      <c r="A1814" s="66" t="s">
        <v>1043</v>
      </c>
      <c r="B1814" s="66" t="s">
        <v>1043</v>
      </c>
      <c r="C1814" s="67"/>
      <c r="D1814" s="68"/>
      <c r="E1814" s="69"/>
      <c r="F1814" s="70"/>
      <c r="G1814" s="67"/>
      <c r="H1814" s="71"/>
      <c r="I1814" s="72"/>
      <c r="J1814" s="72"/>
      <c r="K1814" s="36"/>
      <c r="L1814" s="79"/>
      <c r="M1814" s="79"/>
      <c r="N1814" s="74"/>
      <c r="O1814" s="81" t="s">
        <v>179</v>
      </c>
      <c r="P1814" s="83">
        <v>44433.525393518517</v>
      </c>
      <c r="Q1814" s="81" t="s">
        <v>2159</v>
      </c>
      <c r="R1814" s="84" t="s">
        <v>3055</v>
      </c>
      <c r="S1814" s="81" t="s">
        <v>3393</v>
      </c>
      <c r="T1814" s="81"/>
      <c r="U1814" s="83">
        <v>44433.525393518517</v>
      </c>
      <c r="V1814" s="84" t="s">
        <v>5365</v>
      </c>
      <c r="W1814" s="81"/>
      <c r="X1814" s="81"/>
      <c r="Y1814" s="87" t="s">
        <v>7365</v>
      </c>
      <c r="Z1814" s="81"/>
    </row>
    <row r="1815" spans="1:26" x14ac:dyDescent="0.35">
      <c r="A1815" s="66" t="s">
        <v>1043</v>
      </c>
      <c r="B1815" s="66" t="s">
        <v>1043</v>
      </c>
      <c r="C1815" s="67"/>
      <c r="D1815" s="68"/>
      <c r="E1815" s="69"/>
      <c r="F1815" s="70"/>
      <c r="G1815" s="67"/>
      <c r="H1815" s="71"/>
      <c r="I1815" s="72"/>
      <c r="J1815" s="72"/>
      <c r="K1815" s="36"/>
      <c r="L1815" s="79"/>
      <c r="M1815" s="79"/>
      <c r="N1815" s="74"/>
      <c r="O1815" s="81" t="s">
        <v>179</v>
      </c>
      <c r="P1815" s="83">
        <v>44433.534722222219</v>
      </c>
      <c r="Q1815" s="81" t="s">
        <v>2160</v>
      </c>
      <c r="R1815" s="84" t="s">
        <v>3056</v>
      </c>
      <c r="S1815" s="81" t="s">
        <v>3393</v>
      </c>
      <c r="T1815" s="81"/>
      <c r="U1815" s="83">
        <v>44433.534722222219</v>
      </c>
      <c r="V1815" s="84" t="s">
        <v>5366</v>
      </c>
      <c r="W1815" s="81"/>
      <c r="X1815" s="81"/>
      <c r="Y1815" s="87" t="s">
        <v>7366</v>
      </c>
      <c r="Z1815" s="81"/>
    </row>
    <row r="1816" spans="1:26" x14ac:dyDescent="0.35">
      <c r="A1816" s="66" t="s">
        <v>1012</v>
      </c>
      <c r="B1816" s="66" t="s">
        <v>1043</v>
      </c>
      <c r="C1816" s="67"/>
      <c r="D1816" s="68"/>
      <c r="E1816" s="69"/>
      <c r="F1816" s="70"/>
      <c r="G1816" s="67"/>
      <c r="H1816" s="71"/>
      <c r="I1816" s="72"/>
      <c r="J1816" s="72"/>
      <c r="K1816" s="36"/>
      <c r="L1816" s="79"/>
      <c r="M1816" s="79"/>
      <c r="N1816" s="74"/>
      <c r="O1816" s="81" t="s">
        <v>1386</v>
      </c>
      <c r="P1816" s="83">
        <v>44432.640115740738</v>
      </c>
      <c r="Q1816" s="81" t="s">
        <v>2161</v>
      </c>
      <c r="R1816" s="81"/>
      <c r="S1816" s="81"/>
      <c r="T1816" s="81"/>
      <c r="U1816" s="83">
        <v>44432.640115740738</v>
      </c>
      <c r="V1816" s="84" t="s">
        <v>5367</v>
      </c>
      <c r="W1816" s="81"/>
      <c r="X1816" s="81"/>
      <c r="Y1816" s="87" t="s">
        <v>7367</v>
      </c>
      <c r="Z1816" s="81"/>
    </row>
    <row r="1817" spans="1:26" x14ac:dyDescent="0.35">
      <c r="A1817" s="66" t="s">
        <v>1044</v>
      </c>
      <c r="B1817" s="66" t="s">
        <v>1369</v>
      </c>
      <c r="C1817" s="67"/>
      <c r="D1817" s="68"/>
      <c r="E1817" s="69"/>
      <c r="F1817" s="70"/>
      <c r="G1817" s="67"/>
      <c r="H1817" s="71"/>
      <c r="I1817" s="72"/>
      <c r="J1817" s="72"/>
      <c r="K1817" s="36"/>
      <c r="L1817" s="79"/>
      <c r="M1817" s="79"/>
      <c r="N1817" s="74"/>
      <c r="O1817" s="81" t="s">
        <v>1386</v>
      </c>
      <c r="P1817" s="83">
        <v>44433.331250000003</v>
      </c>
      <c r="Q1817" s="81" t="s">
        <v>2162</v>
      </c>
      <c r="R1817" s="84" t="s">
        <v>3057</v>
      </c>
      <c r="S1817" s="81" t="s">
        <v>3393</v>
      </c>
      <c r="T1817" s="81" t="s">
        <v>3886</v>
      </c>
      <c r="U1817" s="83">
        <v>44433.331250000003</v>
      </c>
      <c r="V1817" s="84" t="s">
        <v>5368</v>
      </c>
      <c r="W1817" s="81"/>
      <c r="X1817" s="81"/>
      <c r="Y1817" s="87" t="s">
        <v>7368</v>
      </c>
      <c r="Z1817" s="81"/>
    </row>
    <row r="1818" spans="1:26" x14ac:dyDescent="0.35">
      <c r="A1818" s="66" t="s">
        <v>1012</v>
      </c>
      <c r="B1818" s="66" t="s">
        <v>1369</v>
      </c>
      <c r="C1818" s="67"/>
      <c r="D1818" s="68"/>
      <c r="E1818" s="69"/>
      <c r="F1818" s="70"/>
      <c r="G1818" s="67"/>
      <c r="H1818" s="71"/>
      <c r="I1818" s="72"/>
      <c r="J1818" s="72"/>
      <c r="K1818" s="36"/>
      <c r="L1818" s="79"/>
      <c r="M1818" s="79"/>
      <c r="N1818" s="74"/>
      <c r="O1818" s="81" t="s">
        <v>1386</v>
      </c>
      <c r="P1818" s="83">
        <v>44433.348344907405</v>
      </c>
      <c r="Q1818" s="81" t="s">
        <v>2163</v>
      </c>
      <c r="R1818" s="81"/>
      <c r="S1818" s="81"/>
      <c r="T1818" s="81" t="s">
        <v>3886</v>
      </c>
      <c r="U1818" s="83">
        <v>44433.348344907405</v>
      </c>
      <c r="V1818" s="84" t="s">
        <v>5369</v>
      </c>
      <c r="W1818" s="81"/>
      <c r="X1818" s="81"/>
      <c r="Y1818" s="87" t="s">
        <v>7369</v>
      </c>
      <c r="Z1818" s="81"/>
    </row>
    <row r="1819" spans="1:26" x14ac:dyDescent="0.35">
      <c r="A1819" s="66" t="s">
        <v>1012</v>
      </c>
      <c r="B1819" s="66" t="s">
        <v>1044</v>
      </c>
      <c r="C1819" s="67"/>
      <c r="D1819" s="68"/>
      <c r="E1819" s="69"/>
      <c r="F1819" s="70"/>
      <c r="G1819" s="67"/>
      <c r="H1819" s="71"/>
      <c r="I1819" s="72"/>
      <c r="J1819" s="72"/>
      <c r="K1819" s="36"/>
      <c r="L1819" s="79"/>
      <c r="M1819" s="79"/>
      <c r="N1819" s="74"/>
      <c r="O1819" s="81" t="s">
        <v>1386</v>
      </c>
      <c r="P1819" s="83">
        <v>44433.348344907405</v>
      </c>
      <c r="Q1819" s="81" t="s">
        <v>2163</v>
      </c>
      <c r="R1819" s="81"/>
      <c r="S1819" s="81"/>
      <c r="T1819" s="81" t="s">
        <v>3886</v>
      </c>
      <c r="U1819" s="83">
        <v>44433.348344907405</v>
      </c>
      <c r="V1819" s="84" t="s">
        <v>5369</v>
      </c>
      <c r="W1819" s="81"/>
      <c r="X1819" s="81"/>
      <c r="Y1819" s="87" t="s">
        <v>7369</v>
      </c>
      <c r="Z1819" s="81"/>
    </row>
    <row r="1820" spans="1:26" x14ac:dyDescent="0.35">
      <c r="A1820" s="66" t="s">
        <v>1045</v>
      </c>
      <c r="B1820" s="66" t="s">
        <v>1045</v>
      </c>
      <c r="C1820" s="67"/>
      <c r="D1820" s="68"/>
      <c r="E1820" s="69"/>
      <c r="F1820" s="70"/>
      <c r="G1820" s="67"/>
      <c r="H1820" s="71"/>
      <c r="I1820" s="72"/>
      <c r="J1820" s="72"/>
      <c r="K1820" s="36"/>
      <c r="L1820" s="79"/>
      <c r="M1820" s="79"/>
      <c r="N1820" s="74"/>
      <c r="O1820" s="81" t="s">
        <v>179</v>
      </c>
      <c r="P1820" s="83">
        <v>44433.332916666666</v>
      </c>
      <c r="Q1820" s="81" t="s">
        <v>2164</v>
      </c>
      <c r="R1820" s="84" t="s">
        <v>3058</v>
      </c>
      <c r="S1820" s="81" t="s">
        <v>3393</v>
      </c>
      <c r="T1820" s="81" t="s">
        <v>3530</v>
      </c>
      <c r="U1820" s="83">
        <v>44433.332916666666</v>
      </c>
      <c r="V1820" s="84" t="s">
        <v>5370</v>
      </c>
      <c r="W1820" s="81"/>
      <c r="X1820" s="81"/>
      <c r="Y1820" s="87" t="s">
        <v>7370</v>
      </c>
      <c r="Z1820" s="81"/>
    </row>
    <row r="1821" spans="1:26" x14ac:dyDescent="0.35">
      <c r="A1821" s="66" t="s">
        <v>1012</v>
      </c>
      <c r="B1821" s="66" t="s">
        <v>1045</v>
      </c>
      <c r="C1821" s="67"/>
      <c r="D1821" s="68"/>
      <c r="E1821" s="69"/>
      <c r="F1821" s="70"/>
      <c r="G1821" s="67"/>
      <c r="H1821" s="71"/>
      <c r="I1821" s="72"/>
      <c r="J1821" s="72"/>
      <c r="K1821" s="36"/>
      <c r="L1821" s="79"/>
      <c r="M1821" s="79"/>
      <c r="N1821" s="74"/>
      <c r="O1821" s="81" t="s">
        <v>1386</v>
      </c>
      <c r="P1821" s="83">
        <v>44433.348391203705</v>
      </c>
      <c r="Q1821" s="81" t="s">
        <v>1494</v>
      </c>
      <c r="R1821" s="81"/>
      <c r="S1821" s="81"/>
      <c r="T1821" s="81" t="s">
        <v>3530</v>
      </c>
      <c r="U1821" s="83">
        <v>44433.348391203705</v>
      </c>
      <c r="V1821" s="84" t="s">
        <v>5371</v>
      </c>
      <c r="W1821" s="81"/>
      <c r="X1821" s="81"/>
      <c r="Y1821" s="87" t="s">
        <v>7371</v>
      </c>
      <c r="Z1821" s="81"/>
    </row>
    <row r="1822" spans="1:26" x14ac:dyDescent="0.35">
      <c r="A1822" s="66" t="s">
        <v>1046</v>
      </c>
      <c r="B1822" s="66" t="s">
        <v>1046</v>
      </c>
      <c r="C1822" s="67"/>
      <c r="D1822" s="68"/>
      <c r="E1822" s="69"/>
      <c r="F1822" s="70"/>
      <c r="G1822" s="67"/>
      <c r="H1822" s="71"/>
      <c r="I1822" s="72"/>
      <c r="J1822" s="72"/>
      <c r="K1822" s="36"/>
      <c r="L1822" s="79"/>
      <c r="M1822" s="79"/>
      <c r="N1822" s="74"/>
      <c r="O1822" s="81" t="s">
        <v>179</v>
      </c>
      <c r="P1822" s="83">
        <v>44431.541678240741</v>
      </c>
      <c r="Q1822" s="81" t="s">
        <v>2165</v>
      </c>
      <c r="R1822" s="84" t="s">
        <v>3059</v>
      </c>
      <c r="S1822" s="81" t="s">
        <v>3393</v>
      </c>
      <c r="T1822" s="81" t="s">
        <v>3524</v>
      </c>
      <c r="U1822" s="83">
        <v>44431.541678240741</v>
      </c>
      <c r="V1822" s="84" t="s">
        <v>5372</v>
      </c>
      <c r="W1822" s="81"/>
      <c r="X1822" s="81"/>
      <c r="Y1822" s="87" t="s">
        <v>7372</v>
      </c>
      <c r="Z1822" s="81"/>
    </row>
    <row r="1823" spans="1:26" x14ac:dyDescent="0.35">
      <c r="A1823" s="66" t="s">
        <v>1046</v>
      </c>
      <c r="B1823" s="66" t="s">
        <v>1046</v>
      </c>
      <c r="C1823" s="67"/>
      <c r="D1823" s="68"/>
      <c r="E1823" s="69"/>
      <c r="F1823" s="70"/>
      <c r="G1823" s="67"/>
      <c r="H1823" s="71"/>
      <c r="I1823" s="72"/>
      <c r="J1823" s="72"/>
      <c r="K1823" s="36"/>
      <c r="L1823" s="79"/>
      <c r="M1823" s="79"/>
      <c r="N1823" s="74"/>
      <c r="O1823" s="81" t="s">
        <v>179</v>
      </c>
      <c r="P1823" s="83">
        <v>44433.333344907405</v>
      </c>
      <c r="Q1823" s="81" t="s">
        <v>2166</v>
      </c>
      <c r="R1823" s="84" t="s">
        <v>3060</v>
      </c>
      <c r="S1823" s="81" t="s">
        <v>3393</v>
      </c>
      <c r="T1823" s="81" t="s">
        <v>3530</v>
      </c>
      <c r="U1823" s="83">
        <v>44433.333344907405</v>
      </c>
      <c r="V1823" s="84" t="s">
        <v>5373</v>
      </c>
      <c r="W1823" s="81"/>
      <c r="X1823" s="81"/>
      <c r="Y1823" s="87" t="s">
        <v>7373</v>
      </c>
      <c r="Z1823" s="81"/>
    </row>
    <row r="1824" spans="1:26" x14ac:dyDescent="0.35">
      <c r="A1824" s="66" t="s">
        <v>1046</v>
      </c>
      <c r="B1824" s="66" t="s">
        <v>1046</v>
      </c>
      <c r="C1824" s="67"/>
      <c r="D1824" s="68"/>
      <c r="E1824" s="69"/>
      <c r="F1824" s="70"/>
      <c r="G1824" s="67"/>
      <c r="H1824" s="71"/>
      <c r="I1824" s="72"/>
      <c r="J1824" s="72"/>
      <c r="K1824" s="36"/>
      <c r="L1824" s="79"/>
      <c r="M1824" s="79"/>
      <c r="N1824" s="74"/>
      <c r="O1824" s="81" t="s">
        <v>179</v>
      </c>
      <c r="P1824" s="83">
        <v>44434.291689814818</v>
      </c>
      <c r="Q1824" s="81" t="s">
        <v>2167</v>
      </c>
      <c r="R1824" s="81" t="s">
        <v>3061</v>
      </c>
      <c r="S1824" s="81" t="s">
        <v>3478</v>
      </c>
      <c r="T1824" s="81"/>
      <c r="U1824" s="83">
        <v>44434.291689814818</v>
      </c>
      <c r="V1824" s="84" t="s">
        <v>5374</v>
      </c>
      <c r="W1824" s="81"/>
      <c r="X1824" s="81"/>
      <c r="Y1824" s="87" t="s">
        <v>7374</v>
      </c>
      <c r="Z1824" s="81"/>
    </row>
    <row r="1825" spans="1:26" x14ac:dyDescent="0.35">
      <c r="A1825" s="66" t="s">
        <v>1012</v>
      </c>
      <c r="B1825" s="66" t="s">
        <v>1046</v>
      </c>
      <c r="C1825" s="67"/>
      <c r="D1825" s="68"/>
      <c r="E1825" s="69"/>
      <c r="F1825" s="70"/>
      <c r="G1825" s="67"/>
      <c r="H1825" s="71"/>
      <c r="I1825" s="72"/>
      <c r="J1825" s="72"/>
      <c r="K1825" s="36"/>
      <c r="L1825" s="79"/>
      <c r="M1825" s="79"/>
      <c r="N1825" s="74"/>
      <c r="O1825" s="81" t="s">
        <v>1386</v>
      </c>
      <c r="P1825" s="83">
        <v>44431.556747685187</v>
      </c>
      <c r="Q1825" s="81" t="s">
        <v>1388</v>
      </c>
      <c r="R1825" s="81"/>
      <c r="S1825" s="81"/>
      <c r="T1825" s="81" t="s">
        <v>3524</v>
      </c>
      <c r="U1825" s="83">
        <v>44431.556747685187</v>
      </c>
      <c r="V1825" s="84" t="s">
        <v>5375</v>
      </c>
      <c r="W1825" s="81"/>
      <c r="X1825" s="81"/>
      <c r="Y1825" s="87" t="s">
        <v>7375</v>
      </c>
      <c r="Z1825" s="81"/>
    </row>
    <row r="1826" spans="1:26" x14ac:dyDescent="0.35">
      <c r="A1826" s="66" t="s">
        <v>1012</v>
      </c>
      <c r="B1826" s="66" t="s">
        <v>1046</v>
      </c>
      <c r="C1826" s="67"/>
      <c r="D1826" s="68"/>
      <c r="E1826" s="69"/>
      <c r="F1826" s="70"/>
      <c r="G1826" s="67"/>
      <c r="H1826" s="71"/>
      <c r="I1826" s="72"/>
      <c r="J1826" s="72"/>
      <c r="K1826" s="36"/>
      <c r="L1826" s="79"/>
      <c r="M1826" s="79"/>
      <c r="N1826" s="74"/>
      <c r="O1826" s="81" t="s">
        <v>1386</v>
      </c>
      <c r="P1826" s="83">
        <v>44433.348460648151</v>
      </c>
      <c r="Q1826" s="81" t="s">
        <v>2168</v>
      </c>
      <c r="R1826" s="81"/>
      <c r="S1826" s="81"/>
      <c r="T1826" s="81" t="s">
        <v>3530</v>
      </c>
      <c r="U1826" s="83">
        <v>44433.348460648151</v>
      </c>
      <c r="V1826" s="84" t="s">
        <v>5376</v>
      </c>
      <c r="W1826" s="81"/>
      <c r="X1826" s="81"/>
      <c r="Y1826" s="87" t="s">
        <v>7376</v>
      </c>
      <c r="Z1826" s="81"/>
    </row>
    <row r="1827" spans="1:26" x14ac:dyDescent="0.35">
      <c r="A1827" s="66" t="s">
        <v>1047</v>
      </c>
      <c r="B1827" s="66" t="s">
        <v>1047</v>
      </c>
      <c r="C1827" s="67"/>
      <c r="D1827" s="68"/>
      <c r="E1827" s="69"/>
      <c r="F1827" s="70"/>
      <c r="G1827" s="67"/>
      <c r="H1827" s="71"/>
      <c r="I1827" s="72"/>
      <c r="J1827" s="72"/>
      <c r="K1827" s="36"/>
      <c r="L1827" s="79"/>
      <c r="M1827" s="79"/>
      <c r="N1827" s="74"/>
      <c r="O1827" s="81" t="s">
        <v>179</v>
      </c>
      <c r="P1827" s="83">
        <v>44433.338923611111</v>
      </c>
      <c r="Q1827" s="81" t="s">
        <v>2169</v>
      </c>
      <c r="R1827" s="84" t="s">
        <v>3062</v>
      </c>
      <c r="S1827" s="81" t="s">
        <v>3393</v>
      </c>
      <c r="T1827" s="81" t="s">
        <v>3887</v>
      </c>
      <c r="U1827" s="83">
        <v>44433.338923611111</v>
      </c>
      <c r="V1827" s="84" t="s">
        <v>5377</v>
      </c>
      <c r="W1827" s="81"/>
      <c r="X1827" s="81"/>
      <c r="Y1827" s="87" t="s">
        <v>7377</v>
      </c>
      <c r="Z1827" s="81"/>
    </row>
    <row r="1828" spans="1:26" x14ac:dyDescent="0.35">
      <c r="A1828" s="66" t="s">
        <v>1012</v>
      </c>
      <c r="B1828" s="66" t="s">
        <v>1047</v>
      </c>
      <c r="C1828" s="67"/>
      <c r="D1828" s="68"/>
      <c r="E1828" s="69"/>
      <c r="F1828" s="70"/>
      <c r="G1828" s="67"/>
      <c r="H1828" s="71"/>
      <c r="I1828" s="72"/>
      <c r="J1828" s="72"/>
      <c r="K1828" s="36"/>
      <c r="L1828" s="79"/>
      <c r="M1828" s="79"/>
      <c r="N1828" s="74"/>
      <c r="O1828" s="81" t="s">
        <v>1386</v>
      </c>
      <c r="P1828" s="83">
        <v>44433.348564814813</v>
      </c>
      <c r="Q1828" s="81" t="s">
        <v>2170</v>
      </c>
      <c r="R1828" s="81"/>
      <c r="S1828" s="81"/>
      <c r="T1828" s="81" t="s">
        <v>3887</v>
      </c>
      <c r="U1828" s="83">
        <v>44433.348564814813</v>
      </c>
      <c r="V1828" s="84" t="s">
        <v>5378</v>
      </c>
      <c r="W1828" s="81"/>
      <c r="X1828" s="81"/>
      <c r="Y1828" s="87" t="s">
        <v>7378</v>
      </c>
      <c r="Z1828" s="81"/>
    </row>
    <row r="1829" spans="1:26" x14ac:dyDescent="0.35">
      <c r="A1829" s="66" t="s">
        <v>1048</v>
      </c>
      <c r="B1829" s="66" t="s">
        <v>1370</v>
      </c>
      <c r="C1829" s="67"/>
      <c r="D1829" s="68"/>
      <c r="E1829" s="69"/>
      <c r="F1829" s="70"/>
      <c r="G1829" s="67"/>
      <c r="H1829" s="71"/>
      <c r="I1829" s="72"/>
      <c r="J1829" s="72"/>
      <c r="K1829" s="36"/>
      <c r="L1829" s="79"/>
      <c r="M1829" s="79"/>
      <c r="N1829" s="74"/>
      <c r="O1829" s="81" t="s">
        <v>1386</v>
      </c>
      <c r="P1829" s="83">
        <v>44433.377789351849</v>
      </c>
      <c r="Q1829" s="81" t="s">
        <v>2171</v>
      </c>
      <c r="R1829" s="81"/>
      <c r="S1829" s="81"/>
      <c r="T1829" s="81" t="s">
        <v>3530</v>
      </c>
      <c r="U1829" s="83">
        <v>44433.377789351849</v>
      </c>
      <c r="V1829" s="84" t="s">
        <v>5379</v>
      </c>
      <c r="W1829" s="81"/>
      <c r="X1829" s="81"/>
      <c r="Y1829" s="87" t="s">
        <v>7379</v>
      </c>
      <c r="Z1829" s="81"/>
    </row>
    <row r="1830" spans="1:26" x14ac:dyDescent="0.35">
      <c r="A1830" s="66" t="s">
        <v>1012</v>
      </c>
      <c r="B1830" s="66" t="s">
        <v>1370</v>
      </c>
      <c r="C1830" s="67"/>
      <c r="D1830" s="68"/>
      <c r="E1830" s="69"/>
      <c r="F1830" s="70"/>
      <c r="G1830" s="67"/>
      <c r="H1830" s="71"/>
      <c r="I1830" s="72"/>
      <c r="J1830" s="72"/>
      <c r="K1830" s="36"/>
      <c r="L1830" s="79"/>
      <c r="M1830" s="79"/>
      <c r="N1830" s="74"/>
      <c r="O1830" s="81" t="s">
        <v>1386</v>
      </c>
      <c r="P1830" s="83">
        <v>44433.390023148146</v>
      </c>
      <c r="Q1830" s="81" t="s">
        <v>2172</v>
      </c>
      <c r="R1830" s="81"/>
      <c r="S1830" s="81"/>
      <c r="T1830" s="81" t="s">
        <v>3530</v>
      </c>
      <c r="U1830" s="83">
        <v>44433.390023148146</v>
      </c>
      <c r="V1830" s="84" t="s">
        <v>5380</v>
      </c>
      <c r="W1830" s="81"/>
      <c r="X1830" s="81"/>
      <c r="Y1830" s="87" t="s">
        <v>7380</v>
      </c>
      <c r="Z1830" s="81"/>
    </row>
    <row r="1831" spans="1:26" x14ac:dyDescent="0.35">
      <c r="A1831" s="66" t="s">
        <v>1012</v>
      </c>
      <c r="B1831" s="66" t="s">
        <v>1048</v>
      </c>
      <c r="C1831" s="67"/>
      <c r="D1831" s="68"/>
      <c r="E1831" s="69"/>
      <c r="F1831" s="70"/>
      <c r="G1831" s="67"/>
      <c r="H1831" s="71"/>
      <c r="I1831" s="72"/>
      <c r="J1831" s="72"/>
      <c r="K1831" s="36"/>
      <c r="L1831" s="79"/>
      <c r="M1831" s="79"/>
      <c r="N1831" s="74"/>
      <c r="O1831" s="81" t="s">
        <v>1386</v>
      </c>
      <c r="P1831" s="83">
        <v>44433.390023148146</v>
      </c>
      <c r="Q1831" s="81" t="s">
        <v>2172</v>
      </c>
      <c r="R1831" s="81"/>
      <c r="S1831" s="81"/>
      <c r="T1831" s="81" t="s">
        <v>3530</v>
      </c>
      <c r="U1831" s="83">
        <v>44433.390023148146</v>
      </c>
      <c r="V1831" s="84" t="s">
        <v>5380</v>
      </c>
      <c r="W1831" s="81"/>
      <c r="X1831" s="81"/>
      <c r="Y1831" s="87" t="s">
        <v>7380</v>
      </c>
      <c r="Z1831" s="81"/>
    </row>
    <row r="1832" spans="1:26" x14ac:dyDescent="0.35">
      <c r="A1832" s="66" t="s">
        <v>1049</v>
      </c>
      <c r="B1832" s="66" t="s">
        <v>1049</v>
      </c>
      <c r="C1832" s="67"/>
      <c r="D1832" s="68"/>
      <c r="E1832" s="69"/>
      <c r="F1832" s="70"/>
      <c r="G1832" s="67"/>
      <c r="H1832" s="71"/>
      <c r="I1832" s="72"/>
      <c r="J1832" s="72"/>
      <c r="K1832" s="36"/>
      <c r="L1832" s="79"/>
      <c r="M1832" s="79"/>
      <c r="N1832" s="74"/>
      <c r="O1832" s="81" t="s">
        <v>179</v>
      </c>
      <c r="P1832" s="83">
        <v>44433.383171296293</v>
      </c>
      <c r="Q1832" s="81" t="s">
        <v>2173</v>
      </c>
      <c r="R1832" s="84" t="s">
        <v>3063</v>
      </c>
      <c r="S1832" s="81" t="s">
        <v>3393</v>
      </c>
      <c r="T1832" s="81" t="s">
        <v>3888</v>
      </c>
      <c r="U1832" s="83">
        <v>44433.383171296293</v>
      </c>
      <c r="V1832" s="84" t="s">
        <v>5381</v>
      </c>
      <c r="W1832" s="81"/>
      <c r="X1832" s="81"/>
      <c r="Y1832" s="87" t="s">
        <v>7381</v>
      </c>
      <c r="Z1832" s="81"/>
    </row>
    <row r="1833" spans="1:26" x14ac:dyDescent="0.35">
      <c r="A1833" s="66" t="s">
        <v>1012</v>
      </c>
      <c r="B1833" s="66" t="s">
        <v>1049</v>
      </c>
      <c r="C1833" s="67"/>
      <c r="D1833" s="68"/>
      <c r="E1833" s="69"/>
      <c r="F1833" s="70"/>
      <c r="G1833" s="67"/>
      <c r="H1833" s="71"/>
      <c r="I1833" s="72"/>
      <c r="J1833" s="72"/>
      <c r="K1833" s="36"/>
      <c r="L1833" s="79"/>
      <c r="M1833" s="79"/>
      <c r="N1833" s="74"/>
      <c r="O1833" s="81" t="s">
        <v>1386</v>
      </c>
      <c r="P1833" s="83">
        <v>44433.390219907407</v>
      </c>
      <c r="Q1833" s="81" t="s">
        <v>2174</v>
      </c>
      <c r="R1833" s="81"/>
      <c r="S1833" s="81"/>
      <c r="T1833" s="81" t="s">
        <v>3888</v>
      </c>
      <c r="U1833" s="83">
        <v>44433.390219907407</v>
      </c>
      <c r="V1833" s="84" t="s">
        <v>5382</v>
      </c>
      <c r="W1833" s="81"/>
      <c r="X1833" s="81"/>
      <c r="Y1833" s="87" t="s">
        <v>7382</v>
      </c>
      <c r="Z1833" s="81"/>
    </row>
    <row r="1834" spans="1:26" x14ac:dyDescent="0.35">
      <c r="A1834" s="66" t="s">
        <v>1050</v>
      </c>
      <c r="B1834" s="66" t="s">
        <v>1050</v>
      </c>
      <c r="C1834" s="67"/>
      <c r="D1834" s="68"/>
      <c r="E1834" s="69"/>
      <c r="F1834" s="70"/>
      <c r="G1834" s="67"/>
      <c r="H1834" s="71"/>
      <c r="I1834" s="72"/>
      <c r="J1834" s="72"/>
      <c r="K1834" s="36"/>
      <c r="L1834" s="79"/>
      <c r="M1834" s="79"/>
      <c r="N1834" s="74"/>
      <c r="O1834" s="81" t="s">
        <v>179</v>
      </c>
      <c r="P1834" s="83">
        <v>44433.386701388888</v>
      </c>
      <c r="Q1834" s="81" t="s">
        <v>2175</v>
      </c>
      <c r="R1834" s="84" t="s">
        <v>3064</v>
      </c>
      <c r="S1834" s="81" t="s">
        <v>3393</v>
      </c>
      <c r="T1834" s="81" t="s">
        <v>3581</v>
      </c>
      <c r="U1834" s="83">
        <v>44433.386701388888</v>
      </c>
      <c r="V1834" s="84" t="s">
        <v>5383</v>
      </c>
      <c r="W1834" s="81"/>
      <c r="X1834" s="81"/>
      <c r="Y1834" s="87" t="s">
        <v>7383</v>
      </c>
      <c r="Z1834" s="81"/>
    </row>
    <row r="1835" spans="1:26" x14ac:dyDescent="0.35">
      <c r="A1835" s="66" t="s">
        <v>365</v>
      </c>
      <c r="B1835" s="66" t="s">
        <v>1050</v>
      </c>
      <c r="C1835" s="67"/>
      <c r="D1835" s="68"/>
      <c r="E1835" s="69"/>
      <c r="F1835" s="70"/>
      <c r="G1835" s="67"/>
      <c r="H1835" s="71"/>
      <c r="I1835" s="72"/>
      <c r="J1835" s="72"/>
      <c r="K1835" s="36"/>
      <c r="L1835" s="79"/>
      <c r="M1835" s="79"/>
      <c r="N1835" s="74"/>
      <c r="O1835" s="81" t="s">
        <v>1386</v>
      </c>
      <c r="P1835" s="83">
        <v>44433.414918981478</v>
      </c>
      <c r="Q1835" s="81" t="s">
        <v>1487</v>
      </c>
      <c r="R1835" s="81"/>
      <c r="S1835" s="81"/>
      <c r="T1835" s="81" t="s">
        <v>3581</v>
      </c>
      <c r="U1835" s="83">
        <v>44433.414918981478</v>
      </c>
      <c r="V1835" s="84" t="s">
        <v>5384</v>
      </c>
      <c r="W1835" s="81"/>
      <c r="X1835" s="81"/>
      <c r="Y1835" s="87" t="s">
        <v>7384</v>
      </c>
      <c r="Z1835" s="81"/>
    </row>
    <row r="1836" spans="1:26" x14ac:dyDescent="0.35">
      <c r="A1836" s="66" t="s">
        <v>1012</v>
      </c>
      <c r="B1836" s="66" t="s">
        <v>1050</v>
      </c>
      <c r="C1836" s="67"/>
      <c r="D1836" s="68"/>
      <c r="E1836" s="69"/>
      <c r="F1836" s="70"/>
      <c r="G1836" s="67"/>
      <c r="H1836" s="71"/>
      <c r="I1836" s="72"/>
      <c r="J1836" s="72"/>
      <c r="K1836" s="36"/>
      <c r="L1836" s="79"/>
      <c r="M1836" s="79"/>
      <c r="N1836" s="74"/>
      <c r="O1836" s="81" t="s">
        <v>1386</v>
      </c>
      <c r="P1836" s="83">
        <v>44433.390266203707</v>
      </c>
      <c r="Q1836" s="81" t="s">
        <v>1487</v>
      </c>
      <c r="R1836" s="81"/>
      <c r="S1836" s="81"/>
      <c r="T1836" s="81" t="s">
        <v>3581</v>
      </c>
      <c r="U1836" s="83">
        <v>44433.390266203707</v>
      </c>
      <c r="V1836" s="84" t="s">
        <v>5385</v>
      </c>
      <c r="W1836" s="81"/>
      <c r="X1836" s="81"/>
      <c r="Y1836" s="87" t="s">
        <v>7385</v>
      </c>
      <c r="Z1836" s="81"/>
    </row>
    <row r="1837" spans="1:26" x14ac:dyDescent="0.35">
      <c r="A1837" s="66" t="s">
        <v>1051</v>
      </c>
      <c r="B1837" s="66" t="s">
        <v>1051</v>
      </c>
      <c r="C1837" s="67"/>
      <c r="D1837" s="68"/>
      <c r="E1837" s="69"/>
      <c r="F1837" s="70"/>
      <c r="G1837" s="67"/>
      <c r="H1837" s="71"/>
      <c r="I1837" s="72"/>
      <c r="J1837" s="72"/>
      <c r="K1837" s="36"/>
      <c r="L1837" s="79"/>
      <c r="M1837" s="79"/>
      <c r="N1837" s="74"/>
      <c r="O1837" s="81" t="s">
        <v>179</v>
      </c>
      <c r="P1837" s="83">
        <v>44433.389409722222</v>
      </c>
      <c r="Q1837" s="81" t="s">
        <v>2176</v>
      </c>
      <c r="R1837" s="84" t="s">
        <v>3065</v>
      </c>
      <c r="S1837" s="81" t="s">
        <v>3393</v>
      </c>
      <c r="T1837" s="81" t="s">
        <v>3867</v>
      </c>
      <c r="U1837" s="83">
        <v>44433.389409722222</v>
      </c>
      <c r="V1837" s="84" t="s">
        <v>5386</v>
      </c>
      <c r="W1837" s="81"/>
      <c r="X1837" s="81"/>
      <c r="Y1837" s="87" t="s">
        <v>7386</v>
      </c>
      <c r="Z1837" s="81"/>
    </row>
    <row r="1838" spans="1:26" x14ac:dyDescent="0.35">
      <c r="A1838" s="66" t="s">
        <v>1012</v>
      </c>
      <c r="B1838" s="66" t="s">
        <v>1051</v>
      </c>
      <c r="C1838" s="67"/>
      <c r="D1838" s="68"/>
      <c r="E1838" s="69"/>
      <c r="F1838" s="70"/>
      <c r="G1838" s="67"/>
      <c r="H1838" s="71"/>
      <c r="I1838" s="72"/>
      <c r="J1838" s="72"/>
      <c r="K1838" s="36"/>
      <c r="L1838" s="79"/>
      <c r="M1838" s="79"/>
      <c r="N1838" s="74"/>
      <c r="O1838" s="81" t="s">
        <v>1386</v>
      </c>
      <c r="P1838" s="83">
        <v>44433.390300925923</v>
      </c>
      <c r="Q1838" s="81" t="s">
        <v>2101</v>
      </c>
      <c r="R1838" s="81"/>
      <c r="S1838" s="81"/>
      <c r="T1838" s="81" t="s">
        <v>3867</v>
      </c>
      <c r="U1838" s="83">
        <v>44433.390300925923</v>
      </c>
      <c r="V1838" s="84" t="s">
        <v>5387</v>
      </c>
      <c r="W1838" s="81"/>
      <c r="X1838" s="81"/>
      <c r="Y1838" s="87" t="s">
        <v>7387</v>
      </c>
      <c r="Z1838" s="81"/>
    </row>
    <row r="1839" spans="1:26" x14ac:dyDescent="0.35">
      <c r="A1839" s="66" t="s">
        <v>956</v>
      </c>
      <c r="B1839" s="66" t="s">
        <v>1335</v>
      </c>
      <c r="C1839" s="67"/>
      <c r="D1839" s="68"/>
      <c r="E1839" s="69"/>
      <c r="F1839" s="70"/>
      <c r="G1839" s="67"/>
      <c r="H1839" s="71"/>
      <c r="I1839" s="72"/>
      <c r="J1839" s="72"/>
      <c r="K1839" s="36"/>
      <c r="L1839" s="79"/>
      <c r="M1839" s="79"/>
      <c r="N1839" s="74"/>
      <c r="O1839" s="81" t="s">
        <v>1386</v>
      </c>
      <c r="P1839" s="83">
        <v>44433.409745370373</v>
      </c>
      <c r="Q1839" s="81" t="s">
        <v>2177</v>
      </c>
      <c r="R1839" s="84" t="s">
        <v>3066</v>
      </c>
      <c r="S1839" s="81" t="s">
        <v>3393</v>
      </c>
      <c r="T1839" s="81" t="s">
        <v>3645</v>
      </c>
      <c r="U1839" s="83">
        <v>44433.409745370373</v>
      </c>
      <c r="V1839" s="84" t="s">
        <v>5388</v>
      </c>
      <c r="W1839" s="81"/>
      <c r="X1839" s="81"/>
      <c r="Y1839" s="87" t="s">
        <v>7388</v>
      </c>
      <c r="Z1839" s="81"/>
    </row>
    <row r="1840" spans="1:26" x14ac:dyDescent="0.35">
      <c r="A1840" s="66" t="s">
        <v>1012</v>
      </c>
      <c r="B1840" s="66" t="s">
        <v>1335</v>
      </c>
      <c r="C1840" s="67"/>
      <c r="D1840" s="68"/>
      <c r="E1840" s="69"/>
      <c r="F1840" s="70"/>
      <c r="G1840" s="67"/>
      <c r="H1840" s="71"/>
      <c r="I1840" s="72"/>
      <c r="J1840" s="72"/>
      <c r="K1840" s="36"/>
      <c r="L1840" s="79"/>
      <c r="M1840" s="79"/>
      <c r="N1840" s="74"/>
      <c r="O1840" s="81" t="s">
        <v>1386</v>
      </c>
      <c r="P1840" s="83">
        <v>44433.43167824074</v>
      </c>
      <c r="Q1840" s="81" t="s">
        <v>1966</v>
      </c>
      <c r="R1840" s="81"/>
      <c r="S1840" s="81"/>
      <c r="T1840" s="81" t="s">
        <v>3645</v>
      </c>
      <c r="U1840" s="83">
        <v>44433.43167824074</v>
      </c>
      <c r="V1840" s="84" t="s">
        <v>5389</v>
      </c>
      <c r="W1840" s="81"/>
      <c r="X1840" s="81"/>
      <c r="Y1840" s="87" t="s">
        <v>7389</v>
      </c>
      <c r="Z1840" s="81"/>
    </row>
    <row r="1841" spans="1:26" x14ac:dyDescent="0.35">
      <c r="A1841" s="66" t="s">
        <v>956</v>
      </c>
      <c r="B1841" s="66" t="s">
        <v>1336</v>
      </c>
      <c r="C1841" s="67"/>
      <c r="D1841" s="68"/>
      <c r="E1841" s="69"/>
      <c r="F1841" s="70"/>
      <c r="G1841" s="67"/>
      <c r="H1841" s="71"/>
      <c r="I1841" s="72"/>
      <c r="J1841" s="72"/>
      <c r="K1841" s="36"/>
      <c r="L1841" s="79"/>
      <c r="M1841" s="79"/>
      <c r="N1841" s="74"/>
      <c r="O1841" s="81" t="s">
        <v>1386</v>
      </c>
      <c r="P1841" s="83">
        <v>44433.409745370373</v>
      </c>
      <c r="Q1841" s="81" t="s">
        <v>2177</v>
      </c>
      <c r="R1841" s="84" t="s">
        <v>3066</v>
      </c>
      <c r="S1841" s="81" t="s">
        <v>3393</v>
      </c>
      <c r="T1841" s="81" t="s">
        <v>3645</v>
      </c>
      <c r="U1841" s="83">
        <v>44433.409745370373</v>
      </c>
      <c r="V1841" s="84" t="s">
        <v>5388</v>
      </c>
      <c r="W1841" s="81"/>
      <c r="X1841" s="81"/>
      <c r="Y1841" s="87" t="s">
        <v>7388</v>
      </c>
      <c r="Z1841" s="81"/>
    </row>
    <row r="1842" spans="1:26" x14ac:dyDescent="0.35">
      <c r="A1842" s="66" t="s">
        <v>1012</v>
      </c>
      <c r="B1842" s="66" t="s">
        <v>1336</v>
      </c>
      <c r="C1842" s="67"/>
      <c r="D1842" s="68"/>
      <c r="E1842" s="69"/>
      <c r="F1842" s="70"/>
      <c r="G1842" s="67"/>
      <c r="H1842" s="71"/>
      <c r="I1842" s="72"/>
      <c r="J1842" s="72"/>
      <c r="K1842" s="36"/>
      <c r="L1842" s="79"/>
      <c r="M1842" s="79"/>
      <c r="N1842" s="74"/>
      <c r="O1842" s="81" t="s">
        <v>1386</v>
      </c>
      <c r="P1842" s="83">
        <v>44433.43167824074</v>
      </c>
      <c r="Q1842" s="81" t="s">
        <v>1966</v>
      </c>
      <c r="R1842" s="81"/>
      <c r="S1842" s="81"/>
      <c r="T1842" s="81" t="s">
        <v>3645</v>
      </c>
      <c r="U1842" s="83">
        <v>44433.43167824074</v>
      </c>
      <c r="V1842" s="84" t="s">
        <v>5389</v>
      </c>
      <c r="W1842" s="81"/>
      <c r="X1842" s="81"/>
      <c r="Y1842" s="87" t="s">
        <v>7389</v>
      </c>
      <c r="Z1842" s="81"/>
    </row>
    <row r="1843" spans="1:26" x14ac:dyDescent="0.35">
      <c r="A1843" s="66" t="s">
        <v>1052</v>
      </c>
      <c r="B1843" s="66" t="s">
        <v>1052</v>
      </c>
      <c r="C1843" s="67"/>
      <c r="D1843" s="68"/>
      <c r="E1843" s="69"/>
      <c r="F1843" s="70"/>
      <c r="G1843" s="67"/>
      <c r="H1843" s="71"/>
      <c r="I1843" s="72"/>
      <c r="J1843" s="72"/>
      <c r="K1843" s="36"/>
      <c r="L1843" s="79"/>
      <c r="M1843" s="79"/>
      <c r="N1843" s="74"/>
      <c r="O1843" s="81" t="s">
        <v>179</v>
      </c>
      <c r="P1843" s="83">
        <v>44433.423090277778</v>
      </c>
      <c r="Q1843" s="81" t="s">
        <v>2178</v>
      </c>
      <c r="R1843" s="84" t="s">
        <v>3067</v>
      </c>
      <c r="S1843" s="81" t="s">
        <v>3393</v>
      </c>
      <c r="T1843" s="81" t="s">
        <v>3889</v>
      </c>
      <c r="U1843" s="83">
        <v>44433.423090277778</v>
      </c>
      <c r="V1843" s="84" t="s">
        <v>5390</v>
      </c>
      <c r="W1843" s="81"/>
      <c r="X1843" s="81"/>
      <c r="Y1843" s="87" t="s">
        <v>7390</v>
      </c>
      <c r="Z1843" s="81"/>
    </row>
    <row r="1844" spans="1:26" x14ac:dyDescent="0.35">
      <c r="A1844" s="66" t="s">
        <v>1012</v>
      </c>
      <c r="B1844" s="66" t="s">
        <v>1052</v>
      </c>
      <c r="C1844" s="67"/>
      <c r="D1844" s="68"/>
      <c r="E1844" s="69"/>
      <c r="F1844" s="70"/>
      <c r="G1844" s="67"/>
      <c r="H1844" s="71"/>
      <c r="I1844" s="72"/>
      <c r="J1844" s="72"/>
      <c r="K1844" s="36"/>
      <c r="L1844" s="79"/>
      <c r="M1844" s="79"/>
      <c r="N1844" s="74"/>
      <c r="O1844" s="81" t="s">
        <v>1386</v>
      </c>
      <c r="P1844" s="83">
        <v>44433.431921296295</v>
      </c>
      <c r="Q1844" s="81" t="s">
        <v>2179</v>
      </c>
      <c r="R1844" s="81"/>
      <c r="S1844" s="81"/>
      <c r="T1844" s="81" t="s">
        <v>3889</v>
      </c>
      <c r="U1844" s="83">
        <v>44433.431921296295</v>
      </c>
      <c r="V1844" s="84" t="s">
        <v>5391</v>
      </c>
      <c r="W1844" s="81"/>
      <c r="X1844" s="81"/>
      <c r="Y1844" s="87" t="s">
        <v>7391</v>
      </c>
      <c r="Z1844" s="81"/>
    </row>
    <row r="1845" spans="1:26" x14ac:dyDescent="0.35">
      <c r="A1845" s="66" t="s">
        <v>1053</v>
      </c>
      <c r="B1845" s="66" t="s">
        <v>1053</v>
      </c>
      <c r="C1845" s="67"/>
      <c r="D1845" s="68"/>
      <c r="E1845" s="69"/>
      <c r="F1845" s="70"/>
      <c r="G1845" s="67"/>
      <c r="H1845" s="71"/>
      <c r="I1845" s="72"/>
      <c r="J1845" s="72"/>
      <c r="K1845" s="36"/>
      <c r="L1845" s="79"/>
      <c r="M1845" s="79"/>
      <c r="N1845" s="74"/>
      <c r="O1845" s="81" t="s">
        <v>179</v>
      </c>
      <c r="P1845" s="83">
        <v>44432.379178240742</v>
      </c>
      <c r="Q1845" s="81" t="s">
        <v>2180</v>
      </c>
      <c r="R1845" s="84" t="s">
        <v>3068</v>
      </c>
      <c r="S1845" s="81" t="s">
        <v>3393</v>
      </c>
      <c r="T1845" s="81"/>
      <c r="U1845" s="83">
        <v>44432.379178240742</v>
      </c>
      <c r="V1845" s="84" t="s">
        <v>5392</v>
      </c>
      <c r="W1845" s="81"/>
      <c r="X1845" s="81"/>
      <c r="Y1845" s="87" t="s">
        <v>7392</v>
      </c>
      <c r="Z1845" s="81"/>
    </row>
    <row r="1846" spans="1:26" x14ac:dyDescent="0.35">
      <c r="A1846" s="66" t="s">
        <v>1053</v>
      </c>
      <c r="B1846" s="66" t="s">
        <v>1053</v>
      </c>
      <c r="C1846" s="67"/>
      <c r="D1846" s="68"/>
      <c r="E1846" s="69"/>
      <c r="F1846" s="70"/>
      <c r="G1846" s="67"/>
      <c r="H1846" s="71"/>
      <c r="I1846" s="72"/>
      <c r="J1846" s="72"/>
      <c r="K1846" s="36"/>
      <c r="L1846" s="79"/>
      <c r="M1846" s="79"/>
      <c r="N1846" s="74"/>
      <c r="O1846" s="81" t="s">
        <v>179</v>
      </c>
      <c r="P1846" s="83">
        <v>44433.443090277775</v>
      </c>
      <c r="Q1846" s="81" t="s">
        <v>2181</v>
      </c>
      <c r="R1846" s="84" t="s">
        <v>3069</v>
      </c>
      <c r="S1846" s="81" t="s">
        <v>3393</v>
      </c>
      <c r="T1846" s="81" t="s">
        <v>3604</v>
      </c>
      <c r="U1846" s="83">
        <v>44433.443090277775</v>
      </c>
      <c r="V1846" s="84" t="s">
        <v>5393</v>
      </c>
      <c r="W1846" s="81"/>
      <c r="X1846" s="81"/>
      <c r="Y1846" s="87" t="s">
        <v>7393</v>
      </c>
      <c r="Z1846" s="81"/>
    </row>
    <row r="1847" spans="1:26" x14ac:dyDescent="0.35">
      <c r="A1847" s="66" t="s">
        <v>1012</v>
      </c>
      <c r="B1847" s="66" t="s">
        <v>1053</v>
      </c>
      <c r="C1847" s="67"/>
      <c r="D1847" s="68"/>
      <c r="E1847" s="69"/>
      <c r="F1847" s="70"/>
      <c r="G1847" s="67"/>
      <c r="H1847" s="71"/>
      <c r="I1847" s="72"/>
      <c r="J1847" s="72"/>
      <c r="K1847" s="36"/>
      <c r="L1847" s="79"/>
      <c r="M1847" s="79"/>
      <c r="N1847" s="74"/>
      <c r="O1847" s="81" t="s">
        <v>1386</v>
      </c>
      <c r="P1847" s="83">
        <v>44432.3903125</v>
      </c>
      <c r="Q1847" s="81" t="s">
        <v>1938</v>
      </c>
      <c r="R1847" s="81"/>
      <c r="S1847" s="81"/>
      <c r="T1847" s="81"/>
      <c r="U1847" s="83">
        <v>44432.3903125</v>
      </c>
      <c r="V1847" s="84" t="s">
        <v>5394</v>
      </c>
      <c r="W1847" s="81"/>
      <c r="X1847" s="81"/>
      <c r="Y1847" s="87" t="s">
        <v>7394</v>
      </c>
      <c r="Z1847" s="81"/>
    </row>
    <row r="1848" spans="1:26" x14ac:dyDescent="0.35">
      <c r="A1848" s="66" t="s">
        <v>1012</v>
      </c>
      <c r="B1848" s="66" t="s">
        <v>1053</v>
      </c>
      <c r="C1848" s="67"/>
      <c r="D1848" s="68"/>
      <c r="E1848" s="69"/>
      <c r="F1848" s="70"/>
      <c r="G1848" s="67"/>
      <c r="H1848" s="71"/>
      <c r="I1848" s="72"/>
      <c r="J1848" s="72"/>
      <c r="K1848" s="36"/>
      <c r="L1848" s="79"/>
      <c r="M1848" s="79"/>
      <c r="N1848" s="74"/>
      <c r="O1848" s="81" t="s">
        <v>1386</v>
      </c>
      <c r="P1848" s="83">
        <v>44433.473344907405</v>
      </c>
      <c r="Q1848" s="81" t="s">
        <v>2182</v>
      </c>
      <c r="R1848" s="81"/>
      <c r="S1848" s="81"/>
      <c r="T1848" s="81" t="s">
        <v>3604</v>
      </c>
      <c r="U1848" s="83">
        <v>44433.473344907405</v>
      </c>
      <c r="V1848" s="84" t="s">
        <v>5395</v>
      </c>
      <c r="W1848" s="81"/>
      <c r="X1848" s="81"/>
      <c r="Y1848" s="87" t="s">
        <v>7395</v>
      </c>
      <c r="Z1848" s="81"/>
    </row>
    <row r="1849" spans="1:26" x14ac:dyDescent="0.35">
      <c r="A1849" s="66" t="s">
        <v>1054</v>
      </c>
      <c r="B1849" s="66" t="s">
        <v>1054</v>
      </c>
      <c r="C1849" s="67"/>
      <c r="D1849" s="68"/>
      <c r="E1849" s="69"/>
      <c r="F1849" s="70"/>
      <c r="G1849" s="67"/>
      <c r="H1849" s="71"/>
      <c r="I1849" s="72"/>
      <c r="J1849" s="72"/>
      <c r="K1849" s="36"/>
      <c r="L1849" s="79"/>
      <c r="M1849" s="79"/>
      <c r="N1849" s="74"/>
      <c r="O1849" s="81" t="s">
        <v>179</v>
      </c>
      <c r="P1849" s="83">
        <v>44433.444502314815</v>
      </c>
      <c r="Q1849" s="81" t="s">
        <v>2183</v>
      </c>
      <c r="R1849" s="81" t="s">
        <v>3070</v>
      </c>
      <c r="S1849" s="81" t="s">
        <v>3479</v>
      </c>
      <c r="T1849" s="81" t="s">
        <v>3583</v>
      </c>
      <c r="U1849" s="83">
        <v>44433.444502314815</v>
      </c>
      <c r="V1849" s="84" t="s">
        <v>5396</v>
      </c>
      <c r="W1849" s="81"/>
      <c r="X1849" s="81"/>
      <c r="Y1849" s="87" t="s">
        <v>7396</v>
      </c>
      <c r="Z1849" s="81"/>
    </row>
    <row r="1850" spans="1:26" x14ac:dyDescent="0.35">
      <c r="A1850" s="66" t="s">
        <v>1012</v>
      </c>
      <c r="B1850" s="66" t="s">
        <v>1054</v>
      </c>
      <c r="C1850" s="67"/>
      <c r="D1850" s="68"/>
      <c r="E1850" s="69"/>
      <c r="F1850" s="70"/>
      <c r="G1850" s="67"/>
      <c r="H1850" s="71"/>
      <c r="I1850" s="72"/>
      <c r="J1850" s="72"/>
      <c r="K1850" s="36"/>
      <c r="L1850" s="79"/>
      <c r="M1850" s="79"/>
      <c r="N1850" s="74"/>
      <c r="O1850" s="81" t="s">
        <v>1386</v>
      </c>
      <c r="P1850" s="83">
        <v>44433.473391203705</v>
      </c>
      <c r="Q1850" s="81" t="s">
        <v>1491</v>
      </c>
      <c r="R1850" s="84" t="s">
        <v>2676</v>
      </c>
      <c r="S1850" s="81" t="s">
        <v>3405</v>
      </c>
      <c r="T1850" s="81" t="s">
        <v>3583</v>
      </c>
      <c r="U1850" s="83">
        <v>44433.473391203705</v>
      </c>
      <c r="V1850" s="84" t="s">
        <v>5397</v>
      </c>
      <c r="W1850" s="81"/>
      <c r="X1850" s="81"/>
      <c r="Y1850" s="87" t="s">
        <v>7397</v>
      </c>
      <c r="Z1850" s="81"/>
    </row>
    <row r="1851" spans="1:26" x14ac:dyDescent="0.35">
      <c r="A1851" s="66" t="s">
        <v>1055</v>
      </c>
      <c r="B1851" s="66" t="s">
        <v>1055</v>
      </c>
      <c r="C1851" s="67"/>
      <c r="D1851" s="68"/>
      <c r="E1851" s="69"/>
      <c r="F1851" s="70"/>
      <c r="G1851" s="67"/>
      <c r="H1851" s="71"/>
      <c r="I1851" s="72"/>
      <c r="J1851" s="72"/>
      <c r="K1851" s="36"/>
      <c r="L1851" s="79"/>
      <c r="M1851" s="79"/>
      <c r="N1851" s="74"/>
      <c r="O1851" s="81" t="s">
        <v>179</v>
      </c>
      <c r="P1851" s="83">
        <v>44433.468495370369</v>
      </c>
      <c r="Q1851" s="81" t="s">
        <v>2184</v>
      </c>
      <c r="R1851" s="84" t="s">
        <v>3071</v>
      </c>
      <c r="S1851" s="81" t="s">
        <v>3393</v>
      </c>
      <c r="T1851" s="81" t="s">
        <v>3890</v>
      </c>
      <c r="U1851" s="83">
        <v>44433.468495370369</v>
      </c>
      <c r="V1851" s="84" t="s">
        <v>5398</v>
      </c>
      <c r="W1851" s="81"/>
      <c r="X1851" s="81"/>
      <c r="Y1851" s="87" t="s">
        <v>7398</v>
      </c>
      <c r="Z1851" s="81"/>
    </row>
    <row r="1852" spans="1:26" x14ac:dyDescent="0.35">
      <c r="A1852" s="66" t="s">
        <v>1055</v>
      </c>
      <c r="B1852" s="66" t="s">
        <v>1055</v>
      </c>
      <c r="C1852" s="67"/>
      <c r="D1852" s="68"/>
      <c r="E1852" s="69"/>
      <c r="F1852" s="70"/>
      <c r="G1852" s="67"/>
      <c r="H1852" s="71"/>
      <c r="I1852" s="72"/>
      <c r="J1852" s="72"/>
      <c r="K1852" s="36"/>
      <c r="L1852" s="79"/>
      <c r="M1852" s="79"/>
      <c r="N1852" s="74"/>
      <c r="O1852" s="81" t="s">
        <v>179</v>
      </c>
      <c r="P1852" s="83">
        <v>44433.634618055556</v>
      </c>
      <c r="Q1852" s="81" t="s">
        <v>2185</v>
      </c>
      <c r="R1852" s="81"/>
      <c r="S1852" s="81"/>
      <c r="T1852" s="81" t="s">
        <v>3890</v>
      </c>
      <c r="U1852" s="83">
        <v>44433.634618055556</v>
      </c>
      <c r="V1852" s="84" t="s">
        <v>5399</v>
      </c>
      <c r="W1852" s="81"/>
      <c r="X1852" s="81"/>
      <c r="Y1852" s="87" t="s">
        <v>7399</v>
      </c>
      <c r="Z1852" s="81"/>
    </row>
    <row r="1853" spans="1:26" x14ac:dyDescent="0.35">
      <c r="A1853" s="66" t="s">
        <v>1055</v>
      </c>
      <c r="B1853" s="66" t="s">
        <v>920</v>
      </c>
      <c r="C1853" s="67"/>
      <c r="D1853" s="68"/>
      <c r="E1853" s="69"/>
      <c r="F1853" s="70"/>
      <c r="G1853" s="67"/>
      <c r="H1853" s="71"/>
      <c r="I1853" s="72"/>
      <c r="J1853" s="72"/>
      <c r="K1853" s="36"/>
      <c r="L1853" s="79"/>
      <c r="M1853" s="79"/>
      <c r="N1853" s="74"/>
      <c r="O1853" s="81" t="s">
        <v>1386</v>
      </c>
      <c r="P1853" s="83">
        <v>44433.647291666668</v>
      </c>
      <c r="Q1853" s="81" t="s">
        <v>1517</v>
      </c>
      <c r="R1853" s="84" t="s">
        <v>2686</v>
      </c>
      <c r="S1853" s="81" t="s">
        <v>3409</v>
      </c>
      <c r="T1853" s="81" t="s">
        <v>3593</v>
      </c>
      <c r="U1853" s="83">
        <v>44433.647291666668</v>
      </c>
      <c r="V1853" s="84" t="s">
        <v>5400</v>
      </c>
      <c r="W1853" s="81"/>
      <c r="X1853" s="81"/>
      <c r="Y1853" s="87" t="s">
        <v>7400</v>
      </c>
      <c r="Z1853" s="81"/>
    </row>
    <row r="1854" spans="1:26" x14ac:dyDescent="0.35">
      <c r="A1854" s="66" t="s">
        <v>1055</v>
      </c>
      <c r="B1854" s="66" t="s">
        <v>1055</v>
      </c>
      <c r="C1854" s="67"/>
      <c r="D1854" s="68"/>
      <c r="E1854" s="69"/>
      <c r="F1854" s="70"/>
      <c r="G1854" s="67"/>
      <c r="H1854" s="71"/>
      <c r="I1854" s="72"/>
      <c r="J1854" s="72"/>
      <c r="K1854" s="36"/>
      <c r="L1854" s="79"/>
      <c r="M1854" s="79"/>
      <c r="N1854" s="74"/>
      <c r="O1854" s="81" t="s">
        <v>179</v>
      </c>
      <c r="P1854" s="83">
        <v>44434.449247685188</v>
      </c>
      <c r="Q1854" s="81" t="s">
        <v>2186</v>
      </c>
      <c r="R1854" s="84" t="s">
        <v>3072</v>
      </c>
      <c r="S1854" s="81" t="s">
        <v>3393</v>
      </c>
      <c r="T1854" s="81" t="s">
        <v>3530</v>
      </c>
      <c r="U1854" s="83">
        <v>44434.449247685188</v>
      </c>
      <c r="V1854" s="84" t="s">
        <v>5401</v>
      </c>
      <c r="W1854" s="81"/>
      <c r="X1854" s="81"/>
      <c r="Y1854" s="87" t="s">
        <v>7401</v>
      </c>
      <c r="Z1854" s="81"/>
    </row>
    <row r="1855" spans="1:26" x14ac:dyDescent="0.35">
      <c r="A1855" s="66" t="s">
        <v>1055</v>
      </c>
      <c r="B1855" s="66" t="s">
        <v>1055</v>
      </c>
      <c r="C1855" s="67"/>
      <c r="D1855" s="68"/>
      <c r="E1855" s="69"/>
      <c r="F1855" s="70"/>
      <c r="G1855" s="67"/>
      <c r="H1855" s="71"/>
      <c r="I1855" s="72"/>
      <c r="J1855" s="72"/>
      <c r="K1855" s="36"/>
      <c r="L1855" s="79"/>
      <c r="M1855" s="79"/>
      <c r="N1855" s="74"/>
      <c r="O1855" s="81" t="s">
        <v>179</v>
      </c>
      <c r="P1855" s="83">
        <v>44434.683356481481</v>
      </c>
      <c r="Q1855" s="81" t="s">
        <v>1605</v>
      </c>
      <c r="R1855" s="81"/>
      <c r="S1855" s="81"/>
      <c r="T1855" s="81" t="s">
        <v>3530</v>
      </c>
      <c r="U1855" s="83">
        <v>44434.683356481481</v>
      </c>
      <c r="V1855" s="84" t="s">
        <v>5402</v>
      </c>
      <c r="W1855" s="81"/>
      <c r="X1855" s="81"/>
      <c r="Y1855" s="87" t="s">
        <v>7402</v>
      </c>
      <c r="Z1855" s="81"/>
    </row>
    <row r="1856" spans="1:26" x14ac:dyDescent="0.35">
      <c r="A1856" s="66" t="s">
        <v>1055</v>
      </c>
      <c r="B1856" s="66" t="s">
        <v>1178</v>
      </c>
      <c r="C1856" s="67"/>
      <c r="D1856" s="68"/>
      <c r="E1856" s="69"/>
      <c r="F1856" s="70"/>
      <c r="G1856" s="67"/>
      <c r="H1856" s="71"/>
      <c r="I1856" s="72"/>
      <c r="J1856" s="72"/>
      <c r="K1856" s="36"/>
      <c r="L1856" s="79"/>
      <c r="M1856" s="79"/>
      <c r="N1856" s="74"/>
      <c r="O1856" s="81" t="s">
        <v>1386</v>
      </c>
      <c r="P1856" s="83">
        <v>44435.275833333333</v>
      </c>
      <c r="Q1856" s="81" t="s">
        <v>1674</v>
      </c>
      <c r="R1856" s="84" t="s">
        <v>2775</v>
      </c>
      <c r="S1856" s="81" t="s">
        <v>3429</v>
      </c>
      <c r="T1856" s="81" t="s">
        <v>3662</v>
      </c>
      <c r="U1856" s="83">
        <v>44435.275833333333</v>
      </c>
      <c r="V1856" s="84" t="s">
        <v>5403</v>
      </c>
      <c r="W1856" s="81"/>
      <c r="X1856" s="81"/>
      <c r="Y1856" s="87" t="s">
        <v>7403</v>
      </c>
      <c r="Z1856" s="81"/>
    </row>
    <row r="1857" spans="1:26" x14ac:dyDescent="0.35">
      <c r="A1857" s="66" t="s">
        <v>1056</v>
      </c>
      <c r="B1857" s="66" t="s">
        <v>1055</v>
      </c>
      <c r="C1857" s="67"/>
      <c r="D1857" s="68"/>
      <c r="E1857" s="69"/>
      <c r="F1857" s="70"/>
      <c r="G1857" s="67"/>
      <c r="H1857" s="71"/>
      <c r="I1857" s="72"/>
      <c r="J1857" s="72"/>
      <c r="K1857" s="36"/>
      <c r="L1857" s="79"/>
      <c r="M1857" s="79"/>
      <c r="N1857" s="74"/>
      <c r="O1857" s="81" t="s">
        <v>1386</v>
      </c>
      <c r="P1857" s="83">
        <v>44434.857546296298</v>
      </c>
      <c r="Q1857" s="81" t="s">
        <v>1605</v>
      </c>
      <c r="R1857" s="81"/>
      <c r="S1857" s="81"/>
      <c r="T1857" s="81" t="s">
        <v>3530</v>
      </c>
      <c r="U1857" s="83">
        <v>44434.857546296298</v>
      </c>
      <c r="V1857" s="84" t="s">
        <v>5404</v>
      </c>
      <c r="W1857" s="81"/>
      <c r="X1857" s="81"/>
      <c r="Y1857" s="87" t="s">
        <v>7404</v>
      </c>
      <c r="Z1857" s="81"/>
    </row>
    <row r="1858" spans="1:26" x14ac:dyDescent="0.35">
      <c r="A1858" s="66" t="s">
        <v>1012</v>
      </c>
      <c r="B1858" s="66" t="s">
        <v>1055</v>
      </c>
      <c r="C1858" s="67"/>
      <c r="D1858" s="68"/>
      <c r="E1858" s="69"/>
      <c r="F1858" s="70"/>
      <c r="G1858" s="67"/>
      <c r="H1858" s="71"/>
      <c r="I1858" s="72"/>
      <c r="J1858" s="72"/>
      <c r="K1858" s="36"/>
      <c r="L1858" s="79"/>
      <c r="M1858" s="79"/>
      <c r="N1858" s="74"/>
      <c r="O1858" s="81" t="s">
        <v>1386</v>
      </c>
      <c r="P1858" s="83">
        <v>44433.473599537036</v>
      </c>
      <c r="Q1858" s="81" t="s">
        <v>2185</v>
      </c>
      <c r="R1858" s="81"/>
      <c r="S1858" s="81"/>
      <c r="T1858" s="81" t="s">
        <v>3890</v>
      </c>
      <c r="U1858" s="83">
        <v>44433.473599537036</v>
      </c>
      <c r="V1858" s="84" t="s">
        <v>5405</v>
      </c>
      <c r="W1858" s="81"/>
      <c r="X1858" s="81"/>
      <c r="Y1858" s="87" t="s">
        <v>7405</v>
      </c>
      <c r="Z1858" s="81"/>
    </row>
    <row r="1859" spans="1:26" x14ac:dyDescent="0.35">
      <c r="A1859" s="66" t="s">
        <v>1057</v>
      </c>
      <c r="B1859" s="66" t="s">
        <v>1057</v>
      </c>
      <c r="C1859" s="67"/>
      <c r="D1859" s="68"/>
      <c r="E1859" s="69"/>
      <c r="F1859" s="70"/>
      <c r="G1859" s="67"/>
      <c r="H1859" s="71"/>
      <c r="I1859" s="72"/>
      <c r="J1859" s="72"/>
      <c r="K1859" s="36"/>
      <c r="L1859" s="79"/>
      <c r="M1859" s="79"/>
      <c r="N1859" s="74"/>
      <c r="O1859" s="81" t="s">
        <v>179</v>
      </c>
      <c r="P1859" s="83">
        <v>44433.504884259259</v>
      </c>
      <c r="Q1859" s="81" t="s">
        <v>2187</v>
      </c>
      <c r="R1859" s="84" t="s">
        <v>3073</v>
      </c>
      <c r="S1859" s="81" t="s">
        <v>3393</v>
      </c>
      <c r="T1859" s="81"/>
      <c r="U1859" s="83">
        <v>44433.504884259259</v>
      </c>
      <c r="V1859" s="84" t="s">
        <v>5406</v>
      </c>
      <c r="W1859" s="81"/>
      <c r="X1859" s="81"/>
      <c r="Y1859" s="87" t="s">
        <v>7406</v>
      </c>
      <c r="Z1859" s="81"/>
    </row>
    <row r="1860" spans="1:26" x14ac:dyDescent="0.35">
      <c r="A1860" s="66" t="s">
        <v>1012</v>
      </c>
      <c r="B1860" s="66" t="s">
        <v>1057</v>
      </c>
      <c r="C1860" s="67"/>
      <c r="D1860" s="68"/>
      <c r="E1860" s="69"/>
      <c r="F1860" s="70"/>
      <c r="G1860" s="67"/>
      <c r="H1860" s="71"/>
      <c r="I1860" s="72"/>
      <c r="J1860" s="72"/>
      <c r="K1860" s="36"/>
      <c r="L1860" s="79"/>
      <c r="M1860" s="79"/>
      <c r="N1860" s="74"/>
      <c r="O1860" s="81" t="s">
        <v>1386</v>
      </c>
      <c r="P1860" s="83">
        <v>44433.514999999999</v>
      </c>
      <c r="Q1860" s="81" t="s">
        <v>2188</v>
      </c>
      <c r="R1860" s="81"/>
      <c r="S1860" s="81"/>
      <c r="T1860" s="81"/>
      <c r="U1860" s="83">
        <v>44433.514999999999</v>
      </c>
      <c r="V1860" s="84" t="s">
        <v>5407</v>
      </c>
      <c r="W1860" s="81"/>
      <c r="X1860" s="81"/>
      <c r="Y1860" s="87" t="s">
        <v>7407</v>
      </c>
      <c r="Z1860" s="81"/>
    </row>
    <row r="1861" spans="1:26" x14ac:dyDescent="0.35">
      <c r="A1861" s="66" t="s">
        <v>1058</v>
      </c>
      <c r="B1861" s="66" t="s">
        <v>528</v>
      </c>
      <c r="C1861" s="67"/>
      <c r="D1861" s="68"/>
      <c r="E1861" s="69"/>
      <c r="F1861" s="70"/>
      <c r="G1861" s="67"/>
      <c r="H1861" s="71"/>
      <c r="I1861" s="72"/>
      <c r="J1861" s="72"/>
      <c r="K1861" s="36"/>
      <c r="L1861" s="79"/>
      <c r="M1861" s="79"/>
      <c r="N1861" s="74"/>
      <c r="O1861" s="81" t="s">
        <v>1386</v>
      </c>
      <c r="P1861" s="83">
        <v>44433.505335648151</v>
      </c>
      <c r="Q1861" s="81" t="s">
        <v>2189</v>
      </c>
      <c r="R1861" s="84" t="s">
        <v>3074</v>
      </c>
      <c r="S1861" s="81" t="s">
        <v>3393</v>
      </c>
      <c r="T1861" s="81"/>
      <c r="U1861" s="83">
        <v>44433.505335648151</v>
      </c>
      <c r="V1861" s="84" t="s">
        <v>5408</v>
      </c>
      <c r="W1861" s="81"/>
      <c r="X1861" s="81"/>
      <c r="Y1861" s="87" t="s">
        <v>7408</v>
      </c>
      <c r="Z1861" s="81"/>
    </row>
    <row r="1862" spans="1:26" x14ac:dyDescent="0.35">
      <c r="A1862" s="66" t="s">
        <v>1012</v>
      </c>
      <c r="B1862" s="66" t="s">
        <v>528</v>
      </c>
      <c r="C1862" s="67"/>
      <c r="D1862" s="68"/>
      <c r="E1862" s="69"/>
      <c r="F1862" s="70"/>
      <c r="G1862" s="67"/>
      <c r="H1862" s="71"/>
      <c r="I1862" s="72"/>
      <c r="J1862" s="72"/>
      <c r="K1862" s="36"/>
      <c r="L1862" s="79"/>
      <c r="M1862" s="79"/>
      <c r="N1862" s="74"/>
      <c r="O1862" s="81" t="s">
        <v>1386</v>
      </c>
      <c r="P1862" s="83">
        <v>44433.515034722222</v>
      </c>
      <c r="Q1862" s="81" t="s">
        <v>2190</v>
      </c>
      <c r="R1862" s="81"/>
      <c r="S1862" s="81"/>
      <c r="T1862" s="81" t="s">
        <v>3524</v>
      </c>
      <c r="U1862" s="83">
        <v>44433.515034722222</v>
      </c>
      <c r="V1862" s="84" t="s">
        <v>5409</v>
      </c>
      <c r="W1862" s="81"/>
      <c r="X1862" s="81"/>
      <c r="Y1862" s="87" t="s">
        <v>7409</v>
      </c>
      <c r="Z1862" s="81"/>
    </row>
    <row r="1863" spans="1:26" x14ac:dyDescent="0.35">
      <c r="A1863" s="66" t="s">
        <v>1058</v>
      </c>
      <c r="B1863" s="66" t="s">
        <v>1371</v>
      </c>
      <c r="C1863" s="67"/>
      <c r="D1863" s="68"/>
      <c r="E1863" s="69"/>
      <c r="F1863" s="70"/>
      <c r="G1863" s="67"/>
      <c r="H1863" s="71"/>
      <c r="I1863" s="72"/>
      <c r="J1863" s="72"/>
      <c r="K1863" s="36"/>
      <c r="L1863" s="79"/>
      <c r="M1863" s="79"/>
      <c r="N1863" s="74"/>
      <c r="O1863" s="81" t="s">
        <v>1386</v>
      </c>
      <c r="P1863" s="83">
        <v>44433.505335648151</v>
      </c>
      <c r="Q1863" s="81" t="s">
        <v>2189</v>
      </c>
      <c r="R1863" s="84" t="s">
        <v>3074</v>
      </c>
      <c r="S1863" s="81" t="s">
        <v>3393</v>
      </c>
      <c r="T1863" s="81"/>
      <c r="U1863" s="83">
        <v>44433.505335648151</v>
      </c>
      <c r="V1863" s="84" t="s">
        <v>5408</v>
      </c>
      <c r="W1863" s="81"/>
      <c r="X1863" s="81"/>
      <c r="Y1863" s="87" t="s">
        <v>7408</v>
      </c>
      <c r="Z1863" s="81"/>
    </row>
    <row r="1864" spans="1:26" x14ac:dyDescent="0.35">
      <c r="A1864" s="66" t="s">
        <v>1012</v>
      </c>
      <c r="B1864" s="66" t="s">
        <v>1371</v>
      </c>
      <c r="C1864" s="67"/>
      <c r="D1864" s="68"/>
      <c r="E1864" s="69"/>
      <c r="F1864" s="70"/>
      <c r="G1864" s="67"/>
      <c r="H1864" s="71"/>
      <c r="I1864" s="72"/>
      <c r="J1864" s="72"/>
      <c r="K1864" s="36"/>
      <c r="L1864" s="79"/>
      <c r="M1864" s="79"/>
      <c r="N1864" s="74"/>
      <c r="O1864" s="81" t="s">
        <v>1386</v>
      </c>
      <c r="P1864" s="83">
        <v>44433.515034722222</v>
      </c>
      <c r="Q1864" s="81" t="s">
        <v>2190</v>
      </c>
      <c r="R1864" s="81"/>
      <c r="S1864" s="81"/>
      <c r="T1864" s="81" t="s">
        <v>3524</v>
      </c>
      <c r="U1864" s="83">
        <v>44433.515034722222</v>
      </c>
      <c r="V1864" s="84" t="s">
        <v>5409</v>
      </c>
      <c r="W1864" s="81"/>
      <c r="X1864" s="81"/>
      <c r="Y1864" s="87" t="s">
        <v>7409</v>
      </c>
      <c r="Z1864" s="81"/>
    </row>
    <row r="1865" spans="1:26" x14ac:dyDescent="0.35">
      <c r="A1865" s="66" t="s">
        <v>1058</v>
      </c>
      <c r="B1865" s="66" t="s">
        <v>1372</v>
      </c>
      <c r="C1865" s="67"/>
      <c r="D1865" s="68"/>
      <c r="E1865" s="69"/>
      <c r="F1865" s="70"/>
      <c r="G1865" s="67"/>
      <c r="H1865" s="71"/>
      <c r="I1865" s="72"/>
      <c r="J1865" s="72"/>
      <c r="K1865" s="36"/>
      <c r="L1865" s="79"/>
      <c r="M1865" s="79"/>
      <c r="N1865" s="74"/>
      <c r="O1865" s="81" t="s">
        <v>1386</v>
      </c>
      <c r="P1865" s="83">
        <v>44433.505335648151</v>
      </c>
      <c r="Q1865" s="81" t="s">
        <v>2189</v>
      </c>
      <c r="R1865" s="84" t="s">
        <v>3074</v>
      </c>
      <c r="S1865" s="81" t="s">
        <v>3393</v>
      </c>
      <c r="T1865" s="81"/>
      <c r="U1865" s="83">
        <v>44433.505335648151</v>
      </c>
      <c r="V1865" s="84" t="s">
        <v>5408</v>
      </c>
      <c r="W1865" s="81"/>
      <c r="X1865" s="81"/>
      <c r="Y1865" s="87" t="s">
        <v>7408</v>
      </c>
      <c r="Z1865" s="81"/>
    </row>
    <row r="1866" spans="1:26" x14ac:dyDescent="0.35">
      <c r="A1866" s="66" t="s">
        <v>1012</v>
      </c>
      <c r="B1866" s="66" t="s">
        <v>1372</v>
      </c>
      <c r="C1866" s="67"/>
      <c r="D1866" s="68"/>
      <c r="E1866" s="69"/>
      <c r="F1866" s="70"/>
      <c r="G1866" s="67"/>
      <c r="H1866" s="71"/>
      <c r="I1866" s="72"/>
      <c r="J1866" s="72"/>
      <c r="K1866" s="36"/>
      <c r="L1866" s="79"/>
      <c r="M1866" s="79"/>
      <c r="N1866" s="74"/>
      <c r="O1866" s="81" t="s">
        <v>1386</v>
      </c>
      <c r="P1866" s="83">
        <v>44433.515034722222</v>
      </c>
      <c r="Q1866" s="81" t="s">
        <v>2190</v>
      </c>
      <c r="R1866" s="81"/>
      <c r="S1866" s="81"/>
      <c r="T1866" s="81" t="s">
        <v>3524</v>
      </c>
      <c r="U1866" s="83">
        <v>44433.515034722222</v>
      </c>
      <c r="V1866" s="84" t="s">
        <v>5409</v>
      </c>
      <c r="W1866" s="81"/>
      <c r="X1866" s="81"/>
      <c r="Y1866" s="87" t="s">
        <v>7409</v>
      </c>
      <c r="Z1866" s="81"/>
    </row>
    <row r="1867" spans="1:26" x14ac:dyDescent="0.35">
      <c r="A1867" s="66" t="s">
        <v>1058</v>
      </c>
      <c r="B1867" s="66" t="s">
        <v>1373</v>
      </c>
      <c r="C1867" s="67"/>
      <c r="D1867" s="68"/>
      <c r="E1867" s="69"/>
      <c r="F1867" s="70"/>
      <c r="G1867" s="67"/>
      <c r="H1867" s="71"/>
      <c r="I1867" s="72"/>
      <c r="J1867" s="72"/>
      <c r="K1867" s="36"/>
      <c r="L1867" s="79"/>
      <c r="M1867" s="79"/>
      <c r="N1867" s="74"/>
      <c r="O1867" s="81" t="s">
        <v>1386</v>
      </c>
      <c r="P1867" s="83">
        <v>44433.505335648151</v>
      </c>
      <c r="Q1867" s="81" t="s">
        <v>2189</v>
      </c>
      <c r="R1867" s="84" t="s">
        <v>3074</v>
      </c>
      <c r="S1867" s="81" t="s">
        <v>3393</v>
      </c>
      <c r="T1867" s="81"/>
      <c r="U1867" s="83">
        <v>44433.505335648151</v>
      </c>
      <c r="V1867" s="84" t="s">
        <v>5408</v>
      </c>
      <c r="W1867" s="81"/>
      <c r="X1867" s="81"/>
      <c r="Y1867" s="87" t="s">
        <v>7408</v>
      </c>
      <c r="Z1867" s="81"/>
    </row>
    <row r="1868" spans="1:26" x14ac:dyDescent="0.35">
      <c r="A1868" s="66" t="s">
        <v>1012</v>
      </c>
      <c r="B1868" s="66" t="s">
        <v>1373</v>
      </c>
      <c r="C1868" s="67"/>
      <c r="D1868" s="68"/>
      <c r="E1868" s="69"/>
      <c r="F1868" s="70"/>
      <c r="G1868" s="67"/>
      <c r="H1868" s="71"/>
      <c r="I1868" s="72"/>
      <c r="J1868" s="72"/>
      <c r="K1868" s="36"/>
      <c r="L1868" s="79"/>
      <c r="M1868" s="79"/>
      <c r="N1868" s="74"/>
      <c r="O1868" s="81" t="s">
        <v>1386</v>
      </c>
      <c r="P1868" s="83">
        <v>44433.515034722222</v>
      </c>
      <c r="Q1868" s="81" t="s">
        <v>2190</v>
      </c>
      <c r="R1868" s="81"/>
      <c r="S1868" s="81"/>
      <c r="T1868" s="81" t="s">
        <v>3524</v>
      </c>
      <c r="U1868" s="83">
        <v>44433.515034722222</v>
      </c>
      <c r="V1868" s="84" t="s">
        <v>5409</v>
      </c>
      <c r="W1868" s="81"/>
      <c r="X1868" s="81"/>
      <c r="Y1868" s="87" t="s">
        <v>7409</v>
      </c>
      <c r="Z1868" s="81"/>
    </row>
    <row r="1869" spans="1:26" x14ac:dyDescent="0.35">
      <c r="A1869" s="66" t="s">
        <v>1012</v>
      </c>
      <c r="B1869" s="66" t="s">
        <v>1058</v>
      </c>
      <c r="C1869" s="67"/>
      <c r="D1869" s="68"/>
      <c r="E1869" s="69"/>
      <c r="F1869" s="70"/>
      <c r="G1869" s="67"/>
      <c r="H1869" s="71"/>
      <c r="I1869" s="72"/>
      <c r="J1869" s="72"/>
      <c r="K1869" s="36"/>
      <c r="L1869" s="79"/>
      <c r="M1869" s="79"/>
      <c r="N1869" s="74"/>
      <c r="O1869" s="81" t="s">
        <v>1386</v>
      </c>
      <c r="P1869" s="83">
        <v>44433.515034722222</v>
      </c>
      <c r="Q1869" s="81" t="s">
        <v>2190</v>
      </c>
      <c r="R1869" s="81"/>
      <c r="S1869" s="81"/>
      <c r="T1869" s="81" t="s">
        <v>3524</v>
      </c>
      <c r="U1869" s="83">
        <v>44433.515034722222</v>
      </c>
      <c r="V1869" s="84" t="s">
        <v>5409</v>
      </c>
      <c r="W1869" s="81"/>
      <c r="X1869" s="81"/>
      <c r="Y1869" s="87" t="s">
        <v>7409</v>
      </c>
      <c r="Z1869" s="81"/>
    </row>
    <row r="1870" spans="1:26" x14ac:dyDescent="0.35">
      <c r="A1870" s="66" t="s">
        <v>1059</v>
      </c>
      <c r="B1870" s="66" t="s">
        <v>1237</v>
      </c>
      <c r="C1870" s="67"/>
      <c r="D1870" s="68"/>
      <c r="E1870" s="69"/>
      <c r="F1870" s="70"/>
      <c r="G1870" s="67"/>
      <c r="H1870" s="71"/>
      <c r="I1870" s="72"/>
      <c r="J1870" s="72"/>
      <c r="K1870" s="36"/>
      <c r="L1870" s="79"/>
      <c r="M1870" s="79"/>
      <c r="N1870" s="74"/>
      <c r="O1870" s="81" t="s">
        <v>1386</v>
      </c>
      <c r="P1870" s="83">
        <v>44432.367893518516</v>
      </c>
      <c r="Q1870" s="81" t="s">
        <v>2191</v>
      </c>
      <c r="R1870" s="84" t="s">
        <v>3075</v>
      </c>
      <c r="S1870" s="81" t="s">
        <v>3393</v>
      </c>
      <c r="T1870" s="81"/>
      <c r="U1870" s="83">
        <v>44432.367893518516</v>
      </c>
      <c r="V1870" s="84" t="s">
        <v>5410</v>
      </c>
      <c r="W1870" s="81"/>
      <c r="X1870" s="81"/>
      <c r="Y1870" s="87" t="s">
        <v>7410</v>
      </c>
      <c r="Z1870" s="81"/>
    </row>
    <row r="1871" spans="1:26" x14ac:dyDescent="0.35">
      <c r="A1871" s="66" t="s">
        <v>351</v>
      </c>
      <c r="B1871" s="66" t="s">
        <v>1237</v>
      </c>
      <c r="C1871" s="67"/>
      <c r="D1871" s="68"/>
      <c r="E1871" s="69"/>
      <c r="F1871" s="70"/>
      <c r="G1871" s="67"/>
      <c r="H1871" s="71"/>
      <c r="I1871" s="72"/>
      <c r="J1871" s="72"/>
      <c r="K1871" s="36"/>
      <c r="L1871" s="79"/>
      <c r="M1871" s="79"/>
      <c r="N1871" s="74"/>
      <c r="O1871" s="81" t="s">
        <v>1386</v>
      </c>
      <c r="P1871" s="83">
        <v>44433.524027777778</v>
      </c>
      <c r="Q1871" s="81" t="s">
        <v>1521</v>
      </c>
      <c r="R1871" s="81"/>
      <c r="S1871" s="81"/>
      <c r="T1871" s="81"/>
      <c r="U1871" s="83">
        <v>44433.524027777778</v>
      </c>
      <c r="V1871" s="84" t="s">
        <v>5411</v>
      </c>
      <c r="W1871" s="81"/>
      <c r="X1871" s="81"/>
      <c r="Y1871" s="87" t="s">
        <v>7411</v>
      </c>
      <c r="Z1871" s="81"/>
    </row>
    <row r="1872" spans="1:26" x14ac:dyDescent="0.35">
      <c r="A1872" s="66" t="s">
        <v>1012</v>
      </c>
      <c r="B1872" s="66" t="s">
        <v>1237</v>
      </c>
      <c r="C1872" s="67"/>
      <c r="D1872" s="68"/>
      <c r="E1872" s="69"/>
      <c r="F1872" s="70"/>
      <c r="G1872" s="67"/>
      <c r="H1872" s="71"/>
      <c r="I1872" s="72"/>
      <c r="J1872" s="72"/>
      <c r="K1872" s="36"/>
      <c r="L1872" s="79"/>
      <c r="M1872" s="79"/>
      <c r="N1872" s="74"/>
      <c r="O1872" s="81" t="s">
        <v>1386</v>
      </c>
      <c r="P1872" s="83">
        <v>44432.39</v>
      </c>
      <c r="Q1872" s="81" t="s">
        <v>1545</v>
      </c>
      <c r="R1872" s="81"/>
      <c r="S1872" s="81"/>
      <c r="T1872" s="81"/>
      <c r="U1872" s="83">
        <v>44432.39</v>
      </c>
      <c r="V1872" s="84" t="s">
        <v>5412</v>
      </c>
      <c r="W1872" s="81"/>
      <c r="X1872" s="81"/>
      <c r="Y1872" s="87" t="s">
        <v>7412</v>
      </c>
      <c r="Z1872" s="81"/>
    </row>
    <row r="1873" spans="1:26" x14ac:dyDescent="0.35">
      <c r="A1873" s="66" t="s">
        <v>1012</v>
      </c>
      <c r="B1873" s="66" t="s">
        <v>1237</v>
      </c>
      <c r="C1873" s="67"/>
      <c r="D1873" s="68"/>
      <c r="E1873" s="69"/>
      <c r="F1873" s="70"/>
      <c r="G1873" s="67"/>
      <c r="H1873" s="71"/>
      <c r="I1873" s="72"/>
      <c r="J1873" s="72"/>
      <c r="K1873" s="36"/>
      <c r="L1873" s="79"/>
      <c r="M1873" s="79"/>
      <c r="N1873" s="74"/>
      <c r="O1873" s="81" t="s">
        <v>1386</v>
      </c>
      <c r="P1873" s="83">
        <v>44433.515092592592</v>
      </c>
      <c r="Q1873" s="81" t="s">
        <v>1521</v>
      </c>
      <c r="R1873" s="81"/>
      <c r="S1873" s="81"/>
      <c r="T1873" s="81"/>
      <c r="U1873" s="83">
        <v>44433.515092592592</v>
      </c>
      <c r="V1873" s="84" t="s">
        <v>5413</v>
      </c>
      <c r="W1873" s="81"/>
      <c r="X1873" s="81"/>
      <c r="Y1873" s="87" t="s">
        <v>7413</v>
      </c>
      <c r="Z1873" s="81"/>
    </row>
    <row r="1874" spans="1:26" x14ac:dyDescent="0.35">
      <c r="A1874" s="66" t="s">
        <v>1059</v>
      </c>
      <c r="B1874" s="66" t="s">
        <v>351</v>
      </c>
      <c r="C1874" s="67"/>
      <c r="D1874" s="68"/>
      <c r="E1874" s="69"/>
      <c r="F1874" s="70"/>
      <c r="G1874" s="67"/>
      <c r="H1874" s="71"/>
      <c r="I1874" s="72"/>
      <c r="J1874" s="72"/>
      <c r="K1874" s="36"/>
      <c r="L1874" s="79"/>
      <c r="M1874" s="79"/>
      <c r="N1874" s="74"/>
      <c r="O1874" s="81" t="s">
        <v>1386</v>
      </c>
      <c r="P1874" s="83">
        <v>44433.507013888891</v>
      </c>
      <c r="Q1874" s="81" t="s">
        <v>2192</v>
      </c>
      <c r="R1874" s="84" t="s">
        <v>3076</v>
      </c>
      <c r="S1874" s="81" t="s">
        <v>3393</v>
      </c>
      <c r="T1874" s="81"/>
      <c r="U1874" s="83">
        <v>44433.507013888891</v>
      </c>
      <c r="V1874" s="84" t="s">
        <v>5414</v>
      </c>
      <c r="W1874" s="81"/>
      <c r="X1874" s="81"/>
      <c r="Y1874" s="87" t="s">
        <v>7414</v>
      </c>
      <c r="Z1874" s="81"/>
    </row>
    <row r="1875" spans="1:26" x14ac:dyDescent="0.35">
      <c r="A1875" s="66" t="s">
        <v>351</v>
      </c>
      <c r="B1875" s="66" t="s">
        <v>1059</v>
      </c>
      <c r="C1875" s="67"/>
      <c r="D1875" s="68"/>
      <c r="E1875" s="69"/>
      <c r="F1875" s="70"/>
      <c r="G1875" s="67"/>
      <c r="H1875" s="71"/>
      <c r="I1875" s="72"/>
      <c r="J1875" s="72"/>
      <c r="K1875" s="36"/>
      <c r="L1875" s="79"/>
      <c r="M1875" s="79"/>
      <c r="N1875" s="74"/>
      <c r="O1875" s="81" t="s">
        <v>1386</v>
      </c>
      <c r="P1875" s="83">
        <v>44433.524027777778</v>
      </c>
      <c r="Q1875" s="81" t="s">
        <v>1521</v>
      </c>
      <c r="R1875" s="81"/>
      <c r="S1875" s="81"/>
      <c r="T1875" s="81"/>
      <c r="U1875" s="83">
        <v>44433.524027777778</v>
      </c>
      <c r="V1875" s="84" t="s">
        <v>5411</v>
      </c>
      <c r="W1875" s="81"/>
      <c r="X1875" s="81"/>
      <c r="Y1875" s="87" t="s">
        <v>7411</v>
      </c>
      <c r="Z1875" s="81"/>
    </row>
    <row r="1876" spans="1:26" x14ac:dyDescent="0.35">
      <c r="A1876" s="66" t="s">
        <v>1012</v>
      </c>
      <c r="B1876" s="66" t="s">
        <v>1059</v>
      </c>
      <c r="C1876" s="67"/>
      <c r="D1876" s="68"/>
      <c r="E1876" s="69"/>
      <c r="F1876" s="70"/>
      <c r="G1876" s="67"/>
      <c r="H1876" s="71"/>
      <c r="I1876" s="72"/>
      <c r="J1876" s="72"/>
      <c r="K1876" s="36"/>
      <c r="L1876" s="79"/>
      <c r="M1876" s="79"/>
      <c r="N1876" s="74"/>
      <c r="O1876" s="81" t="s">
        <v>1386</v>
      </c>
      <c r="P1876" s="83">
        <v>44432.39</v>
      </c>
      <c r="Q1876" s="81" t="s">
        <v>1545</v>
      </c>
      <c r="R1876" s="81"/>
      <c r="S1876" s="81"/>
      <c r="T1876" s="81"/>
      <c r="U1876" s="83">
        <v>44432.39</v>
      </c>
      <c r="V1876" s="84" t="s">
        <v>5412</v>
      </c>
      <c r="W1876" s="81"/>
      <c r="X1876" s="81"/>
      <c r="Y1876" s="87" t="s">
        <v>7412</v>
      </c>
      <c r="Z1876" s="81"/>
    </row>
    <row r="1877" spans="1:26" x14ac:dyDescent="0.35">
      <c r="A1877" s="66" t="s">
        <v>1012</v>
      </c>
      <c r="B1877" s="66" t="s">
        <v>1059</v>
      </c>
      <c r="C1877" s="67"/>
      <c r="D1877" s="68"/>
      <c r="E1877" s="69"/>
      <c r="F1877" s="70"/>
      <c r="G1877" s="67"/>
      <c r="H1877" s="71"/>
      <c r="I1877" s="72"/>
      <c r="J1877" s="72"/>
      <c r="K1877" s="36"/>
      <c r="L1877" s="79"/>
      <c r="M1877" s="79"/>
      <c r="N1877" s="74"/>
      <c r="O1877" s="81" t="s">
        <v>1386</v>
      </c>
      <c r="P1877" s="83">
        <v>44433.515092592592</v>
      </c>
      <c r="Q1877" s="81" t="s">
        <v>1521</v>
      </c>
      <c r="R1877" s="81"/>
      <c r="S1877" s="81"/>
      <c r="T1877" s="81"/>
      <c r="U1877" s="83">
        <v>44433.515092592592</v>
      </c>
      <c r="V1877" s="84" t="s">
        <v>5413</v>
      </c>
      <c r="W1877" s="81"/>
      <c r="X1877" s="81"/>
      <c r="Y1877" s="87" t="s">
        <v>7413</v>
      </c>
      <c r="Z1877" s="81"/>
    </row>
    <row r="1878" spans="1:26" x14ac:dyDescent="0.35">
      <c r="A1878" s="66" t="s">
        <v>1060</v>
      </c>
      <c r="B1878" s="66" t="s">
        <v>1060</v>
      </c>
      <c r="C1878" s="67"/>
      <c r="D1878" s="68"/>
      <c r="E1878" s="69"/>
      <c r="F1878" s="70"/>
      <c r="G1878" s="67"/>
      <c r="H1878" s="71"/>
      <c r="I1878" s="72"/>
      <c r="J1878" s="72"/>
      <c r="K1878" s="36"/>
      <c r="L1878" s="79"/>
      <c r="M1878" s="79"/>
      <c r="N1878" s="74"/>
      <c r="O1878" s="81" t="s">
        <v>179</v>
      </c>
      <c r="P1878" s="83">
        <v>44433.512395833335</v>
      </c>
      <c r="Q1878" s="81" t="s">
        <v>2193</v>
      </c>
      <c r="R1878" s="84" t="s">
        <v>3077</v>
      </c>
      <c r="S1878" s="81" t="s">
        <v>3393</v>
      </c>
      <c r="T1878" s="81" t="s">
        <v>3567</v>
      </c>
      <c r="U1878" s="83">
        <v>44433.512395833335</v>
      </c>
      <c r="V1878" s="84" t="s">
        <v>5415</v>
      </c>
      <c r="W1878" s="81"/>
      <c r="X1878" s="81"/>
      <c r="Y1878" s="87" t="s">
        <v>7415</v>
      </c>
      <c r="Z1878" s="81"/>
    </row>
    <row r="1879" spans="1:26" x14ac:dyDescent="0.35">
      <c r="A1879" s="66" t="s">
        <v>1012</v>
      </c>
      <c r="B1879" s="66" t="s">
        <v>1060</v>
      </c>
      <c r="C1879" s="67"/>
      <c r="D1879" s="68"/>
      <c r="E1879" s="69"/>
      <c r="F1879" s="70"/>
      <c r="G1879" s="67"/>
      <c r="H1879" s="71"/>
      <c r="I1879" s="72"/>
      <c r="J1879" s="72"/>
      <c r="K1879" s="36"/>
      <c r="L1879" s="79"/>
      <c r="M1879" s="79"/>
      <c r="N1879" s="74"/>
      <c r="O1879" s="81" t="s">
        <v>1386</v>
      </c>
      <c r="P1879" s="83">
        <v>44433.515185185184</v>
      </c>
      <c r="Q1879" s="81" t="s">
        <v>2194</v>
      </c>
      <c r="R1879" s="81"/>
      <c r="S1879" s="81"/>
      <c r="T1879" s="81" t="s">
        <v>3567</v>
      </c>
      <c r="U1879" s="83">
        <v>44433.515185185184</v>
      </c>
      <c r="V1879" s="84" t="s">
        <v>5416</v>
      </c>
      <c r="W1879" s="81"/>
      <c r="X1879" s="81"/>
      <c r="Y1879" s="87" t="s">
        <v>7416</v>
      </c>
      <c r="Z1879" s="81"/>
    </row>
    <row r="1880" spans="1:26" x14ac:dyDescent="0.35">
      <c r="A1880" s="66" t="s">
        <v>1061</v>
      </c>
      <c r="B1880" s="66" t="s">
        <v>1061</v>
      </c>
      <c r="C1880" s="67"/>
      <c r="D1880" s="68"/>
      <c r="E1880" s="69"/>
      <c r="F1880" s="70"/>
      <c r="G1880" s="67"/>
      <c r="H1880" s="71"/>
      <c r="I1880" s="72"/>
      <c r="J1880" s="72"/>
      <c r="K1880" s="36"/>
      <c r="L1880" s="79"/>
      <c r="M1880" s="79"/>
      <c r="N1880" s="74"/>
      <c r="O1880" s="81" t="s">
        <v>179</v>
      </c>
      <c r="P1880" s="83">
        <v>44433.543055555558</v>
      </c>
      <c r="Q1880" s="81" t="s">
        <v>2195</v>
      </c>
      <c r="R1880" s="84" t="s">
        <v>3078</v>
      </c>
      <c r="S1880" s="81" t="s">
        <v>3393</v>
      </c>
      <c r="T1880" s="81" t="s">
        <v>3891</v>
      </c>
      <c r="U1880" s="83">
        <v>44433.543055555558</v>
      </c>
      <c r="V1880" s="84" t="s">
        <v>5417</v>
      </c>
      <c r="W1880" s="81"/>
      <c r="X1880" s="81"/>
      <c r="Y1880" s="87" t="s">
        <v>7417</v>
      </c>
      <c r="Z1880" s="81"/>
    </row>
    <row r="1881" spans="1:26" x14ac:dyDescent="0.35">
      <c r="A1881" s="66" t="s">
        <v>1012</v>
      </c>
      <c r="B1881" s="66" t="s">
        <v>1061</v>
      </c>
      <c r="C1881" s="67"/>
      <c r="D1881" s="68"/>
      <c r="E1881" s="69"/>
      <c r="F1881" s="70"/>
      <c r="G1881" s="67"/>
      <c r="H1881" s="71"/>
      <c r="I1881" s="72"/>
      <c r="J1881" s="72"/>
      <c r="K1881" s="36"/>
      <c r="L1881" s="79"/>
      <c r="M1881" s="79"/>
      <c r="N1881" s="74"/>
      <c r="O1881" s="81" t="s">
        <v>1386</v>
      </c>
      <c r="P1881" s="83">
        <v>44433.556666666664</v>
      </c>
      <c r="Q1881" s="81" t="s">
        <v>2196</v>
      </c>
      <c r="R1881" s="81"/>
      <c r="S1881" s="81"/>
      <c r="T1881" s="81" t="s">
        <v>3891</v>
      </c>
      <c r="U1881" s="83">
        <v>44433.556666666664</v>
      </c>
      <c r="V1881" s="84" t="s">
        <v>5418</v>
      </c>
      <c r="W1881" s="81"/>
      <c r="X1881" s="81"/>
      <c r="Y1881" s="87" t="s">
        <v>7418</v>
      </c>
      <c r="Z1881" s="81"/>
    </row>
    <row r="1882" spans="1:26" x14ac:dyDescent="0.35">
      <c r="A1882" s="66" t="s">
        <v>1062</v>
      </c>
      <c r="B1882" s="66" t="s">
        <v>1062</v>
      </c>
      <c r="C1882" s="67"/>
      <c r="D1882" s="68"/>
      <c r="E1882" s="69"/>
      <c r="F1882" s="70"/>
      <c r="G1882" s="67"/>
      <c r="H1882" s="71"/>
      <c r="I1882" s="72"/>
      <c r="J1882" s="72"/>
      <c r="K1882" s="36"/>
      <c r="L1882" s="79"/>
      <c r="M1882" s="79"/>
      <c r="N1882" s="74"/>
      <c r="O1882" s="81" t="s">
        <v>179</v>
      </c>
      <c r="P1882" s="83">
        <v>44432.234768518516</v>
      </c>
      <c r="Q1882" s="81" t="s">
        <v>2197</v>
      </c>
      <c r="R1882" s="84" t="s">
        <v>3079</v>
      </c>
      <c r="S1882" s="81" t="s">
        <v>3415</v>
      </c>
      <c r="T1882" s="81" t="s">
        <v>3892</v>
      </c>
      <c r="U1882" s="83">
        <v>44432.234768518516</v>
      </c>
      <c r="V1882" s="84" t="s">
        <v>5419</v>
      </c>
      <c r="W1882" s="81"/>
      <c r="X1882" s="81"/>
      <c r="Y1882" s="87" t="s">
        <v>7419</v>
      </c>
      <c r="Z1882" s="81"/>
    </row>
    <row r="1883" spans="1:26" x14ac:dyDescent="0.35">
      <c r="A1883" s="66" t="s">
        <v>1062</v>
      </c>
      <c r="B1883" s="66" t="s">
        <v>1062</v>
      </c>
      <c r="C1883" s="67"/>
      <c r="D1883" s="68"/>
      <c r="E1883" s="69"/>
      <c r="F1883" s="70"/>
      <c r="G1883" s="67"/>
      <c r="H1883" s="71"/>
      <c r="I1883" s="72"/>
      <c r="J1883" s="72"/>
      <c r="K1883" s="36"/>
      <c r="L1883" s="79"/>
      <c r="M1883" s="79"/>
      <c r="N1883" s="74"/>
      <c r="O1883" s="81" t="s">
        <v>179</v>
      </c>
      <c r="P1883" s="83">
        <v>44432.482685185183</v>
      </c>
      <c r="Q1883" s="81" t="s">
        <v>2198</v>
      </c>
      <c r="R1883" s="84" t="s">
        <v>3080</v>
      </c>
      <c r="S1883" s="81" t="s">
        <v>3415</v>
      </c>
      <c r="T1883" s="81" t="s">
        <v>3893</v>
      </c>
      <c r="U1883" s="83">
        <v>44432.482685185183</v>
      </c>
      <c r="V1883" s="84" t="s">
        <v>5420</v>
      </c>
      <c r="W1883" s="81"/>
      <c r="X1883" s="81"/>
      <c r="Y1883" s="87" t="s">
        <v>7420</v>
      </c>
      <c r="Z1883" s="81"/>
    </row>
    <row r="1884" spans="1:26" x14ac:dyDescent="0.35">
      <c r="A1884" s="66" t="s">
        <v>1062</v>
      </c>
      <c r="B1884" s="66" t="s">
        <v>1062</v>
      </c>
      <c r="C1884" s="67"/>
      <c r="D1884" s="68"/>
      <c r="E1884" s="69"/>
      <c r="F1884" s="70"/>
      <c r="G1884" s="67"/>
      <c r="H1884" s="71"/>
      <c r="I1884" s="72"/>
      <c r="J1884" s="72"/>
      <c r="K1884" s="36"/>
      <c r="L1884" s="79"/>
      <c r="M1884" s="79"/>
      <c r="N1884" s="74"/>
      <c r="O1884" s="81" t="s">
        <v>179</v>
      </c>
      <c r="P1884" s="83">
        <v>44433.268136574072</v>
      </c>
      <c r="Q1884" s="81" t="s">
        <v>2199</v>
      </c>
      <c r="R1884" s="81" t="s">
        <v>3081</v>
      </c>
      <c r="S1884" s="81" t="s">
        <v>3465</v>
      </c>
      <c r="T1884" s="81"/>
      <c r="U1884" s="83">
        <v>44433.268136574072</v>
      </c>
      <c r="V1884" s="84" t="s">
        <v>5421</v>
      </c>
      <c r="W1884" s="81"/>
      <c r="X1884" s="81"/>
      <c r="Y1884" s="87" t="s">
        <v>7421</v>
      </c>
      <c r="Z1884" s="81"/>
    </row>
    <row r="1885" spans="1:26" x14ac:dyDescent="0.35">
      <c r="A1885" s="66" t="s">
        <v>1062</v>
      </c>
      <c r="B1885" s="66" t="s">
        <v>1062</v>
      </c>
      <c r="C1885" s="67"/>
      <c r="D1885" s="68"/>
      <c r="E1885" s="69"/>
      <c r="F1885" s="70"/>
      <c r="G1885" s="67"/>
      <c r="H1885" s="71"/>
      <c r="I1885" s="72"/>
      <c r="J1885" s="72"/>
      <c r="K1885" s="36"/>
      <c r="L1885" s="79"/>
      <c r="M1885" s="79"/>
      <c r="N1885" s="74"/>
      <c r="O1885" s="81" t="s">
        <v>179</v>
      </c>
      <c r="P1885" s="83">
        <v>44433.545219907406</v>
      </c>
      <c r="Q1885" s="81" t="s">
        <v>2200</v>
      </c>
      <c r="R1885" s="81" t="s">
        <v>3082</v>
      </c>
      <c r="S1885" s="81" t="s">
        <v>3465</v>
      </c>
      <c r="T1885" s="81"/>
      <c r="U1885" s="83">
        <v>44433.545219907406</v>
      </c>
      <c r="V1885" s="84" t="s">
        <v>5422</v>
      </c>
      <c r="W1885" s="81"/>
      <c r="X1885" s="81"/>
      <c r="Y1885" s="87" t="s">
        <v>7422</v>
      </c>
      <c r="Z1885" s="81"/>
    </row>
    <row r="1886" spans="1:26" x14ac:dyDescent="0.35">
      <c r="A1886" s="66" t="s">
        <v>1062</v>
      </c>
      <c r="B1886" s="66" t="s">
        <v>1062</v>
      </c>
      <c r="C1886" s="67"/>
      <c r="D1886" s="68"/>
      <c r="E1886" s="69"/>
      <c r="F1886" s="70"/>
      <c r="G1886" s="67"/>
      <c r="H1886" s="71"/>
      <c r="I1886" s="72"/>
      <c r="J1886" s="72"/>
      <c r="K1886" s="36"/>
      <c r="L1886" s="79"/>
      <c r="M1886" s="79"/>
      <c r="N1886" s="74"/>
      <c r="O1886" s="81" t="s">
        <v>179</v>
      </c>
      <c r="P1886" s="83">
        <v>44434.234768518516</v>
      </c>
      <c r="Q1886" s="81" t="s">
        <v>2201</v>
      </c>
      <c r="R1886" s="81" t="s">
        <v>3083</v>
      </c>
      <c r="S1886" s="81" t="s">
        <v>3465</v>
      </c>
      <c r="T1886" s="81" t="s">
        <v>3530</v>
      </c>
      <c r="U1886" s="83">
        <v>44434.234768518516</v>
      </c>
      <c r="V1886" s="84" t="s">
        <v>5423</v>
      </c>
      <c r="W1886" s="81"/>
      <c r="X1886" s="81"/>
      <c r="Y1886" s="87" t="s">
        <v>7423</v>
      </c>
      <c r="Z1886" s="81"/>
    </row>
    <row r="1887" spans="1:26" x14ac:dyDescent="0.35">
      <c r="A1887" s="66" t="s">
        <v>1062</v>
      </c>
      <c r="B1887" s="66" t="s">
        <v>1062</v>
      </c>
      <c r="C1887" s="67"/>
      <c r="D1887" s="68"/>
      <c r="E1887" s="69"/>
      <c r="F1887" s="70"/>
      <c r="G1887" s="67"/>
      <c r="H1887" s="71"/>
      <c r="I1887" s="72"/>
      <c r="J1887" s="72"/>
      <c r="K1887" s="36"/>
      <c r="L1887" s="79"/>
      <c r="M1887" s="79"/>
      <c r="N1887" s="74"/>
      <c r="O1887" s="81" t="s">
        <v>179</v>
      </c>
      <c r="P1887" s="83">
        <v>44434.609074074076</v>
      </c>
      <c r="Q1887" s="81" t="s">
        <v>2202</v>
      </c>
      <c r="R1887" s="84" t="s">
        <v>3084</v>
      </c>
      <c r="S1887" s="81" t="s">
        <v>3393</v>
      </c>
      <c r="T1887" s="81"/>
      <c r="U1887" s="83">
        <v>44434.609074074076</v>
      </c>
      <c r="V1887" s="84" t="s">
        <v>5424</v>
      </c>
      <c r="W1887" s="81"/>
      <c r="X1887" s="81"/>
      <c r="Y1887" s="87" t="s">
        <v>7424</v>
      </c>
      <c r="Z1887" s="81"/>
    </row>
    <row r="1888" spans="1:26" x14ac:dyDescent="0.35">
      <c r="A1888" s="66" t="s">
        <v>1062</v>
      </c>
      <c r="B1888" s="66" t="s">
        <v>1062</v>
      </c>
      <c r="C1888" s="67"/>
      <c r="D1888" s="68"/>
      <c r="E1888" s="69"/>
      <c r="F1888" s="70"/>
      <c r="G1888" s="67"/>
      <c r="H1888" s="71"/>
      <c r="I1888" s="72"/>
      <c r="J1888" s="72"/>
      <c r="K1888" s="36"/>
      <c r="L1888" s="79"/>
      <c r="M1888" s="79"/>
      <c r="N1888" s="74"/>
      <c r="O1888" s="81" t="s">
        <v>179</v>
      </c>
      <c r="P1888" s="83">
        <v>44435.240682870368</v>
      </c>
      <c r="Q1888" s="81" t="s">
        <v>2203</v>
      </c>
      <c r="R1888" s="84" t="s">
        <v>3085</v>
      </c>
      <c r="S1888" s="81" t="s">
        <v>3393</v>
      </c>
      <c r="T1888" s="81"/>
      <c r="U1888" s="83">
        <v>44435.240682870368</v>
      </c>
      <c r="V1888" s="84" t="s">
        <v>5425</v>
      </c>
      <c r="W1888" s="81"/>
      <c r="X1888" s="81"/>
      <c r="Y1888" s="87" t="s">
        <v>7425</v>
      </c>
      <c r="Z1888" s="81"/>
    </row>
    <row r="1889" spans="1:26" x14ac:dyDescent="0.35">
      <c r="A1889" s="66" t="s">
        <v>1062</v>
      </c>
      <c r="B1889" s="66" t="s">
        <v>1062</v>
      </c>
      <c r="C1889" s="67"/>
      <c r="D1889" s="68"/>
      <c r="E1889" s="69"/>
      <c r="F1889" s="70"/>
      <c r="G1889" s="67"/>
      <c r="H1889" s="71"/>
      <c r="I1889" s="72"/>
      <c r="J1889" s="72"/>
      <c r="K1889" s="36"/>
      <c r="L1889" s="79"/>
      <c r="M1889" s="79"/>
      <c r="N1889" s="74"/>
      <c r="O1889" s="81" t="s">
        <v>179</v>
      </c>
      <c r="P1889" s="83">
        <v>44435.564965277779</v>
      </c>
      <c r="Q1889" s="81" t="s">
        <v>2204</v>
      </c>
      <c r="R1889" s="84" t="s">
        <v>3086</v>
      </c>
      <c r="S1889" s="81" t="s">
        <v>3393</v>
      </c>
      <c r="T1889" s="81"/>
      <c r="U1889" s="83">
        <v>44435.564965277779</v>
      </c>
      <c r="V1889" s="84" t="s">
        <v>5426</v>
      </c>
      <c r="W1889" s="81"/>
      <c r="X1889" s="81"/>
      <c r="Y1889" s="87" t="s">
        <v>7426</v>
      </c>
      <c r="Z1889" s="81"/>
    </row>
    <row r="1890" spans="1:26" x14ac:dyDescent="0.35">
      <c r="A1890" s="66" t="s">
        <v>1062</v>
      </c>
      <c r="B1890" s="66" t="s">
        <v>1062</v>
      </c>
      <c r="C1890" s="67"/>
      <c r="D1890" s="68"/>
      <c r="E1890" s="69"/>
      <c r="F1890" s="70"/>
      <c r="G1890" s="67"/>
      <c r="H1890" s="71"/>
      <c r="I1890" s="72"/>
      <c r="J1890" s="72"/>
      <c r="K1890" s="36"/>
      <c r="L1890" s="79"/>
      <c r="M1890" s="79"/>
      <c r="N1890" s="74"/>
      <c r="O1890" s="81" t="s">
        <v>179</v>
      </c>
      <c r="P1890" s="83">
        <v>44438.241354166668</v>
      </c>
      <c r="Q1890" s="81" t="s">
        <v>2205</v>
      </c>
      <c r="R1890" s="81" t="s">
        <v>3087</v>
      </c>
      <c r="S1890" s="81" t="s">
        <v>3465</v>
      </c>
      <c r="T1890" s="81"/>
      <c r="U1890" s="83">
        <v>44438.241354166668</v>
      </c>
      <c r="V1890" s="84" t="s">
        <v>5427</v>
      </c>
      <c r="W1890" s="81"/>
      <c r="X1890" s="81"/>
      <c r="Y1890" s="87" t="s">
        <v>7427</v>
      </c>
      <c r="Z1890" s="81"/>
    </row>
    <row r="1891" spans="1:26" x14ac:dyDescent="0.35">
      <c r="A1891" s="66" t="s">
        <v>1062</v>
      </c>
      <c r="B1891" s="66" t="s">
        <v>1062</v>
      </c>
      <c r="C1891" s="67"/>
      <c r="D1891" s="68"/>
      <c r="E1891" s="69"/>
      <c r="F1891" s="70"/>
      <c r="G1891" s="67"/>
      <c r="H1891" s="71"/>
      <c r="I1891" s="72"/>
      <c r="J1891" s="72"/>
      <c r="K1891" s="36"/>
      <c r="L1891" s="79"/>
      <c r="M1891" s="79"/>
      <c r="N1891" s="74"/>
      <c r="O1891" s="81" t="s">
        <v>179</v>
      </c>
      <c r="P1891" s="83">
        <v>44438.315324074072</v>
      </c>
      <c r="Q1891" s="81" t="s">
        <v>2206</v>
      </c>
      <c r="R1891" s="81" t="s">
        <v>3088</v>
      </c>
      <c r="S1891" s="81" t="s">
        <v>3480</v>
      </c>
      <c r="T1891" s="81" t="s">
        <v>3530</v>
      </c>
      <c r="U1891" s="83">
        <v>44438.315324074072</v>
      </c>
      <c r="V1891" s="84" t="s">
        <v>5428</v>
      </c>
      <c r="W1891" s="81"/>
      <c r="X1891" s="81"/>
      <c r="Y1891" s="87" t="s">
        <v>7428</v>
      </c>
      <c r="Z1891" s="81"/>
    </row>
    <row r="1892" spans="1:26" x14ac:dyDescent="0.35">
      <c r="A1892" s="66" t="s">
        <v>1012</v>
      </c>
      <c r="B1892" s="66" t="s">
        <v>1062</v>
      </c>
      <c r="C1892" s="67"/>
      <c r="D1892" s="68"/>
      <c r="E1892" s="69"/>
      <c r="F1892" s="70"/>
      <c r="G1892" s="67"/>
      <c r="H1892" s="71"/>
      <c r="I1892" s="72"/>
      <c r="J1892" s="72"/>
      <c r="K1892" s="36"/>
      <c r="L1892" s="79"/>
      <c r="M1892" s="79"/>
      <c r="N1892" s="74"/>
      <c r="O1892" s="81" t="s">
        <v>1386</v>
      </c>
      <c r="P1892" s="83">
        <v>44432.514999999999</v>
      </c>
      <c r="Q1892" s="81" t="s">
        <v>2207</v>
      </c>
      <c r="R1892" s="84" t="s">
        <v>3080</v>
      </c>
      <c r="S1892" s="81" t="s">
        <v>3415</v>
      </c>
      <c r="T1892" s="81" t="s">
        <v>3893</v>
      </c>
      <c r="U1892" s="83">
        <v>44432.514999999999</v>
      </c>
      <c r="V1892" s="84" t="s">
        <v>5429</v>
      </c>
      <c r="W1892" s="81"/>
      <c r="X1892" s="81"/>
      <c r="Y1892" s="87" t="s">
        <v>7429</v>
      </c>
      <c r="Z1892" s="81"/>
    </row>
    <row r="1893" spans="1:26" x14ac:dyDescent="0.35">
      <c r="A1893" s="66" t="s">
        <v>1012</v>
      </c>
      <c r="B1893" s="66" t="s">
        <v>1062</v>
      </c>
      <c r="C1893" s="67"/>
      <c r="D1893" s="68"/>
      <c r="E1893" s="69"/>
      <c r="F1893" s="70"/>
      <c r="G1893" s="67"/>
      <c r="H1893" s="71"/>
      <c r="I1893" s="72"/>
      <c r="J1893" s="72"/>
      <c r="K1893" s="36"/>
      <c r="L1893" s="79"/>
      <c r="M1893" s="79"/>
      <c r="N1893" s="74"/>
      <c r="O1893" s="81" t="s">
        <v>1386</v>
      </c>
      <c r="P1893" s="83">
        <v>44433.556793981479</v>
      </c>
      <c r="Q1893" s="81" t="s">
        <v>2208</v>
      </c>
      <c r="R1893" s="84" t="s">
        <v>3089</v>
      </c>
      <c r="S1893" s="81" t="s">
        <v>3415</v>
      </c>
      <c r="T1893" s="81" t="s">
        <v>3530</v>
      </c>
      <c r="U1893" s="83">
        <v>44433.556793981479</v>
      </c>
      <c r="V1893" s="84" t="s">
        <v>5430</v>
      </c>
      <c r="W1893" s="81"/>
      <c r="X1893" s="81"/>
      <c r="Y1893" s="87" t="s">
        <v>7430</v>
      </c>
      <c r="Z1893" s="81"/>
    </row>
    <row r="1894" spans="1:26" x14ac:dyDescent="0.35">
      <c r="A1894" s="66" t="s">
        <v>1063</v>
      </c>
      <c r="B1894" s="66" t="s">
        <v>1258</v>
      </c>
      <c r="C1894" s="67"/>
      <c r="D1894" s="68"/>
      <c r="E1894" s="69"/>
      <c r="F1894" s="70"/>
      <c r="G1894" s="67"/>
      <c r="H1894" s="71"/>
      <c r="I1894" s="72"/>
      <c r="J1894" s="72"/>
      <c r="K1894" s="36"/>
      <c r="L1894" s="79"/>
      <c r="M1894" s="79"/>
      <c r="N1894" s="74"/>
      <c r="O1894" s="81" t="s">
        <v>1386</v>
      </c>
      <c r="P1894" s="83">
        <v>44433.584641203706</v>
      </c>
      <c r="Q1894" s="81" t="s">
        <v>2209</v>
      </c>
      <c r="R1894" s="84" t="s">
        <v>3090</v>
      </c>
      <c r="S1894" s="81" t="s">
        <v>3393</v>
      </c>
      <c r="T1894" s="81" t="s">
        <v>3530</v>
      </c>
      <c r="U1894" s="83">
        <v>44433.584641203706</v>
      </c>
      <c r="V1894" s="84" t="s">
        <v>5431</v>
      </c>
      <c r="W1894" s="81"/>
      <c r="X1894" s="81"/>
      <c r="Y1894" s="87" t="s">
        <v>7431</v>
      </c>
      <c r="Z1894" s="81"/>
    </row>
    <row r="1895" spans="1:26" x14ac:dyDescent="0.35">
      <c r="A1895" s="66" t="s">
        <v>1012</v>
      </c>
      <c r="B1895" s="66" t="s">
        <v>1258</v>
      </c>
      <c r="C1895" s="67"/>
      <c r="D1895" s="68"/>
      <c r="E1895" s="69"/>
      <c r="F1895" s="70"/>
      <c r="G1895" s="67"/>
      <c r="H1895" s="71"/>
      <c r="I1895" s="72"/>
      <c r="J1895" s="72"/>
      <c r="K1895" s="36"/>
      <c r="L1895" s="79"/>
      <c r="M1895" s="79"/>
      <c r="N1895" s="74"/>
      <c r="O1895" s="81" t="s">
        <v>1386</v>
      </c>
      <c r="P1895" s="83">
        <v>44433.598344907405</v>
      </c>
      <c r="Q1895" s="81" t="s">
        <v>1611</v>
      </c>
      <c r="R1895" s="81"/>
      <c r="S1895" s="81"/>
      <c r="T1895" s="81" t="s">
        <v>3530</v>
      </c>
      <c r="U1895" s="83">
        <v>44433.598344907405</v>
      </c>
      <c r="V1895" s="84" t="s">
        <v>5432</v>
      </c>
      <c r="W1895" s="81"/>
      <c r="X1895" s="81"/>
      <c r="Y1895" s="87" t="s">
        <v>7432</v>
      </c>
      <c r="Z1895" s="81"/>
    </row>
    <row r="1896" spans="1:26" x14ac:dyDescent="0.35">
      <c r="A1896" s="66" t="s">
        <v>1063</v>
      </c>
      <c r="B1896" s="66" t="s">
        <v>1259</v>
      </c>
      <c r="C1896" s="67"/>
      <c r="D1896" s="68"/>
      <c r="E1896" s="69"/>
      <c r="F1896" s="70"/>
      <c r="G1896" s="67"/>
      <c r="H1896" s="71"/>
      <c r="I1896" s="72"/>
      <c r="J1896" s="72"/>
      <c r="K1896" s="36"/>
      <c r="L1896" s="79"/>
      <c r="M1896" s="79"/>
      <c r="N1896" s="74"/>
      <c r="O1896" s="81" t="s">
        <v>1386</v>
      </c>
      <c r="P1896" s="83">
        <v>44433.584641203706</v>
      </c>
      <c r="Q1896" s="81" t="s">
        <v>2209</v>
      </c>
      <c r="R1896" s="84" t="s">
        <v>3090</v>
      </c>
      <c r="S1896" s="81" t="s">
        <v>3393</v>
      </c>
      <c r="T1896" s="81" t="s">
        <v>3530</v>
      </c>
      <c r="U1896" s="83">
        <v>44433.584641203706</v>
      </c>
      <c r="V1896" s="84" t="s">
        <v>5431</v>
      </c>
      <c r="W1896" s="81"/>
      <c r="X1896" s="81"/>
      <c r="Y1896" s="87" t="s">
        <v>7431</v>
      </c>
      <c r="Z1896" s="81"/>
    </row>
    <row r="1897" spans="1:26" x14ac:dyDescent="0.35">
      <c r="A1897" s="66" t="s">
        <v>1012</v>
      </c>
      <c r="B1897" s="66" t="s">
        <v>1259</v>
      </c>
      <c r="C1897" s="67"/>
      <c r="D1897" s="68"/>
      <c r="E1897" s="69"/>
      <c r="F1897" s="70"/>
      <c r="G1897" s="67"/>
      <c r="H1897" s="71"/>
      <c r="I1897" s="72"/>
      <c r="J1897" s="72"/>
      <c r="K1897" s="36"/>
      <c r="L1897" s="79"/>
      <c r="M1897" s="79"/>
      <c r="N1897" s="74"/>
      <c r="O1897" s="81" t="s">
        <v>1386</v>
      </c>
      <c r="P1897" s="83">
        <v>44433.598344907405</v>
      </c>
      <c r="Q1897" s="81" t="s">
        <v>1611</v>
      </c>
      <c r="R1897" s="81"/>
      <c r="S1897" s="81"/>
      <c r="T1897" s="81" t="s">
        <v>3530</v>
      </c>
      <c r="U1897" s="83">
        <v>44433.598344907405</v>
      </c>
      <c r="V1897" s="84" t="s">
        <v>5432</v>
      </c>
      <c r="W1897" s="81"/>
      <c r="X1897" s="81"/>
      <c r="Y1897" s="87" t="s">
        <v>7432</v>
      </c>
      <c r="Z1897" s="81"/>
    </row>
    <row r="1898" spans="1:26" x14ac:dyDescent="0.35">
      <c r="A1898" s="66" t="s">
        <v>1063</v>
      </c>
      <c r="B1898" s="66" t="s">
        <v>1260</v>
      </c>
      <c r="C1898" s="67"/>
      <c r="D1898" s="68"/>
      <c r="E1898" s="69"/>
      <c r="F1898" s="70"/>
      <c r="G1898" s="67"/>
      <c r="H1898" s="71"/>
      <c r="I1898" s="72"/>
      <c r="J1898" s="72"/>
      <c r="K1898" s="36"/>
      <c r="L1898" s="79"/>
      <c r="M1898" s="79"/>
      <c r="N1898" s="74"/>
      <c r="O1898" s="81" t="s">
        <v>1386</v>
      </c>
      <c r="P1898" s="83">
        <v>44433.584641203706</v>
      </c>
      <c r="Q1898" s="81" t="s">
        <v>2209</v>
      </c>
      <c r="R1898" s="84" t="s">
        <v>3090</v>
      </c>
      <c r="S1898" s="81" t="s">
        <v>3393</v>
      </c>
      <c r="T1898" s="81" t="s">
        <v>3530</v>
      </c>
      <c r="U1898" s="83">
        <v>44433.584641203706</v>
      </c>
      <c r="V1898" s="84" t="s">
        <v>5431</v>
      </c>
      <c r="W1898" s="81"/>
      <c r="X1898" s="81"/>
      <c r="Y1898" s="87" t="s">
        <v>7431</v>
      </c>
      <c r="Z1898" s="81"/>
    </row>
    <row r="1899" spans="1:26" x14ac:dyDescent="0.35">
      <c r="A1899" s="66" t="s">
        <v>1012</v>
      </c>
      <c r="B1899" s="66" t="s">
        <v>1260</v>
      </c>
      <c r="C1899" s="67"/>
      <c r="D1899" s="68"/>
      <c r="E1899" s="69"/>
      <c r="F1899" s="70"/>
      <c r="G1899" s="67"/>
      <c r="H1899" s="71"/>
      <c r="I1899" s="72"/>
      <c r="J1899" s="72"/>
      <c r="K1899" s="36"/>
      <c r="L1899" s="79"/>
      <c r="M1899" s="79"/>
      <c r="N1899" s="74"/>
      <c r="O1899" s="81" t="s">
        <v>1386</v>
      </c>
      <c r="P1899" s="83">
        <v>44433.598344907405</v>
      </c>
      <c r="Q1899" s="81" t="s">
        <v>1611</v>
      </c>
      <c r="R1899" s="81"/>
      <c r="S1899" s="81"/>
      <c r="T1899" s="81" t="s">
        <v>3530</v>
      </c>
      <c r="U1899" s="83">
        <v>44433.598344907405</v>
      </c>
      <c r="V1899" s="84" t="s">
        <v>5432</v>
      </c>
      <c r="W1899" s="81"/>
      <c r="X1899" s="81"/>
      <c r="Y1899" s="87" t="s">
        <v>7432</v>
      </c>
      <c r="Z1899" s="81"/>
    </row>
    <row r="1900" spans="1:26" x14ac:dyDescent="0.35">
      <c r="A1900" s="66" t="s">
        <v>1063</v>
      </c>
      <c r="B1900" s="66" t="s">
        <v>1261</v>
      </c>
      <c r="C1900" s="67"/>
      <c r="D1900" s="68"/>
      <c r="E1900" s="69"/>
      <c r="F1900" s="70"/>
      <c r="G1900" s="67"/>
      <c r="H1900" s="71"/>
      <c r="I1900" s="72"/>
      <c r="J1900" s="72"/>
      <c r="K1900" s="36"/>
      <c r="L1900" s="79"/>
      <c r="M1900" s="79"/>
      <c r="N1900" s="74"/>
      <c r="O1900" s="81" t="s">
        <v>1386</v>
      </c>
      <c r="P1900" s="83">
        <v>44433.584641203706</v>
      </c>
      <c r="Q1900" s="81" t="s">
        <v>2209</v>
      </c>
      <c r="R1900" s="84" t="s">
        <v>3090</v>
      </c>
      <c r="S1900" s="81" t="s">
        <v>3393</v>
      </c>
      <c r="T1900" s="81" t="s">
        <v>3530</v>
      </c>
      <c r="U1900" s="83">
        <v>44433.584641203706</v>
      </c>
      <c r="V1900" s="84" t="s">
        <v>5431</v>
      </c>
      <c r="W1900" s="81"/>
      <c r="X1900" s="81"/>
      <c r="Y1900" s="87" t="s">
        <v>7431</v>
      </c>
      <c r="Z1900" s="81"/>
    </row>
    <row r="1901" spans="1:26" x14ac:dyDescent="0.35">
      <c r="A1901" s="66" t="s">
        <v>1012</v>
      </c>
      <c r="B1901" s="66" t="s">
        <v>1261</v>
      </c>
      <c r="C1901" s="67"/>
      <c r="D1901" s="68"/>
      <c r="E1901" s="69"/>
      <c r="F1901" s="70"/>
      <c r="G1901" s="67"/>
      <c r="H1901" s="71"/>
      <c r="I1901" s="72"/>
      <c r="J1901" s="72"/>
      <c r="K1901" s="36"/>
      <c r="L1901" s="79"/>
      <c r="M1901" s="79"/>
      <c r="N1901" s="74"/>
      <c r="O1901" s="81" t="s">
        <v>1386</v>
      </c>
      <c r="P1901" s="83">
        <v>44433.598344907405</v>
      </c>
      <c r="Q1901" s="81" t="s">
        <v>1611</v>
      </c>
      <c r="R1901" s="81"/>
      <c r="S1901" s="81"/>
      <c r="T1901" s="81" t="s">
        <v>3530</v>
      </c>
      <c r="U1901" s="83">
        <v>44433.598344907405</v>
      </c>
      <c r="V1901" s="84" t="s">
        <v>5432</v>
      </c>
      <c r="W1901" s="81"/>
      <c r="X1901" s="81"/>
      <c r="Y1901" s="87" t="s">
        <v>7432</v>
      </c>
      <c r="Z1901" s="81"/>
    </row>
    <row r="1902" spans="1:26" x14ac:dyDescent="0.35">
      <c r="A1902" s="66" t="s">
        <v>1012</v>
      </c>
      <c r="B1902" s="66" t="s">
        <v>1063</v>
      </c>
      <c r="C1902" s="67"/>
      <c r="D1902" s="68"/>
      <c r="E1902" s="69"/>
      <c r="F1902" s="70"/>
      <c r="G1902" s="67"/>
      <c r="H1902" s="71"/>
      <c r="I1902" s="72"/>
      <c r="J1902" s="72"/>
      <c r="K1902" s="36"/>
      <c r="L1902" s="79"/>
      <c r="M1902" s="79"/>
      <c r="N1902" s="74"/>
      <c r="O1902" s="81" t="s">
        <v>1386</v>
      </c>
      <c r="P1902" s="83">
        <v>44433.598344907405</v>
      </c>
      <c r="Q1902" s="81" t="s">
        <v>1611</v>
      </c>
      <c r="R1902" s="81"/>
      <c r="S1902" s="81"/>
      <c r="T1902" s="81" t="s">
        <v>3530</v>
      </c>
      <c r="U1902" s="83">
        <v>44433.598344907405</v>
      </c>
      <c r="V1902" s="84" t="s">
        <v>5432</v>
      </c>
      <c r="W1902" s="81"/>
      <c r="X1902" s="81"/>
      <c r="Y1902" s="87" t="s">
        <v>7432</v>
      </c>
      <c r="Z1902" s="81"/>
    </row>
    <row r="1903" spans="1:26" x14ac:dyDescent="0.35">
      <c r="A1903" s="66" t="s">
        <v>978</v>
      </c>
      <c r="B1903" s="66" t="s">
        <v>1266</v>
      </c>
      <c r="C1903" s="67"/>
      <c r="D1903" s="68"/>
      <c r="E1903" s="69"/>
      <c r="F1903" s="70"/>
      <c r="G1903" s="67"/>
      <c r="H1903" s="71"/>
      <c r="I1903" s="72"/>
      <c r="J1903" s="72"/>
      <c r="K1903" s="36"/>
      <c r="L1903" s="79"/>
      <c r="M1903" s="79"/>
      <c r="N1903" s="74"/>
      <c r="O1903" s="81" t="s">
        <v>1386</v>
      </c>
      <c r="P1903" s="83">
        <v>44433.585752314815</v>
      </c>
      <c r="Q1903" s="81" t="s">
        <v>2210</v>
      </c>
      <c r="R1903" s="84" t="s">
        <v>3091</v>
      </c>
      <c r="S1903" s="81" t="s">
        <v>3393</v>
      </c>
      <c r="T1903" s="81"/>
      <c r="U1903" s="83">
        <v>44433.585752314815</v>
      </c>
      <c r="V1903" s="84" t="s">
        <v>5433</v>
      </c>
      <c r="W1903" s="81"/>
      <c r="X1903" s="81"/>
      <c r="Y1903" s="87" t="s">
        <v>7433</v>
      </c>
      <c r="Z1903" s="81"/>
    </row>
    <row r="1904" spans="1:26" x14ac:dyDescent="0.35">
      <c r="A1904" s="66" t="s">
        <v>1012</v>
      </c>
      <c r="B1904" s="66" t="s">
        <v>1266</v>
      </c>
      <c r="C1904" s="67"/>
      <c r="D1904" s="68"/>
      <c r="E1904" s="69"/>
      <c r="F1904" s="70"/>
      <c r="G1904" s="67"/>
      <c r="H1904" s="71"/>
      <c r="I1904" s="72"/>
      <c r="J1904" s="72"/>
      <c r="K1904" s="36"/>
      <c r="L1904" s="79"/>
      <c r="M1904" s="79"/>
      <c r="N1904" s="74"/>
      <c r="O1904" s="81" t="s">
        <v>1386</v>
      </c>
      <c r="P1904" s="83">
        <v>44433.598391203705</v>
      </c>
      <c r="Q1904" s="81" t="s">
        <v>2211</v>
      </c>
      <c r="R1904" s="81"/>
      <c r="S1904" s="81"/>
      <c r="T1904" s="81"/>
      <c r="U1904" s="83">
        <v>44433.598391203705</v>
      </c>
      <c r="V1904" s="84" t="s">
        <v>5434</v>
      </c>
      <c r="W1904" s="81"/>
      <c r="X1904" s="81"/>
      <c r="Y1904" s="87" t="s">
        <v>7434</v>
      </c>
      <c r="Z1904" s="81"/>
    </row>
    <row r="1905" spans="1:26" x14ac:dyDescent="0.35">
      <c r="A1905" s="66" t="s">
        <v>978</v>
      </c>
      <c r="B1905" s="66" t="s">
        <v>1163</v>
      </c>
      <c r="C1905" s="67"/>
      <c r="D1905" s="68"/>
      <c r="E1905" s="69"/>
      <c r="F1905" s="70"/>
      <c r="G1905" s="67"/>
      <c r="H1905" s="71"/>
      <c r="I1905" s="72"/>
      <c r="J1905" s="72"/>
      <c r="K1905" s="36"/>
      <c r="L1905" s="79"/>
      <c r="M1905" s="79"/>
      <c r="N1905" s="74"/>
      <c r="O1905" s="81" t="s">
        <v>1386</v>
      </c>
      <c r="P1905" s="83">
        <v>44431.637326388889</v>
      </c>
      <c r="Q1905" s="81" t="s">
        <v>2212</v>
      </c>
      <c r="R1905" s="81"/>
      <c r="S1905" s="81"/>
      <c r="T1905" s="81" t="s">
        <v>3894</v>
      </c>
      <c r="U1905" s="83">
        <v>44431.637326388889</v>
      </c>
      <c r="V1905" s="84" t="s">
        <v>5435</v>
      </c>
      <c r="W1905" s="81"/>
      <c r="X1905" s="81"/>
      <c r="Y1905" s="87" t="s">
        <v>7435</v>
      </c>
      <c r="Z1905" s="81"/>
    </row>
    <row r="1906" spans="1:26" x14ac:dyDescent="0.35">
      <c r="A1906" s="66" t="s">
        <v>978</v>
      </c>
      <c r="B1906" s="66" t="s">
        <v>978</v>
      </c>
      <c r="C1906" s="67"/>
      <c r="D1906" s="68"/>
      <c r="E1906" s="69"/>
      <c r="F1906" s="70"/>
      <c r="G1906" s="67"/>
      <c r="H1906" s="71"/>
      <c r="I1906" s="72"/>
      <c r="J1906" s="72"/>
      <c r="K1906" s="36"/>
      <c r="L1906" s="79"/>
      <c r="M1906" s="79"/>
      <c r="N1906" s="74"/>
      <c r="O1906" s="81" t="s">
        <v>179</v>
      </c>
      <c r="P1906" s="83">
        <v>44434.333634259259</v>
      </c>
      <c r="Q1906" s="81" t="s">
        <v>2213</v>
      </c>
      <c r="R1906" s="84" t="s">
        <v>3092</v>
      </c>
      <c r="S1906" s="81" t="s">
        <v>3393</v>
      </c>
      <c r="T1906" s="81"/>
      <c r="U1906" s="83">
        <v>44434.333634259259</v>
      </c>
      <c r="V1906" s="84" t="s">
        <v>5436</v>
      </c>
      <c r="W1906" s="81"/>
      <c r="X1906" s="81"/>
      <c r="Y1906" s="87" t="s">
        <v>7436</v>
      </c>
      <c r="Z1906" s="81"/>
    </row>
    <row r="1907" spans="1:26" x14ac:dyDescent="0.35">
      <c r="A1907" s="66" t="s">
        <v>1012</v>
      </c>
      <c r="B1907" s="66" t="s">
        <v>978</v>
      </c>
      <c r="C1907" s="67"/>
      <c r="D1907" s="68"/>
      <c r="E1907" s="69"/>
      <c r="F1907" s="70"/>
      <c r="G1907" s="67"/>
      <c r="H1907" s="71"/>
      <c r="I1907" s="72"/>
      <c r="J1907" s="72"/>
      <c r="K1907" s="36"/>
      <c r="L1907" s="79"/>
      <c r="M1907" s="79"/>
      <c r="N1907" s="74"/>
      <c r="O1907" s="81" t="s">
        <v>1386</v>
      </c>
      <c r="P1907" s="83">
        <v>44433.598391203705</v>
      </c>
      <c r="Q1907" s="81" t="s">
        <v>2211</v>
      </c>
      <c r="R1907" s="81"/>
      <c r="S1907" s="81"/>
      <c r="T1907" s="81"/>
      <c r="U1907" s="83">
        <v>44433.598391203705</v>
      </c>
      <c r="V1907" s="84" t="s">
        <v>5434</v>
      </c>
      <c r="W1907" s="81"/>
      <c r="X1907" s="81"/>
      <c r="Y1907" s="87" t="s">
        <v>7434</v>
      </c>
      <c r="Z1907" s="81"/>
    </row>
    <row r="1908" spans="1:26" x14ac:dyDescent="0.35">
      <c r="A1908" s="66" t="s">
        <v>1064</v>
      </c>
      <c r="B1908" s="66" t="s">
        <v>1208</v>
      </c>
      <c r="C1908" s="67"/>
      <c r="D1908" s="68"/>
      <c r="E1908" s="69"/>
      <c r="F1908" s="70"/>
      <c r="G1908" s="67"/>
      <c r="H1908" s="71"/>
      <c r="I1908" s="72"/>
      <c r="J1908" s="72"/>
      <c r="K1908" s="36"/>
      <c r="L1908" s="79"/>
      <c r="M1908" s="79"/>
      <c r="N1908" s="74"/>
      <c r="O1908" s="81" t="s">
        <v>1386</v>
      </c>
      <c r="P1908" s="83">
        <v>44433.587164351855</v>
      </c>
      <c r="Q1908" s="81" t="s">
        <v>2214</v>
      </c>
      <c r="R1908" s="84" t="s">
        <v>3093</v>
      </c>
      <c r="S1908" s="81" t="s">
        <v>3393</v>
      </c>
      <c r="T1908" s="81" t="s">
        <v>3895</v>
      </c>
      <c r="U1908" s="83">
        <v>44433.587164351855</v>
      </c>
      <c r="V1908" s="84" t="s">
        <v>5437</v>
      </c>
      <c r="W1908" s="81"/>
      <c r="X1908" s="81"/>
      <c r="Y1908" s="87" t="s">
        <v>7437</v>
      </c>
      <c r="Z1908" s="81"/>
    </row>
    <row r="1909" spans="1:26" x14ac:dyDescent="0.35">
      <c r="A1909" s="66" t="s">
        <v>1064</v>
      </c>
      <c r="B1909" s="66" t="s">
        <v>1208</v>
      </c>
      <c r="C1909" s="67"/>
      <c r="D1909" s="68"/>
      <c r="E1909" s="69"/>
      <c r="F1909" s="70"/>
      <c r="G1909" s="67"/>
      <c r="H1909" s="71"/>
      <c r="I1909" s="72"/>
      <c r="J1909" s="72"/>
      <c r="K1909" s="36"/>
      <c r="L1909" s="79"/>
      <c r="M1909" s="79"/>
      <c r="N1909" s="74"/>
      <c r="O1909" s="81" t="s">
        <v>1386</v>
      </c>
      <c r="P1909" s="83">
        <v>44433.755347222221</v>
      </c>
      <c r="Q1909" s="81" t="s">
        <v>2215</v>
      </c>
      <c r="R1909" s="81"/>
      <c r="S1909" s="81"/>
      <c r="T1909" s="81" t="s">
        <v>3895</v>
      </c>
      <c r="U1909" s="83">
        <v>44433.755347222221</v>
      </c>
      <c r="V1909" s="84" t="s">
        <v>5438</v>
      </c>
      <c r="W1909" s="81"/>
      <c r="X1909" s="81"/>
      <c r="Y1909" s="87" t="s">
        <v>7438</v>
      </c>
      <c r="Z1909" s="81"/>
    </row>
    <row r="1910" spans="1:26" x14ac:dyDescent="0.35">
      <c r="A1910" s="66" t="s">
        <v>1012</v>
      </c>
      <c r="B1910" s="66" t="s">
        <v>1208</v>
      </c>
      <c r="C1910" s="67"/>
      <c r="D1910" s="68"/>
      <c r="E1910" s="69"/>
      <c r="F1910" s="70"/>
      <c r="G1910" s="67"/>
      <c r="H1910" s="71"/>
      <c r="I1910" s="72"/>
      <c r="J1910" s="72"/>
      <c r="K1910" s="36"/>
      <c r="L1910" s="79"/>
      <c r="M1910" s="79"/>
      <c r="N1910" s="74"/>
      <c r="O1910" s="81" t="s">
        <v>1386</v>
      </c>
      <c r="P1910" s="83">
        <v>44433.598483796297</v>
      </c>
      <c r="Q1910" s="81" t="s">
        <v>2215</v>
      </c>
      <c r="R1910" s="81"/>
      <c r="S1910" s="81"/>
      <c r="T1910" s="81" t="s">
        <v>3895</v>
      </c>
      <c r="U1910" s="83">
        <v>44433.598483796297</v>
      </c>
      <c r="V1910" s="84" t="s">
        <v>5439</v>
      </c>
      <c r="W1910" s="81"/>
      <c r="X1910" s="81"/>
      <c r="Y1910" s="87" t="s">
        <v>7439</v>
      </c>
      <c r="Z1910" s="81"/>
    </row>
    <row r="1911" spans="1:26" x14ac:dyDescent="0.35">
      <c r="A1911" s="66" t="s">
        <v>1064</v>
      </c>
      <c r="B1911" s="66" t="s">
        <v>1139</v>
      </c>
      <c r="C1911" s="67"/>
      <c r="D1911" s="68"/>
      <c r="E1911" s="69"/>
      <c r="F1911" s="70"/>
      <c r="G1911" s="67"/>
      <c r="H1911" s="71"/>
      <c r="I1911" s="72"/>
      <c r="J1911" s="72"/>
      <c r="K1911" s="36"/>
      <c r="L1911" s="79"/>
      <c r="M1911" s="79"/>
      <c r="N1911" s="74"/>
      <c r="O1911" s="81" t="s">
        <v>1386</v>
      </c>
      <c r="P1911" s="83">
        <v>44433.587164351855</v>
      </c>
      <c r="Q1911" s="81" t="s">
        <v>2214</v>
      </c>
      <c r="R1911" s="84" t="s">
        <v>3093</v>
      </c>
      <c r="S1911" s="81" t="s">
        <v>3393</v>
      </c>
      <c r="T1911" s="81" t="s">
        <v>3895</v>
      </c>
      <c r="U1911" s="83">
        <v>44433.587164351855</v>
      </c>
      <c r="V1911" s="84" t="s">
        <v>5437</v>
      </c>
      <c r="W1911" s="81"/>
      <c r="X1911" s="81"/>
      <c r="Y1911" s="87" t="s">
        <v>7437</v>
      </c>
      <c r="Z1911" s="81"/>
    </row>
    <row r="1912" spans="1:26" x14ac:dyDescent="0.35">
      <c r="A1912" s="66" t="s">
        <v>1064</v>
      </c>
      <c r="B1912" s="66" t="s">
        <v>1139</v>
      </c>
      <c r="C1912" s="67"/>
      <c r="D1912" s="68"/>
      <c r="E1912" s="69"/>
      <c r="F1912" s="70"/>
      <c r="G1912" s="67"/>
      <c r="H1912" s="71"/>
      <c r="I1912" s="72"/>
      <c r="J1912" s="72"/>
      <c r="K1912" s="36"/>
      <c r="L1912" s="79"/>
      <c r="M1912" s="79"/>
      <c r="N1912" s="74"/>
      <c r="O1912" s="81" t="s">
        <v>1386</v>
      </c>
      <c r="P1912" s="83">
        <v>44433.755347222221</v>
      </c>
      <c r="Q1912" s="81" t="s">
        <v>2215</v>
      </c>
      <c r="R1912" s="81"/>
      <c r="S1912" s="81"/>
      <c r="T1912" s="81" t="s">
        <v>3895</v>
      </c>
      <c r="U1912" s="83">
        <v>44433.755347222221</v>
      </c>
      <c r="V1912" s="84" t="s">
        <v>5438</v>
      </c>
      <c r="W1912" s="81"/>
      <c r="X1912" s="81"/>
      <c r="Y1912" s="87" t="s">
        <v>7438</v>
      </c>
      <c r="Z1912" s="81"/>
    </row>
    <row r="1913" spans="1:26" x14ac:dyDescent="0.35">
      <c r="A1913" s="66" t="s">
        <v>1012</v>
      </c>
      <c r="B1913" s="66" t="s">
        <v>1064</v>
      </c>
      <c r="C1913" s="67"/>
      <c r="D1913" s="68"/>
      <c r="E1913" s="69"/>
      <c r="F1913" s="70"/>
      <c r="G1913" s="67"/>
      <c r="H1913" s="71"/>
      <c r="I1913" s="72"/>
      <c r="J1913" s="72"/>
      <c r="K1913" s="36"/>
      <c r="L1913" s="79"/>
      <c r="M1913" s="79"/>
      <c r="N1913" s="74"/>
      <c r="O1913" s="81" t="s">
        <v>1386</v>
      </c>
      <c r="P1913" s="83">
        <v>44433.598483796297</v>
      </c>
      <c r="Q1913" s="81" t="s">
        <v>2215</v>
      </c>
      <c r="R1913" s="81"/>
      <c r="S1913" s="81"/>
      <c r="T1913" s="81" t="s">
        <v>3895</v>
      </c>
      <c r="U1913" s="83">
        <v>44433.598483796297</v>
      </c>
      <c r="V1913" s="84" t="s">
        <v>5439</v>
      </c>
      <c r="W1913" s="81"/>
      <c r="X1913" s="81"/>
      <c r="Y1913" s="87" t="s">
        <v>7439</v>
      </c>
      <c r="Z1913" s="81"/>
    </row>
    <row r="1914" spans="1:26" x14ac:dyDescent="0.35">
      <c r="A1914" s="66" t="s">
        <v>1065</v>
      </c>
      <c r="B1914" s="66" t="s">
        <v>365</v>
      </c>
      <c r="C1914" s="67"/>
      <c r="D1914" s="68"/>
      <c r="E1914" s="69"/>
      <c r="F1914" s="70"/>
      <c r="G1914" s="67"/>
      <c r="H1914" s="71"/>
      <c r="I1914" s="72"/>
      <c r="J1914" s="72"/>
      <c r="K1914" s="36"/>
      <c r="L1914" s="79"/>
      <c r="M1914" s="79"/>
      <c r="N1914" s="74"/>
      <c r="O1914" s="81" t="s">
        <v>1386</v>
      </c>
      <c r="P1914" s="83">
        <v>44433.587418981479</v>
      </c>
      <c r="Q1914" s="81" t="s">
        <v>2216</v>
      </c>
      <c r="R1914" s="84" t="s">
        <v>3094</v>
      </c>
      <c r="S1914" s="81" t="s">
        <v>3393</v>
      </c>
      <c r="T1914" s="81" t="s">
        <v>3580</v>
      </c>
      <c r="U1914" s="83">
        <v>44433.587418981479</v>
      </c>
      <c r="V1914" s="84" t="s">
        <v>5440</v>
      </c>
      <c r="W1914" s="81"/>
      <c r="X1914" s="81"/>
      <c r="Y1914" s="87" t="s">
        <v>7440</v>
      </c>
      <c r="Z1914" s="81"/>
    </row>
    <row r="1915" spans="1:26" x14ac:dyDescent="0.35">
      <c r="A1915" s="66" t="s">
        <v>365</v>
      </c>
      <c r="B1915" s="66" t="s">
        <v>1065</v>
      </c>
      <c r="C1915" s="67"/>
      <c r="D1915" s="68"/>
      <c r="E1915" s="69"/>
      <c r="F1915" s="70"/>
      <c r="G1915" s="67"/>
      <c r="H1915" s="71"/>
      <c r="I1915" s="72"/>
      <c r="J1915" s="72"/>
      <c r="K1915" s="36"/>
      <c r="L1915" s="79"/>
      <c r="M1915" s="79"/>
      <c r="N1915" s="74"/>
      <c r="O1915" s="81" t="s">
        <v>1386</v>
      </c>
      <c r="P1915" s="83">
        <v>44433.605011574073</v>
      </c>
      <c r="Q1915" s="81" t="s">
        <v>1623</v>
      </c>
      <c r="R1915" s="81"/>
      <c r="S1915" s="81"/>
      <c r="T1915" s="81" t="s">
        <v>3638</v>
      </c>
      <c r="U1915" s="83">
        <v>44433.605011574073</v>
      </c>
      <c r="V1915" s="84" t="s">
        <v>5441</v>
      </c>
      <c r="W1915" s="81"/>
      <c r="X1915" s="81"/>
      <c r="Y1915" s="87" t="s">
        <v>7441</v>
      </c>
      <c r="Z1915" s="81"/>
    </row>
    <row r="1916" spans="1:26" x14ac:dyDescent="0.35">
      <c r="A1916" s="66" t="s">
        <v>1012</v>
      </c>
      <c r="B1916" s="66" t="s">
        <v>365</v>
      </c>
      <c r="C1916" s="67"/>
      <c r="D1916" s="68"/>
      <c r="E1916" s="69"/>
      <c r="F1916" s="70"/>
      <c r="G1916" s="67"/>
      <c r="H1916" s="71"/>
      <c r="I1916" s="72"/>
      <c r="J1916" s="72"/>
      <c r="K1916" s="36"/>
      <c r="L1916" s="79"/>
      <c r="M1916" s="79"/>
      <c r="N1916" s="74"/>
      <c r="O1916" s="81" t="s">
        <v>1386</v>
      </c>
      <c r="P1916" s="83">
        <v>44433.390266203707</v>
      </c>
      <c r="Q1916" s="81" t="s">
        <v>1487</v>
      </c>
      <c r="R1916" s="81"/>
      <c r="S1916" s="81"/>
      <c r="T1916" s="81" t="s">
        <v>3581</v>
      </c>
      <c r="U1916" s="83">
        <v>44433.390266203707</v>
      </c>
      <c r="V1916" s="84" t="s">
        <v>5385</v>
      </c>
      <c r="W1916" s="81"/>
      <c r="X1916" s="81"/>
      <c r="Y1916" s="87" t="s">
        <v>7385</v>
      </c>
      <c r="Z1916" s="81"/>
    </row>
    <row r="1917" spans="1:26" x14ac:dyDescent="0.35">
      <c r="A1917" s="66" t="s">
        <v>1012</v>
      </c>
      <c r="B1917" s="66" t="s">
        <v>365</v>
      </c>
      <c r="C1917" s="67"/>
      <c r="D1917" s="68"/>
      <c r="E1917" s="69"/>
      <c r="F1917" s="70"/>
      <c r="G1917" s="67"/>
      <c r="H1917" s="71"/>
      <c r="I1917" s="72"/>
      <c r="J1917" s="72"/>
      <c r="K1917" s="36"/>
      <c r="L1917" s="79"/>
      <c r="M1917" s="79"/>
      <c r="N1917" s="74"/>
      <c r="O1917" s="81" t="s">
        <v>1386</v>
      </c>
      <c r="P1917" s="83">
        <v>44433.598553240743</v>
      </c>
      <c r="Q1917" s="81" t="s">
        <v>1623</v>
      </c>
      <c r="R1917" s="81"/>
      <c r="S1917" s="81"/>
      <c r="T1917" s="81" t="s">
        <v>3638</v>
      </c>
      <c r="U1917" s="83">
        <v>44433.598553240743</v>
      </c>
      <c r="V1917" s="84" t="s">
        <v>5442</v>
      </c>
      <c r="W1917" s="81"/>
      <c r="X1917" s="81"/>
      <c r="Y1917" s="87" t="s">
        <v>7442</v>
      </c>
      <c r="Z1917" s="81"/>
    </row>
    <row r="1918" spans="1:26" x14ac:dyDescent="0.35">
      <c r="A1918" s="66" t="s">
        <v>1012</v>
      </c>
      <c r="B1918" s="66" t="s">
        <v>1065</v>
      </c>
      <c r="C1918" s="67"/>
      <c r="D1918" s="68"/>
      <c r="E1918" s="69"/>
      <c r="F1918" s="70"/>
      <c r="G1918" s="67"/>
      <c r="H1918" s="71"/>
      <c r="I1918" s="72"/>
      <c r="J1918" s="72"/>
      <c r="K1918" s="36"/>
      <c r="L1918" s="79"/>
      <c r="M1918" s="79"/>
      <c r="N1918" s="74"/>
      <c r="O1918" s="81" t="s">
        <v>1386</v>
      </c>
      <c r="P1918" s="83">
        <v>44433.598553240743</v>
      </c>
      <c r="Q1918" s="81" t="s">
        <v>1623</v>
      </c>
      <c r="R1918" s="81"/>
      <c r="S1918" s="81"/>
      <c r="T1918" s="81" t="s">
        <v>3638</v>
      </c>
      <c r="U1918" s="83">
        <v>44433.598553240743</v>
      </c>
      <c r="V1918" s="84" t="s">
        <v>5442</v>
      </c>
      <c r="W1918" s="81"/>
      <c r="X1918" s="81"/>
      <c r="Y1918" s="87" t="s">
        <v>7442</v>
      </c>
      <c r="Z1918" s="81"/>
    </row>
    <row r="1919" spans="1:26" x14ac:dyDescent="0.35">
      <c r="A1919" s="66" t="s">
        <v>1012</v>
      </c>
      <c r="B1919" s="66" t="s">
        <v>1244</v>
      </c>
      <c r="C1919" s="67"/>
      <c r="D1919" s="68"/>
      <c r="E1919" s="69"/>
      <c r="F1919" s="70"/>
      <c r="G1919" s="67"/>
      <c r="H1919" s="71"/>
      <c r="I1919" s="72"/>
      <c r="J1919" s="72"/>
      <c r="K1919" s="36"/>
      <c r="L1919" s="79"/>
      <c r="M1919" s="79"/>
      <c r="N1919" s="74"/>
      <c r="O1919" s="81" t="s">
        <v>1386</v>
      </c>
      <c r="P1919" s="83">
        <v>44433.598622685182</v>
      </c>
      <c r="Q1919" s="81" t="s">
        <v>1557</v>
      </c>
      <c r="R1919" s="81"/>
      <c r="S1919" s="81"/>
      <c r="T1919" s="81" t="s">
        <v>3616</v>
      </c>
      <c r="U1919" s="83">
        <v>44433.598622685182</v>
      </c>
      <c r="V1919" s="84" t="s">
        <v>5443</v>
      </c>
      <c r="W1919" s="81"/>
      <c r="X1919" s="81"/>
      <c r="Y1919" s="87" t="s">
        <v>7443</v>
      </c>
      <c r="Z1919" s="81"/>
    </row>
    <row r="1920" spans="1:26" x14ac:dyDescent="0.35">
      <c r="A1920" s="66" t="s">
        <v>1066</v>
      </c>
      <c r="B1920" s="66" t="s">
        <v>1066</v>
      </c>
      <c r="C1920" s="67"/>
      <c r="D1920" s="68"/>
      <c r="E1920" s="69"/>
      <c r="F1920" s="70"/>
      <c r="G1920" s="67"/>
      <c r="H1920" s="71"/>
      <c r="I1920" s="72"/>
      <c r="J1920" s="72"/>
      <c r="K1920" s="36"/>
      <c r="L1920" s="79"/>
      <c r="M1920" s="79"/>
      <c r="N1920" s="74"/>
      <c r="O1920" s="81" t="s">
        <v>179</v>
      </c>
      <c r="P1920" s="83">
        <v>44433.59238425926</v>
      </c>
      <c r="Q1920" s="81" t="s">
        <v>2217</v>
      </c>
      <c r="R1920" s="84" t="s">
        <v>3095</v>
      </c>
      <c r="S1920" s="81" t="s">
        <v>3393</v>
      </c>
      <c r="T1920" s="81" t="s">
        <v>3616</v>
      </c>
      <c r="U1920" s="83">
        <v>44433.59238425926</v>
      </c>
      <c r="V1920" s="84" t="s">
        <v>5444</v>
      </c>
      <c r="W1920" s="81"/>
      <c r="X1920" s="81"/>
      <c r="Y1920" s="87" t="s">
        <v>7444</v>
      </c>
      <c r="Z1920" s="81"/>
    </row>
    <row r="1921" spans="1:26" x14ac:dyDescent="0.35">
      <c r="A1921" s="66" t="s">
        <v>1012</v>
      </c>
      <c r="B1921" s="66" t="s">
        <v>1066</v>
      </c>
      <c r="C1921" s="67"/>
      <c r="D1921" s="68"/>
      <c r="E1921" s="69"/>
      <c r="F1921" s="70"/>
      <c r="G1921" s="67"/>
      <c r="H1921" s="71"/>
      <c r="I1921" s="72"/>
      <c r="J1921" s="72"/>
      <c r="K1921" s="36"/>
      <c r="L1921" s="79"/>
      <c r="M1921" s="79"/>
      <c r="N1921" s="74"/>
      <c r="O1921" s="81" t="s">
        <v>1386</v>
      </c>
      <c r="P1921" s="83">
        <v>44433.598622685182</v>
      </c>
      <c r="Q1921" s="81" t="s">
        <v>1557</v>
      </c>
      <c r="R1921" s="81"/>
      <c r="S1921" s="81"/>
      <c r="T1921" s="81" t="s">
        <v>3616</v>
      </c>
      <c r="U1921" s="83">
        <v>44433.598622685182</v>
      </c>
      <c r="V1921" s="84" t="s">
        <v>5443</v>
      </c>
      <c r="W1921" s="81"/>
      <c r="X1921" s="81"/>
      <c r="Y1921" s="87" t="s">
        <v>7443</v>
      </c>
      <c r="Z1921" s="81"/>
    </row>
    <row r="1922" spans="1:26" x14ac:dyDescent="0.35">
      <c r="A1922" s="66" t="s">
        <v>1067</v>
      </c>
      <c r="B1922" s="66" t="s">
        <v>1067</v>
      </c>
      <c r="C1922" s="67"/>
      <c r="D1922" s="68"/>
      <c r="E1922" s="69"/>
      <c r="F1922" s="70"/>
      <c r="G1922" s="67"/>
      <c r="H1922" s="71"/>
      <c r="I1922" s="72"/>
      <c r="J1922" s="72"/>
      <c r="K1922" s="36"/>
      <c r="L1922" s="79"/>
      <c r="M1922" s="79"/>
      <c r="N1922" s="74"/>
      <c r="O1922" s="81" t="s">
        <v>179</v>
      </c>
      <c r="P1922" s="83">
        <v>44433.624328703707</v>
      </c>
      <c r="Q1922" s="81" t="s">
        <v>2218</v>
      </c>
      <c r="R1922" s="84" t="s">
        <v>3096</v>
      </c>
      <c r="S1922" s="81" t="s">
        <v>3393</v>
      </c>
      <c r="T1922" s="81"/>
      <c r="U1922" s="83">
        <v>44433.624328703707</v>
      </c>
      <c r="V1922" s="84" t="s">
        <v>5445</v>
      </c>
      <c r="W1922" s="81"/>
      <c r="X1922" s="81"/>
      <c r="Y1922" s="87" t="s">
        <v>7445</v>
      </c>
      <c r="Z1922" s="81"/>
    </row>
    <row r="1923" spans="1:26" x14ac:dyDescent="0.35">
      <c r="A1923" s="66" t="s">
        <v>1067</v>
      </c>
      <c r="B1923" s="66" t="s">
        <v>1067</v>
      </c>
      <c r="C1923" s="67"/>
      <c r="D1923" s="68"/>
      <c r="E1923" s="69"/>
      <c r="F1923" s="70"/>
      <c r="G1923" s="67"/>
      <c r="H1923" s="71"/>
      <c r="I1923" s="72"/>
      <c r="J1923" s="72"/>
      <c r="K1923" s="36"/>
      <c r="L1923" s="79"/>
      <c r="M1923" s="79"/>
      <c r="N1923" s="74"/>
      <c r="O1923" s="81" t="s">
        <v>179</v>
      </c>
      <c r="P1923" s="83">
        <v>44434.323321759257</v>
      </c>
      <c r="Q1923" s="81" t="s">
        <v>2219</v>
      </c>
      <c r="R1923" s="84" t="s">
        <v>3097</v>
      </c>
      <c r="S1923" s="81" t="s">
        <v>3393</v>
      </c>
      <c r="T1923" s="81" t="s">
        <v>3530</v>
      </c>
      <c r="U1923" s="83">
        <v>44434.323321759257</v>
      </c>
      <c r="V1923" s="84" t="s">
        <v>5446</v>
      </c>
      <c r="W1923" s="81"/>
      <c r="X1923" s="81"/>
      <c r="Y1923" s="87" t="s">
        <v>7446</v>
      </c>
      <c r="Z1923" s="81"/>
    </row>
    <row r="1924" spans="1:26" x14ac:dyDescent="0.35">
      <c r="A1924" s="66" t="s">
        <v>1012</v>
      </c>
      <c r="B1924" s="66" t="s">
        <v>1067</v>
      </c>
      <c r="C1924" s="67"/>
      <c r="D1924" s="68"/>
      <c r="E1924" s="69"/>
      <c r="F1924" s="70"/>
      <c r="G1924" s="67"/>
      <c r="H1924" s="71"/>
      <c r="I1924" s="72"/>
      <c r="J1924" s="72"/>
      <c r="K1924" s="36"/>
      <c r="L1924" s="79"/>
      <c r="M1924" s="79"/>
      <c r="N1924" s="74"/>
      <c r="O1924" s="81" t="s">
        <v>1386</v>
      </c>
      <c r="P1924" s="83">
        <v>44433.640011574076</v>
      </c>
      <c r="Q1924" s="81" t="s">
        <v>2220</v>
      </c>
      <c r="R1924" s="81"/>
      <c r="S1924" s="81"/>
      <c r="T1924" s="81"/>
      <c r="U1924" s="83">
        <v>44433.640011574076</v>
      </c>
      <c r="V1924" s="84" t="s">
        <v>5447</v>
      </c>
      <c r="W1924" s="81"/>
      <c r="X1924" s="81"/>
      <c r="Y1924" s="87" t="s">
        <v>7447</v>
      </c>
      <c r="Z1924" s="81"/>
    </row>
    <row r="1925" spans="1:26" x14ac:dyDescent="0.35">
      <c r="A1925" s="66" t="s">
        <v>714</v>
      </c>
      <c r="B1925" s="66" t="s">
        <v>1204</v>
      </c>
      <c r="C1925" s="67"/>
      <c r="D1925" s="68"/>
      <c r="E1925" s="69"/>
      <c r="F1925" s="70"/>
      <c r="G1925" s="67"/>
      <c r="H1925" s="71"/>
      <c r="I1925" s="72"/>
      <c r="J1925" s="72"/>
      <c r="K1925" s="36"/>
      <c r="L1925" s="79"/>
      <c r="M1925" s="79"/>
      <c r="N1925" s="74"/>
      <c r="O1925" s="81" t="s">
        <v>1386</v>
      </c>
      <c r="P1925" s="83">
        <v>44433.625</v>
      </c>
      <c r="Q1925" s="81" t="s">
        <v>2221</v>
      </c>
      <c r="R1925" s="84" t="s">
        <v>3098</v>
      </c>
      <c r="S1925" s="81" t="s">
        <v>3395</v>
      </c>
      <c r="T1925" s="81" t="s">
        <v>3530</v>
      </c>
      <c r="U1925" s="83">
        <v>44433.625</v>
      </c>
      <c r="V1925" s="84" t="s">
        <v>5448</v>
      </c>
      <c r="W1925" s="81"/>
      <c r="X1925" s="81"/>
      <c r="Y1925" s="87" t="s">
        <v>7448</v>
      </c>
      <c r="Z1925" s="81"/>
    </row>
    <row r="1926" spans="1:26" x14ac:dyDescent="0.35">
      <c r="A1926" s="66" t="s">
        <v>1012</v>
      </c>
      <c r="B1926" s="66" t="s">
        <v>1204</v>
      </c>
      <c r="C1926" s="67"/>
      <c r="D1926" s="68"/>
      <c r="E1926" s="69"/>
      <c r="F1926" s="70"/>
      <c r="G1926" s="67"/>
      <c r="H1926" s="71"/>
      <c r="I1926" s="72"/>
      <c r="J1926" s="72"/>
      <c r="K1926" s="36"/>
      <c r="L1926" s="79"/>
      <c r="M1926" s="79"/>
      <c r="N1926" s="74"/>
      <c r="O1926" s="81" t="s">
        <v>1386</v>
      </c>
      <c r="P1926" s="83">
        <v>44433.640057870369</v>
      </c>
      <c r="Q1926" s="81" t="s">
        <v>2222</v>
      </c>
      <c r="R1926" s="84" t="s">
        <v>3098</v>
      </c>
      <c r="S1926" s="81" t="s">
        <v>3395</v>
      </c>
      <c r="T1926" s="81"/>
      <c r="U1926" s="83">
        <v>44433.640057870369</v>
      </c>
      <c r="V1926" s="84" t="s">
        <v>5449</v>
      </c>
      <c r="W1926" s="81"/>
      <c r="X1926" s="81"/>
      <c r="Y1926" s="87" t="s">
        <v>7449</v>
      </c>
      <c r="Z1926" s="81"/>
    </row>
    <row r="1927" spans="1:26" x14ac:dyDescent="0.35">
      <c r="A1927" s="66" t="s">
        <v>1068</v>
      </c>
      <c r="B1927" s="66" t="s">
        <v>1068</v>
      </c>
      <c r="C1927" s="67"/>
      <c r="D1927" s="68"/>
      <c r="E1927" s="69"/>
      <c r="F1927" s="70"/>
      <c r="G1927" s="67"/>
      <c r="H1927" s="71"/>
      <c r="I1927" s="72"/>
      <c r="J1927" s="72"/>
      <c r="K1927" s="36"/>
      <c r="L1927" s="79"/>
      <c r="M1927" s="79"/>
      <c r="N1927" s="74"/>
      <c r="O1927" s="81" t="s">
        <v>179</v>
      </c>
      <c r="P1927" s="83">
        <v>44433.627766203703</v>
      </c>
      <c r="Q1927" s="81" t="s">
        <v>2223</v>
      </c>
      <c r="R1927" s="84" t="s">
        <v>3099</v>
      </c>
      <c r="S1927" s="81" t="s">
        <v>3393</v>
      </c>
      <c r="T1927" s="81" t="s">
        <v>3896</v>
      </c>
      <c r="U1927" s="83">
        <v>44433.627766203703</v>
      </c>
      <c r="V1927" s="84" t="s">
        <v>5450</v>
      </c>
      <c r="W1927" s="81"/>
      <c r="X1927" s="81"/>
      <c r="Y1927" s="87" t="s">
        <v>7450</v>
      </c>
      <c r="Z1927" s="81"/>
    </row>
    <row r="1928" spans="1:26" x14ac:dyDescent="0.35">
      <c r="A1928" s="66" t="s">
        <v>1012</v>
      </c>
      <c r="B1928" s="66" t="s">
        <v>1068</v>
      </c>
      <c r="C1928" s="67"/>
      <c r="D1928" s="68"/>
      <c r="E1928" s="69"/>
      <c r="F1928" s="70"/>
      <c r="G1928" s="67"/>
      <c r="H1928" s="71"/>
      <c r="I1928" s="72"/>
      <c r="J1928" s="72"/>
      <c r="K1928" s="36"/>
      <c r="L1928" s="79"/>
      <c r="M1928" s="79"/>
      <c r="N1928" s="74"/>
      <c r="O1928" s="81" t="s">
        <v>1386</v>
      </c>
      <c r="P1928" s="83">
        <v>44433.640196759261</v>
      </c>
      <c r="Q1928" s="81" t="s">
        <v>2224</v>
      </c>
      <c r="R1928" s="81"/>
      <c r="S1928" s="81"/>
      <c r="T1928" s="81" t="s">
        <v>3897</v>
      </c>
      <c r="U1928" s="83">
        <v>44433.640196759261</v>
      </c>
      <c r="V1928" s="84" t="s">
        <v>5451</v>
      </c>
      <c r="W1928" s="81"/>
      <c r="X1928" s="81"/>
      <c r="Y1928" s="87" t="s">
        <v>7451</v>
      </c>
      <c r="Z1928" s="81"/>
    </row>
    <row r="1929" spans="1:26" x14ac:dyDescent="0.35">
      <c r="A1929" s="66" t="s">
        <v>1069</v>
      </c>
      <c r="B1929" s="66" t="s">
        <v>1069</v>
      </c>
      <c r="C1929" s="67"/>
      <c r="D1929" s="68"/>
      <c r="E1929" s="69"/>
      <c r="F1929" s="70"/>
      <c r="G1929" s="67"/>
      <c r="H1929" s="71"/>
      <c r="I1929" s="72"/>
      <c r="J1929" s="72"/>
      <c r="K1929" s="36"/>
      <c r="L1929" s="79"/>
      <c r="M1929" s="79"/>
      <c r="N1929" s="74"/>
      <c r="O1929" s="81" t="s">
        <v>179</v>
      </c>
      <c r="P1929" s="83">
        <v>44432.604166666664</v>
      </c>
      <c r="Q1929" s="81" t="s">
        <v>2225</v>
      </c>
      <c r="R1929" s="84" t="s">
        <v>3100</v>
      </c>
      <c r="S1929" s="81" t="s">
        <v>3393</v>
      </c>
      <c r="T1929" s="81"/>
      <c r="U1929" s="83">
        <v>44432.604166666664</v>
      </c>
      <c r="V1929" s="84" t="s">
        <v>5452</v>
      </c>
      <c r="W1929" s="81"/>
      <c r="X1929" s="81"/>
      <c r="Y1929" s="87" t="s">
        <v>7452</v>
      </c>
      <c r="Z1929" s="81"/>
    </row>
    <row r="1930" spans="1:26" x14ac:dyDescent="0.35">
      <c r="A1930" s="66" t="s">
        <v>1069</v>
      </c>
      <c r="B1930" s="66" t="s">
        <v>1069</v>
      </c>
      <c r="C1930" s="67"/>
      <c r="D1930" s="68"/>
      <c r="E1930" s="69"/>
      <c r="F1930" s="70"/>
      <c r="G1930" s="67"/>
      <c r="H1930" s="71"/>
      <c r="I1930" s="72"/>
      <c r="J1930" s="72"/>
      <c r="K1930" s="36"/>
      <c r="L1930" s="79"/>
      <c r="M1930" s="79"/>
      <c r="N1930" s="74"/>
      <c r="O1930" s="81" t="s">
        <v>179</v>
      </c>
      <c r="P1930" s="83">
        <v>44433.32916666667</v>
      </c>
      <c r="Q1930" s="81" t="s">
        <v>2226</v>
      </c>
      <c r="R1930" s="81" t="s">
        <v>3101</v>
      </c>
      <c r="S1930" s="81" t="s">
        <v>3481</v>
      </c>
      <c r="T1930" s="81"/>
      <c r="U1930" s="83">
        <v>44433.32916666667</v>
      </c>
      <c r="V1930" s="84" t="s">
        <v>5453</v>
      </c>
      <c r="W1930" s="81"/>
      <c r="X1930" s="81"/>
      <c r="Y1930" s="87" t="s">
        <v>7453</v>
      </c>
      <c r="Z1930" s="81"/>
    </row>
    <row r="1931" spans="1:26" x14ac:dyDescent="0.35">
      <c r="A1931" s="66" t="s">
        <v>1069</v>
      </c>
      <c r="B1931" s="66" t="s">
        <v>1069</v>
      </c>
      <c r="C1931" s="67"/>
      <c r="D1931" s="68"/>
      <c r="E1931" s="69"/>
      <c r="F1931" s="70"/>
      <c r="G1931" s="67"/>
      <c r="H1931" s="71"/>
      <c r="I1931" s="72"/>
      <c r="J1931" s="72"/>
      <c r="K1931" s="36"/>
      <c r="L1931" s="79"/>
      <c r="M1931" s="79"/>
      <c r="N1931" s="74"/>
      <c r="O1931" s="81" t="s">
        <v>179</v>
      </c>
      <c r="P1931" s="83">
        <v>44433.633333333331</v>
      </c>
      <c r="Q1931" s="81" t="s">
        <v>2227</v>
      </c>
      <c r="R1931" s="81" t="s">
        <v>3102</v>
      </c>
      <c r="S1931" s="81" t="s">
        <v>3482</v>
      </c>
      <c r="T1931" s="81" t="s">
        <v>3530</v>
      </c>
      <c r="U1931" s="83">
        <v>44433.633333333331</v>
      </c>
      <c r="V1931" s="84" t="s">
        <v>5454</v>
      </c>
      <c r="W1931" s="81"/>
      <c r="X1931" s="81"/>
      <c r="Y1931" s="87" t="s">
        <v>7454</v>
      </c>
      <c r="Z1931" s="81"/>
    </row>
    <row r="1932" spans="1:26" x14ac:dyDescent="0.35">
      <c r="A1932" s="66" t="s">
        <v>1012</v>
      </c>
      <c r="B1932" s="66" t="s">
        <v>1069</v>
      </c>
      <c r="C1932" s="67"/>
      <c r="D1932" s="68"/>
      <c r="E1932" s="69"/>
      <c r="F1932" s="70"/>
      <c r="G1932" s="67"/>
      <c r="H1932" s="71"/>
      <c r="I1932" s="72"/>
      <c r="J1932" s="72"/>
      <c r="K1932" s="36"/>
      <c r="L1932" s="79"/>
      <c r="M1932" s="79"/>
      <c r="N1932" s="74"/>
      <c r="O1932" s="81" t="s">
        <v>1386</v>
      </c>
      <c r="P1932" s="83">
        <v>44432.639999999999</v>
      </c>
      <c r="Q1932" s="81" t="s">
        <v>2228</v>
      </c>
      <c r="R1932" s="84" t="s">
        <v>3103</v>
      </c>
      <c r="S1932" s="81" t="s">
        <v>3483</v>
      </c>
      <c r="T1932" s="81"/>
      <c r="U1932" s="83">
        <v>44432.639999999999</v>
      </c>
      <c r="V1932" s="84" t="s">
        <v>5455</v>
      </c>
      <c r="W1932" s="81"/>
      <c r="X1932" s="81"/>
      <c r="Y1932" s="87" t="s">
        <v>7455</v>
      </c>
      <c r="Z1932" s="81"/>
    </row>
    <row r="1933" spans="1:26" x14ac:dyDescent="0.35">
      <c r="A1933" s="66" t="s">
        <v>1012</v>
      </c>
      <c r="B1933" s="66" t="s">
        <v>1069</v>
      </c>
      <c r="C1933" s="67"/>
      <c r="D1933" s="68"/>
      <c r="E1933" s="69"/>
      <c r="F1933" s="70"/>
      <c r="G1933" s="67"/>
      <c r="H1933" s="71"/>
      <c r="I1933" s="72"/>
      <c r="J1933" s="72"/>
      <c r="K1933" s="36"/>
      <c r="L1933" s="79"/>
      <c r="M1933" s="79"/>
      <c r="N1933" s="74"/>
      <c r="O1933" s="81" t="s">
        <v>1386</v>
      </c>
      <c r="P1933" s="83">
        <v>44433.640277777777</v>
      </c>
      <c r="Q1933" s="81" t="s">
        <v>2229</v>
      </c>
      <c r="R1933" s="84" t="s">
        <v>3104</v>
      </c>
      <c r="S1933" s="81" t="s">
        <v>3484</v>
      </c>
      <c r="T1933" s="81" t="s">
        <v>3530</v>
      </c>
      <c r="U1933" s="83">
        <v>44433.640277777777</v>
      </c>
      <c r="V1933" s="84" t="s">
        <v>5456</v>
      </c>
      <c r="W1933" s="81"/>
      <c r="X1933" s="81"/>
      <c r="Y1933" s="87" t="s">
        <v>7456</v>
      </c>
      <c r="Z1933" s="81"/>
    </row>
    <row r="1934" spans="1:26" x14ac:dyDescent="0.35">
      <c r="A1934" s="66" t="s">
        <v>1070</v>
      </c>
      <c r="B1934" s="66" t="s">
        <v>1255</v>
      </c>
      <c r="C1934" s="67"/>
      <c r="D1934" s="68"/>
      <c r="E1934" s="69"/>
      <c r="F1934" s="70"/>
      <c r="G1934" s="67"/>
      <c r="H1934" s="71"/>
      <c r="I1934" s="72"/>
      <c r="J1934" s="72"/>
      <c r="K1934" s="36"/>
      <c r="L1934" s="79"/>
      <c r="M1934" s="79"/>
      <c r="N1934" s="74"/>
      <c r="O1934" s="81" t="s">
        <v>1386</v>
      </c>
      <c r="P1934" s="83">
        <v>44434.342453703706</v>
      </c>
      <c r="Q1934" s="81" t="s">
        <v>2230</v>
      </c>
      <c r="R1934" s="84" t="s">
        <v>3105</v>
      </c>
      <c r="S1934" s="81" t="s">
        <v>3393</v>
      </c>
      <c r="T1934" s="81" t="s">
        <v>3632</v>
      </c>
      <c r="U1934" s="83">
        <v>44434.342453703706</v>
      </c>
      <c r="V1934" s="84" t="s">
        <v>5457</v>
      </c>
      <c r="W1934" s="81"/>
      <c r="X1934" s="81"/>
      <c r="Y1934" s="87" t="s">
        <v>7457</v>
      </c>
      <c r="Z1934" s="81"/>
    </row>
    <row r="1935" spans="1:26" x14ac:dyDescent="0.35">
      <c r="A1935" s="66" t="s">
        <v>1012</v>
      </c>
      <c r="B1935" s="66" t="s">
        <v>1255</v>
      </c>
      <c r="C1935" s="67"/>
      <c r="D1935" s="68"/>
      <c r="E1935" s="69"/>
      <c r="F1935" s="70"/>
      <c r="G1935" s="67"/>
      <c r="H1935" s="71"/>
      <c r="I1935" s="72"/>
      <c r="J1935" s="72"/>
      <c r="K1935" s="36"/>
      <c r="L1935" s="79"/>
      <c r="M1935" s="79"/>
      <c r="N1935" s="74"/>
      <c r="O1935" s="81" t="s">
        <v>1386</v>
      </c>
      <c r="P1935" s="83">
        <v>44434.348449074074</v>
      </c>
      <c r="Q1935" s="81" t="s">
        <v>1600</v>
      </c>
      <c r="R1935" s="81"/>
      <c r="S1935" s="81"/>
      <c r="T1935" s="81" t="s">
        <v>3632</v>
      </c>
      <c r="U1935" s="83">
        <v>44434.348449074074</v>
      </c>
      <c r="V1935" s="84" t="s">
        <v>5458</v>
      </c>
      <c r="W1935" s="81"/>
      <c r="X1935" s="81"/>
      <c r="Y1935" s="87" t="s">
        <v>7458</v>
      </c>
      <c r="Z1935" s="81"/>
    </row>
    <row r="1936" spans="1:26" x14ac:dyDescent="0.35">
      <c r="A1936" s="66" t="s">
        <v>1070</v>
      </c>
      <c r="B1936" s="66" t="s">
        <v>1256</v>
      </c>
      <c r="C1936" s="67"/>
      <c r="D1936" s="68"/>
      <c r="E1936" s="69"/>
      <c r="F1936" s="70"/>
      <c r="G1936" s="67"/>
      <c r="H1936" s="71"/>
      <c r="I1936" s="72"/>
      <c r="J1936" s="72"/>
      <c r="K1936" s="36"/>
      <c r="L1936" s="79"/>
      <c r="M1936" s="79"/>
      <c r="N1936" s="74"/>
      <c r="O1936" s="81" t="s">
        <v>1386</v>
      </c>
      <c r="P1936" s="83">
        <v>44434.342453703706</v>
      </c>
      <c r="Q1936" s="81" t="s">
        <v>2230</v>
      </c>
      <c r="R1936" s="84" t="s">
        <v>3105</v>
      </c>
      <c r="S1936" s="81" t="s">
        <v>3393</v>
      </c>
      <c r="T1936" s="81" t="s">
        <v>3632</v>
      </c>
      <c r="U1936" s="83">
        <v>44434.342453703706</v>
      </c>
      <c r="V1936" s="84" t="s">
        <v>5457</v>
      </c>
      <c r="W1936" s="81"/>
      <c r="X1936" s="81"/>
      <c r="Y1936" s="87" t="s">
        <v>7457</v>
      </c>
      <c r="Z1936" s="81"/>
    </row>
    <row r="1937" spans="1:26" x14ac:dyDescent="0.35">
      <c r="A1937" s="66" t="s">
        <v>1012</v>
      </c>
      <c r="B1937" s="66" t="s">
        <v>1256</v>
      </c>
      <c r="C1937" s="67"/>
      <c r="D1937" s="68"/>
      <c r="E1937" s="69"/>
      <c r="F1937" s="70"/>
      <c r="G1937" s="67"/>
      <c r="H1937" s="71"/>
      <c r="I1937" s="72"/>
      <c r="J1937" s="72"/>
      <c r="K1937" s="36"/>
      <c r="L1937" s="79"/>
      <c r="M1937" s="79"/>
      <c r="N1937" s="74"/>
      <c r="O1937" s="81" t="s">
        <v>1386</v>
      </c>
      <c r="P1937" s="83">
        <v>44434.348449074074</v>
      </c>
      <c r="Q1937" s="81" t="s">
        <v>1600</v>
      </c>
      <c r="R1937" s="81"/>
      <c r="S1937" s="81"/>
      <c r="T1937" s="81" t="s">
        <v>3632</v>
      </c>
      <c r="U1937" s="83">
        <v>44434.348449074074</v>
      </c>
      <c r="V1937" s="84" t="s">
        <v>5458</v>
      </c>
      <c r="W1937" s="81"/>
      <c r="X1937" s="81"/>
      <c r="Y1937" s="87" t="s">
        <v>7458</v>
      </c>
      <c r="Z1937" s="81"/>
    </row>
    <row r="1938" spans="1:26" x14ac:dyDescent="0.35">
      <c r="A1938" s="66" t="s">
        <v>1070</v>
      </c>
      <c r="B1938" s="66" t="s">
        <v>1257</v>
      </c>
      <c r="C1938" s="67"/>
      <c r="D1938" s="68"/>
      <c r="E1938" s="69"/>
      <c r="F1938" s="70"/>
      <c r="G1938" s="67"/>
      <c r="H1938" s="71"/>
      <c r="I1938" s="72"/>
      <c r="J1938" s="72"/>
      <c r="K1938" s="36"/>
      <c r="L1938" s="79"/>
      <c r="M1938" s="79"/>
      <c r="N1938" s="74"/>
      <c r="O1938" s="81" t="s">
        <v>1386</v>
      </c>
      <c r="P1938" s="83">
        <v>44434.342453703706</v>
      </c>
      <c r="Q1938" s="81" t="s">
        <v>2230</v>
      </c>
      <c r="R1938" s="84" t="s">
        <v>3105</v>
      </c>
      <c r="S1938" s="81" t="s">
        <v>3393</v>
      </c>
      <c r="T1938" s="81" t="s">
        <v>3632</v>
      </c>
      <c r="U1938" s="83">
        <v>44434.342453703706</v>
      </c>
      <c r="V1938" s="84" t="s">
        <v>5457</v>
      </c>
      <c r="W1938" s="81"/>
      <c r="X1938" s="81"/>
      <c r="Y1938" s="87" t="s">
        <v>7457</v>
      </c>
      <c r="Z1938" s="81"/>
    </row>
    <row r="1939" spans="1:26" x14ac:dyDescent="0.35">
      <c r="A1939" s="66" t="s">
        <v>1012</v>
      </c>
      <c r="B1939" s="66" t="s">
        <v>1257</v>
      </c>
      <c r="C1939" s="67"/>
      <c r="D1939" s="68"/>
      <c r="E1939" s="69"/>
      <c r="F1939" s="70"/>
      <c r="G1939" s="67"/>
      <c r="H1939" s="71"/>
      <c r="I1939" s="72"/>
      <c r="J1939" s="72"/>
      <c r="K1939" s="36"/>
      <c r="L1939" s="79"/>
      <c r="M1939" s="79"/>
      <c r="N1939" s="74"/>
      <c r="O1939" s="81" t="s">
        <v>1386</v>
      </c>
      <c r="P1939" s="83">
        <v>44434.348449074074</v>
      </c>
      <c r="Q1939" s="81" t="s">
        <v>1600</v>
      </c>
      <c r="R1939" s="81"/>
      <c r="S1939" s="81"/>
      <c r="T1939" s="81" t="s">
        <v>3632</v>
      </c>
      <c r="U1939" s="83">
        <v>44434.348449074074</v>
      </c>
      <c r="V1939" s="84" t="s">
        <v>5458</v>
      </c>
      <c r="W1939" s="81"/>
      <c r="X1939" s="81"/>
      <c r="Y1939" s="87" t="s">
        <v>7458</v>
      </c>
      <c r="Z1939" s="81"/>
    </row>
    <row r="1940" spans="1:26" x14ac:dyDescent="0.35">
      <c r="A1940" s="66" t="s">
        <v>1070</v>
      </c>
      <c r="B1940" s="66" t="s">
        <v>1139</v>
      </c>
      <c r="C1940" s="67"/>
      <c r="D1940" s="68"/>
      <c r="E1940" s="69"/>
      <c r="F1940" s="70"/>
      <c r="G1940" s="67"/>
      <c r="H1940" s="71"/>
      <c r="I1940" s="72"/>
      <c r="J1940" s="72"/>
      <c r="K1940" s="36"/>
      <c r="L1940" s="79"/>
      <c r="M1940" s="79"/>
      <c r="N1940" s="74"/>
      <c r="O1940" s="81" t="s">
        <v>1386</v>
      </c>
      <c r="P1940" s="83">
        <v>44434.342453703706</v>
      </c>
      <c r="Q1940" s="81" t="s">
        <v>2230</v>
      </c>
      <c r="R1940" s="84" t="s">
        <v>3105</v>
      </c>
      <c r="S1940" s="81" t="s">
        <v>3393</v>
      </c>
      <c r="T1940" s="81" t="s">
        <v>3632</v>
      </c>
      <c r="U1940" s="83">
        <v>44434.342453703706</v>
      </c>
      <c r="V1940" s="84" t="s">
        <v>5457</v>
      </c>
      <c r="W1940" s="81"/>
      <c r="X1940" s="81"/>
      <c r="Y1940" s="87" t="s">
        <v>7457</v>
      </c>
      <c r="Z1940" s="81"/>
    </row>
    <row r="1941" spans="1:26" x14ac:dyDescent="0.35">
      <c r="A1941" s="66" t="s">
        <v>1012</v>
      </c>
      <c r="B1941" s="66" t="s">
        <v>1070</v>
      </c>
      <c r="C1941" s="67"/>
      <c r="D1941" s="68"/>
      <c r="E1941" s="69"/>
      <c r="F1941" s="70"/>
      <c r="G1941" s="67"/>
      <c r="H1941" s="71"/>
      <c r="I1941" s="72"/>
      <c r="J1941" s="72"/>
      <c r="K1941" s="36"/>
      <c r="L1941" s="79"/>
      <c r="M1941" s="79"/>
      <c r="N1941" s="74"/>
      <c r="O1941" s="81" t="s">
        <v>1386</v>
      </c>
      <c r="P1941" s="83">
        <v>44434.348449074074</v>
      </c>
      <c r="Q1941" s="81" t="s">
        <v>1600</v>
      </c>
      <c r="R1941" s="81"/>
      <c r="S1941" s="81"/>
      <c r="T1941" s="81" t="s">
        <v>3632</v>
      </c>
      <c r="U1941" s="83">
        <v>44434.348449074074</v>
      </c>
      <c r="V1941" s="84" t="s">
        <v>5458</v>
      </c>
      <c r="W1941" s="81"/>
      <c r="X1941" s="81"/>
      <c r="Y1941" s="87" t="s">
        <v>7458</v>
      </c>
      <c r="Z1941" s="81"/>
    </row>
    <row r="1942" spans="1:26" x14ac:dyDescent="0.35">
      <c r="A1942" s="66" t="s">
        <v>1071</v>
      </c>
      <c r="B1942" s="66" t="s">
        <v>1071</v>
      </c>
      <c r="C1942" s="67"/>
      <c r="D1942" s="68"/>
      <c r="E1942" s="69"/>
      <c r="F1942" s="70"/>
      <c r="G1942" s="67"/>
      <c r="H1942" s="71"/>
      <c r="I1942" s="72"/>
      <c r="J1942" s="72"/>
      <c r="K1942" s="36"/>
      <c r="L1942" s="79"/>
      <c r="M1942" s="79"/>
      <c r="N1942" s="74"/>
      <c r="O1942" s="81" t="s">
        <v>179</v>
      </c>
      <c r="P1942" s="83">
        <v>44434.343935185185</v>
      </c>
      <c r="Q1942" s="81" t="s">
        <v>2231</v>
      </c>
      <c r="R1942" s="84" t="s">
        <v>3106</v>
      </c>
      <c r="S1942" s="81" t="s">
        <v>3393</v>
      </c>
      <c r="T1942" s="81" t="s">
        <v>3694</v>
      </c>
      <c r="U1942" s="83">
        <v>44434.343935185185</v>
      </c>
      <c r="V1942" s="84" t="s">
        <v>5459</v>
      </c>
      <c r="W1942" s="81"/>
      <c r="X1942" s="81"/>
      <c r="Y1942" s="87" t="s">
        <v>7459</v>
      </c>
      <c r="Z1942" s="81"/>
    </row>
    <row r="1943" spans="1:26" x14ac:dyDescent="0.35">
      <c r="A1943" s="66" t="s">
        <v>1012</v>
      </c>
      <c r="B1943" s="66" t="s">
        <v>1071</v>
      </c>
      <c r="C1943" s="67"/>
      <c r="D1943" s="68"/>
      <c r="E1943" s="69"/>
      <c r="F1943" s="70"/>
      <c r="G1943" s="67"/>
      <c r="H1943" s="71"/>
      <c r="I1943" s="72"/>
      <c r="J1943" s="72"/>
      <c r="K1943" s="36"/>
      <c r="L1943" s="79"/>
      <c r="M1943" s="79"/>
      <c r="N1943" s="74"/>
      <c r="O1943" s="81" t="s">
        <v>1386</v>
      </c>
      <c r="P1943" s="83">
        <v>44434.348483796297</v>
      </c>
      <c r="Q1943" s="81" t="s">
        <v>2232</v>
      </c>
      <c r="R1943" s="81"/>
      <c r="S1943" s="81"/>
      <c r="T1943" s="81" t="s">
        <v>3694</v>
      </c>
      <c r="U1943" s="83">
        <v>44434.348483796297</v>
      </c>
      <c r="V1943" s="84" t="s">
        <v>5460</v>
      </c>
      <c r="W1943" s="81"/>
      <c r="X1943" s="81"/>
      <c r="Y1943" s="87" t="s">
        <v>7460</v>
      </c>
      <c r="Z1943" s="81"/>
    </row>
    <row r="1944" spans="1:26" x14ac:dyDescent="0.35">
      <c r="A1944" s="66" t="s">
        <v>1072</v>
      </c>
      <c r="B1944" s="66" t="s">
        <v>1139</v>
      </c>
      <c r="C1944" s="67"/>
      <c r="D1944" s="68"/>
      <c r="E1944" s="69"/>
      <c r="F1944" s="70"/>
      <c r="G1944" s="67"/>
      <c r="H1944" s="71"/>
      <c r="I1944" s="72"/>
      <c r="J1944" s="72"/>
      <c r="K1944" s="36"/>
      <c r="L1944" s="79"/>
      <c r="M1944" s="79"/>
      <c r="N1944" s="74"/>
      <c r="O1944" s="81" t="s">
        <v>1386</v>
      </c>
      <c r="P1944" s="83">
        <v>44434.347974537035</v>
      </c>
      <c r="Q1944" s="81" t="s">
        <v>2233</v>
      </c>
      <c r="R1944" s="84" t="s">
        <v>3107</v>
      </c>
      <c r="S1944" s="81" t="s">
        <v>3393</v>
      </c>
      <c r="T1944" s="81" t="s">
        <v>3898</v>
      </c>
      <c r="U1944" s="83">
        <v>44434.347974537035</v>
      </c>
      <c r="V1944" s="84" t="s">
        <v>5461</v>
      </c>
      <c r="W1944" s="81"/>
      <c r="X1944" s="81"/>
      <c r="Y1944" s="87" t="s">
        <v>7461</v>
      </c>
      <c r="Z1944" s="81"/>
    </row>
    <row r="1945" spans="1:26" x14ac:dyDescent="0.35">
      <c r="A1945" s="66" t="s">
        <v>1012</v>
      </c>
      <c r="B1945" s="66" t="s">
        <v>1072</v>
      </c>
      <c r="C1945" s="67"/>
      <c r="D1945" s="68"/>
      <c r="E1945" s="69"/>
      <c r="F1945" s="70"/>
      <c r="G1945" s="67"/>
      <c r="H1945" s="71"/>
      <c r="I1945" s="72"/>
      <c r="J1945" s="72"/>
      <c r="K1945" s="36"/>
      <c r="L1945" s="79"/>
      <c r="M1945" s="79"/>
      <c r="N1945" s="74"/>
      <c r="O1945" s="81" t="s">
        <v>1386</v>
      </c>
      <c r="P1945" s="83">
        <v>44434.348622685182</v>
      </c>
      <c r="Q1945" s="81" t="s">
        <v>1629</v>
      </c>
      <c r="R1945" s="81"/>
      <c r="S1945" s="81"/>
      <c r="T1945" s="81" t="s">
        <v>3640</v>
      </c>
      <c r="U1945" s="83">
        <v>44434.348622685182</v>
      </c>
      <c r="V1945" s="84" t="s">
        <v>5462</v>
      </c>
      <c r="W1945" s="81"/>
      <c r="X1945" s="81"/>
      <c r="Y1945" s="87" t="s">
        <v>7462</v>
      </c>
      <c r="Z1945" s="81"/>
    </row>
    <row r="1946" spans="1:26" x14ac:dyDescent="0.35">
      <c r="A1946" s="66" t="s">
        <v>649</v>
      </c>
      <c r="B1946" s="66" t="s">
        <v>649</v>
      </c>
      <c r="C1946" s="67"/>
      <c r="D1946" s="68"/>
      <c r="E1946" s="69"/>
      <c r="F1946" s="70"/>
      <c r="G1946" s="67"/>
      <c r="H1946" s="71"/>
      <c r="I1946" s="72"/>
      <c r="J1946" s="72"/>
      <c r="K1946" s="36"/>
      <c r="L1946" s="79"/>
      <c r="M1946" s="79"/>
      <c r="N1946" s="74"/>
      <c r="O1946" s="81" t="s">
        <v>179</v>
      </c>
      <c r="P1946" s="83">
        <v>44434.348009259258</v>
      </c>
      <c r="Q1946" s="81" t="s">
        <v>2234</v>
      </c>
      <c r="R1946" s="84" t="s">
        <v>3108</v>
      </c>
      <c r="S1946" s="81" t="s">
        <v>3393</v>
      </c>
      <c r="T1946" s="81" t="s">
        <v>3629</v>
      </c>
      <c r="U1946" s="83">
        <v>44434.348009259258</v>
      </c>
      <c r="V1946" s="84" t="s">
        <v>5463</v>
      </c>
      <c r="W1946" s="81"/>
      <c r="X1946" s="81"/>
      <c r="Y1946" s="87" t="s">
        <v>7463</v>
      </c>
      <c r="Z1946" s="81"/>
    </row>
    <row r="1947" spans="1:26" x14ac:dyDescent="0.35">
      <c r="A1947" s="66" t="s">
        <v>1012</v>
      </c>
      <c r="B1947" s="66" t="s">
        <v>649</v>
      </c>
      <c r="C1947" s="67"/>
      <c r="D1947" s="68"/>
      <c r="E1947" s="69"/>
      <c r="F1947" s="70"/>
      <c r="G1947" s="67"/>
      <c r="H1947" s="71"/>
      <c r="I1947" s="72"/>
      <c r="J1947" s="72"/>
      <c r="K1947" s="36"/>
      <c r="L1947" s="79"/>
      <c r="M1947" s="79"/>
      <c r="N1947" s="74"/>
      <c r="O1947" s="81" t="s">
        <v>1386</v>
      </c>
      <c r="P1947" s="83">
        <v>44434.348657407405</v>
      </c>
      <c r="Q1947" s="81" t="s">
        <v>2235</v>
      </c>
      <c r="R1947" s="84" t="s">
        <v>3108</v>
      </c>
      <c r="S1947" s="81" t="s">
        <v>3393</v>
      </c>
      <c r="T1947" s="81" t="s">
        <v>3629</v>
      </c>
      <c r="U1947" s="83">
        <v>44434.348657407405</v>
      </c>
      <c r="V1947" s="84" t="s">
        <v>5464</v>
      </c>
      <c r="W1947" s="81"/>
      <c r="X1947" s="81"/>
      <c r="Y1947" s="87" t="s">
        <v>7464</v>
      </c>
      <c r="Z1947" s="81"/>
    </row>
    <row r="1948" spans="1:26" x14ac:dyDescent="0.35">
      <c r="A1948" s="66" t="s">
        <v>1073</v>
      </c>
      <c r="B1948" s="66" t="s">
        <v>1139</v>
      </c>
      <c r="C1948" s="67"/>
      <c r="D1948" s="68"/>
      <c r="E1948" s="69"/>
      <c r="F1948" s="70"/>
      <c r="G1948" s="67"/>
      <c r="H1948" s="71"/>
      <c r="I1948" s="72"/>
      <c r="J1948" s="72"/>
      <c r="K1948" s="36"/>
      <c r="L1948" s="79"/>
      <c r="M1948" s="79"/>
      <c r="N1948" s="74"/>
      <c r="O1948" s="81" t="s">
        <v>1386</v>
      </c>
      <c r="P1948" s="83">
        <v>44434.368101851855</v>
      </c>
      <c r="Q1948" s="81" t="s">
        <v>2236</v>
      </c>
      <c r="R1948" s="84" t="s">
        <v>3109</v>
      </c>
      <c r="S1948" s="81" t="s">
        <v>3393</v>
      </c>
      <c r="T1948" s="81"/>
      <c r="U1948" s="83">
        <v>44434.368101851855</v>
      </c>
      <c r="V1948" s="84" t="s">
        <v>5465</v>
      </c>
      <c r="W1948" s="81"/>
      <c r="X1948" s="81"/>
      <c r="Y1948" s="87" t="s">
        <v>7465</v>
      </c>
      <c r="Z1948" s="81"/>
    </row>
    <row r="1949" spans="1:26" x14ac:dyDescent="0.35">
      <c r="A1949" s="66" t="s">
        <v>1012</v>
      </c>
      <c r="B1949" s="66" t="s">
        <v>1073</v>
      </c>
      <c r="C1949" s="67"/>
      <c r="D1949" s="68"/>
      <c r="E1949" s="69"/>
      <c r="F1949" s="70"/>
      <c r="G1949" s="67"/>
      <c r="H1949" s="71"/>
      <c r="I1949" s="72"/>
      <c r="J1949" s="72"/>
      <c r="K1949" s="36"/>
      <c r="L1949" s="79"/>
      <c r="M1949" s="79"/>
      <c r="N1949" s="74"/>
      <c r="O1949" s="81" t="s">
        <v>1386</v>
      </c>
      <c r="P1949" s="83">
        <v>44434.390011574076</v>
      </c>
      <c r="Q1949" s="81" t="s">
        <v>1646</v>
      </c>
      <c r="R1949" s="81"/>
      <c r="S1949" s="81"/>
      <c r="T1949" s="81"/>
      <c r="U1949" s="83">
        <v>44434.390011574076</v>
      </c>
      <c r="V1949" s="84" t="s">
        <v>5466</v>
      </c>
      <c r="W1949" s="81"/>
      <c r="X1949" s="81"/>
      <c r="Y1949" s="87" t="s">
        <v>7466</v>
      </c>
      <c r="Z1949" s="81"/>
    </row>
    <row r="1950" spans="1:26" x14ac:dyDescent="0.35">
      <c r="A1950" s="66" t="s">
        <v>735</v>
      </c>
      <c r="B1950" s="66" t="s">
        <v>735</v>
      </c>
      <c r="C1950" s="67"/>
      <c r="D1950" s="68"/>
      <c r="E1950" s="69"/>
      <c r="F1950" s="70"/>
      <c r="G1950" s="67"/>
      <c r="H1950" s="71"/>
      <c r="I1950" s="72"/>
      <c r="J1950" s="72"/>
      <c r="K1950" s="36"/>
      <c r="L1950" s="79"/>
      <c r="M1950" s="79"/>
      <c r="N1950" s="74"/>
      <c r="O1950" s="81" t="s">
        <v>179</v>
      </c>
      <c r="P1950" s="83">
        <v>44434.375</v>
      </c>
      <c r="Q1950" s="81" t="s">
        <v>2237</v>
      </c>
      <c r="R1950" s="84" t="s">
        <v>3110</v>
      </c>
      <c r="S1950" s="81" t="s">
        <v>3393</v>
      </c>
      <c r="T1950" s="81"/>
      <c r="U1950" s="83">
        <v>44434.375</v>
      </c>
      <c r="V1950" s="84" t="s">
        <v>5467</v>
      </c>
      <c r="W1950" s="81"/>
      <c r="X1950" s="81"/>
      <c r="Y1950" s="87" t="s">
        <v>7467</v>
      </c>
      <c r="Z1950" s="81"/>
    </row>
    <row r="1951" spans="1:26" x14ac:dyDescent="0.35">
      <c r="A1951" s="66" t="s">
        <v>1012</v>
      </c>
      <c r="B1951" s="66" t="s">
        <v>735</v>
      </c>
      <c r="C1951" s="67"/>
      <c r="D1951" s="68"/>
      <c r="E1951" s="69"/>
      <c r="F1951" s="70"/>
      <c r="G1951" s="67"/>
      <c r="H1951" s="71"/>
      <c r="I1951" s="72"/>
      <c r="J1951" s="72"/>
      <c r="K1951" s="36"/>
      <c r="L1951" s="79"/>
      <c r="M1951" s="79"/>
      <c r="N1951" s="74"/>
      <c r="O1951" s="81" t="s">
        <v>1386</v>
      </c>
      <c r="P1951" s="83">
        <v>44434.390092592592</v>
      </c>
      <c r="Q1951" s="81" t="s">
        <v>2238</v>
      </c>
      <c r="R1951" s="81"/>
      <c r="S1951" s="81"/>
      <c r="T1951" s="81"/>
      <c r="U1951" s="83">
        <v>44434.390092592592</v>
      </c>
      <c r="V1951" s="84" t="s">
        <v>5468</v>
      </c>
      <c r="W1951" s="81"/>
      <c r="X1951" s="81"/>
      <c r="Y1951" s="87" t="s">
        <v>7468</v>
      </c>
      <c r="Z1951" s="81"/>
    </row>
    <row r="1952" spans="1:26" x14ac:dyDescent="0.35">
      <c r="A1952" s="66" t="s">
        <v>1074</v>
      </c>
      <c r="B1952" s="66" t="s">
        <v>1075</v>
      </c>
      <c r="C1952" s="67"/>
      <c r="D1952" s="68"/>
      <c r="E1952" s="69"/>
      <c r="F1952" s="70"/>
      <c r="G1952" s="67"/>
      <c r="H1952" s="71"/>
      <c r="I1952" s="72"/>
      <c r="J1952" s="72"/>
      <c r="K1952" s="36"/>
      <c r="L1952" s="79"/>
      <c r="M1952" s="79"/>
      <c r="N1952" s="74"/>
      <c r="O1952" s="81" t="s">
        <v>1386</v>
      </c>
      <c r="P1952" s="83">
        <v>44434.375092592592</v>
      </c>
      <c r="Q1952" s="81" t="s">
        <v>2239</v>
      </c>
      <c r="R1952" s="84" t="s">
        <v>3111</v>
      </c>
      <c r="S1952" s="81" t="s">
        <v>3393</v>
      </c>
      <c r="T1952" s="81" t="s">
        <v>3579</v>
      </c>
      <c r="U1952" s="83">
        <v>44434.375092592592</v>
      </c>
      <c r="V1952" s="84" t="s">
        <v>5469</v>
      </c>
      <c r="W1952" s="81"/>
      <c r="X1952" s="81"/>
      <c r="Y1952" s="87" t="s">
        <v>7469</v>
      </c>
      <c r="Z1952" s="81"/>
    </row>
    <row r="1953" spans="1:26" x14ac:dyDescent="0.35">
      <c r="A1953" s="66" t="s">
        <v>1075</v>
      </c>
      <c r="B1953" s="66" t="s">
        <v>1074</v>
      </c>
      <c r="C1953" s="67"/>
      <c r="D1953" s="68"/>
      <c r="E1953" s="69"/>
      <c r="F1953" s="70"/>
      <c r="G1953" s="67"/>
      <c r="H1953" s="71"/>
      <c r="I1953" s="72"/>
      <c r="J1953" s="72"/>
      <c r="K1953" s="36"/>
      <c r="L1953" s="79"/>
      <c r="M1953" s="79"/>
      <c r="N1953" s="74"/>
      <c r="O1953" s="81" t="s">
        <v>1386</v>
      </c>
      <c r="P1953" s="83">
        <v>44434.923819444448</v>
      </c>
      <c r="Q1953" s="81" t="s">
        <v>1604</v>
      </c>
      <c r="R1953" s="81"/>
      <c r="S1953" s="81"/>
      <c r="T1953" s="81" t="s">
        <v>3579</v>
      </c>
      <c r="U1953" s="83">
        <v>44434.923819444448</v>
      </c>
      <c r="V1953" s="84" t="s">
        <v>5470</v>
      </c>
      <c r="W1953" s="81"/>
      <c r="X1953" s="81"/>
      <c r="Y1953" s="87" t="s">
        <v>7470</v>
      </c>
      <c r="Z1953" s="81"/>
    </row>
    <row r="1954" spans="1:26" x14ac:dyDescent="0.35">
      <c r="A1954" s="66" t="s">
        <v>1012</v>
      </c>
      <c r="B1954" s="66" t="s">
        <v>1075</v>
      </c>
      <c r="C1954" s="67"/>
      <c r="D1954" s="68"/>
      <c r="E1954" s="69"/>
      <c r="F1954" s="70"/>
      <c r="G1954" s="67"/>
      <c r="H1954" s="71"/>
      <c r="I1954" s="72"/>
      <c r="J1954" s="72"/>
      <c r="K1954" s="36"/>
      <c r="L1954" s="79"/>
      <c r="M1954" s="79"/>
      <c r="N1954" s="74"/>
      <c r="O1954" s="81" t="s">
        <v>1386</v>
      </c>
      <c r="P1954" s="83">
        <v>44434.390196759261</v>
      </c>
      <c r="Q1954" s="81" t="s">
        <v>1604</v>
      </c>
      <c r="R1954" s="81"/>
      <c r="S1954" s="81"/>
      <c r="T1954" s="81" t="s">
        <v>3579</v>
      </c>
      <c r="U1954" s="83">
        <v>44434.390196759261</v>
      </c>
      <c r="V1954" s="84" t="s">
        <v>5471</v>
      </c>
      <c r="W1954" s="81"/>
      <c r="X1954" s="81"/>
      <c r="Y1954" s="87" t="s">
        <v>7471</v>
      </c>
      <c r="Z1954" s="81"/>
    </row>
    <row r="1955" spans="1:26" x14ac:dyDescent="0.35">
      <c r="A1955" s="66" t="s">
        <v>1012</v>
      </c>
      <c r="B1955" s="66" t="s">
        <v>1074</v>
      </c>
      <c r="C1955" s="67"/>
      <c r="D1955" s="68"/>
      <c r="E1955" s="69"/>
      <c r="F1955" s="70"/>
      <c r="G1955" s="67"/>
      <c r="H1955" s="71"/>
      <c r="I1955" s="72"/>
      <c r="J1955" s="72"/>
      <c r="K1955" s="36"/>
      <c r="L1955" s="79"/>
      <c r="M1955" s="79"/>
      <c r="N1955" s="74"/>
      <c r="O1955" s="81" t="s">
        <v>1386</v>
      </c>
      <c r="P1955" s="83">
        <v>44434.390196759261</v>
      </c>
      <c r="Q1955" s="81" t="s">
        <v>1604</v>
      </c>
      <c r="R1955" s="81"/>
      <c r="S1955" s="81"/>
      <c r="T1955" s="81" t="s">
        <v>3579</v>
      </c>
      <c r="U1955" s="83">
        <v>44434.390196759261</v>
      </c>
      <c r="V1955" s="84" t="s">
        <v>5471</v>
      </c>
      <c r="W1955" s="81"/>
      <c r="X1955" s="81"/>
      <c r="Y1955" s="87" t="s">
        <v>7471</v>
      </c>
      <c r="Z1955" s="81"/>
    </row>
    <row r="1956" spans="1:26" x14ac:dyDescent="0.35">
      <c r="A1956" s="66" t="s">
        <v>1076</v>
      </c>
      <c r="B1956" s="66" t="s">
        <v>1076</v>
      </c>
      <c r="C1956" s="67"/>
      <c r="D1956" s="68"/>
      <c r="E1956" s="69"/>
      <c r="F1956" s="70"/>
      <c r="G1956" s="67"/>
      <c r="H1956" s="71"/>
      <c r="I1956" s="72"/>
      <c r="J1956" s="72"/>
      <c r="K1956" s="36"/>
      <c r="L1956" s="79"/>
      <c r="M1956" s="79"/>
      <c r="N1956" s="74"/>
      <c r="O1956" s="81" t="s">
        <v>179</v>
      </c>
      <c r="P1956" s="83">
        <v>44434.375810185185</v>
      </c>
      <c r="Q1956" s="81" t="s">
        <v>2240</v>
      </c>
      <c r="R1956" s="84" t="s">
        <v>3112</v>
      </c>
      <c r="S1956" s="81" t="s">
        <v>3393</v>
      </c>
      <c r="T1956" s="81" t="s">
        <v>3899</v>
      </c>
      <c r="U1956" s="83">
        <v>44434.375810185185</v>
      </c>
      <c r="V1956" s="84" t="s">
        <v>5472</v>
      </c>
      <c r="W1956" s="81"/>
      <c r="X1956" s="81"/>
      <c r="Y1956" s="87" t="s">
        <v>7472</v>
      </c>
      <c r="Z1956" s="81"/>
    </row>
    <row r="1957" spans="1:26" x14ac:dyDescent="0.35">
      <c r="A1957" s="66" t="s">
        <v>1012</v>
      </c>
      <c r="B1957" s="66" t="s">
        <v>1076</v>
      </c>
      <c r="C1957" s="67"/>
      <c r="D1957" s="68"/>
      <c r="E1957" s="69"/>
      <c r="F1957" s="70"/>
      <c r="G1957" s="67"/>
      <c r="H1957" s="71"/>
      <c r="I1957" s="72"/>
      <c r="J1957" s="72"/>
      <c r="K1957" s="36"/>
      <c r="L1957" s="79"/>
      <c r="M1957" s="79"/>
      <c r="N1957" s="74"/>
      <c r="O1957" s="81" t="s">
        <v>1386</v>
      </c>
      <c r="P1957" s="83">
        <v>44434.390243055554</v>
      </c>
      <c r="Q1957" s="81" t="s">
        <v>2241</v>
      </c>
      <c r="R1957" s="81"/>
      <c r="S1957" s="81"/>
      <c r="T1957" s="81" t="s">
        <v>3899</v>
      </c>
      <c r="U1957" s="83">
        <v>44434.390243055554</v>
      </c>
      <c r="V1957" s="84" t="s">
        <v>5473</v>
      </c>
      <c r="W1957" s="81"/>
      <c r="X1957" s="81"/>
      <c r="Y1957" s="87" t="s">
        <v>7473</v>
      </c>
      <c r="Z1957" s="81"/>
    </row>
    <row r="1958" spans="1:26" x14ac:dyDescent="0.35">
      <c r="A1958" s="66" t="s">
        <v>1077</v>
      </c>
      <c r="B1958" s="66" t="s">
        <v>1077</v>
      </c>
      <c r="C1958" s="67"/>
      <c r="D1958" s="68"/>
      <c r="E1958" s="69"/>
      <c r="F1958" s="70"/>
      <c r="G1958" s="67"/>
      <c r="H1958" s="71"/>
      <c r="I1958" s="72"/>
      <c r="J1958" s="72"/>
      <c r="K1958" s="36"/>
      <c r="L1958" s="79"/>
      <c r="M1958" s="79"/>
      <c r="N1958" s="74"/>
      <c r="O1958" s="81" t="s">
        <v>179</v>
      </c>
      <c r="P1958" s="83">
        <v>44432.303263888891</v>
      </c>
      <c r="Q1958" s="81" t="s">
        <v>2242</v>
      </c>
      <c r="R1958" s="84" t="s">
        <v>3113</v>
      </c>
      <c r="S1958" s="81" t="s">
        <v>3393</v>
      </c>
      <c r="T1958" s="81"/>
      <c r="U1958" s="83">
        <v>44432.303263888891</v>
      </c>
      <c r="V1958" s="84" t="s">
        <v>5474</v>
      </c>
      <c r="W1958" s="81"/>
      <c r="X1958" s="81"/>
      <c r="Y1958" s="87" t="s">
        <v>7474</v>
      </c>
      <c r="Z1958" s="81"/>
    </row>
    <row r="1959" spans="1:26" x14ac:dyDescent="0.35">
      <c r="A1959" s="66" t="s">
        <v>1078</v>
      </c>
      <c r="B1959" s="66" t="s">
        <v>1077</v>
      </c>
      <c r="C1959" s="67"/>
      <c r="D1959" s="68"/>
      <c r="E1959" s="69"/>
      <c r="F1959" s="70"/>
      <c r="G1959" s="67"/>
      <c r="H1959" s="71"/>
      <c r="I1959" s="72"/>
      <c r="J1959" s="72"/>
      <c r="K1959" s="36"/>
      <c r="L1959" s="79"/>
      <c r="M1959" s="79"/>
      <c r="N1959" s="74"/>
      <c r="O1959" s="81" t="s">
        <v>1386</v>
      </c>
      <c r="P1959" s="83">
        <v>44434.383958333332</v>
      </c>
      <c r="Q1959" s="81" t="s">
        <v>2243</v>
      </c>
      <c r="R1959" s="84" t="s">
        <v>3114</v>
      </c>
      <c r="S1959" s="81" t="s">
        <v>3393</v>
      </c>
      <c r="T1959" s="81" t="s">
        <v>3627</v>
      </c>
      <c r="U1959" s="83">
        <v>44434.383958333332</v>
      </c>
      <c r="V1959" s="84" t="s">
        <v>5475</v>
      </c>
      <c r="W1959" s="81"/>
      <c r="X1959" s="81"/>
      <c r="Y1959" s="87" t="s">
        <v>7475</v>
      </c>
      <c r="Z1959" s="81"/>
    </row>
    <row r="1960" spans="1:26" x14ac:dyDescent="0.35">
      <c r="A1960" s="66" t="s">
        <v>1012</v>
      </c>
      <c r="B1960" s="66" t="s">
        <v>1077</v>
      </c>
      <c r="C1960" s="67"/>
      <c r="D1960" s="68"/>
      <c r="E1960" s="69"/>
      <c r="F1960" s="70"/>
      <c r="G1960" s="67"/>
      <c r="H1960" s="71"/>
      <c r="I1960" s="72"/>
      <c r="J1960" s="72"/>
      <c r="K1960" s="36"/>
      <c r="L1960" s="79"/>
      <c r="M1960" s="79"/>
      <c r="N1960" s="74"/>
      <c r="O1960" s="81" t="s">
        <v>1386</v>
      </c>
      <c r="P1960" s="83">
        <v>44434.390289351853</v>
      </c>
      <c r="Q1960" s="81" t="s">
        <v>1587</v>
      </c>
      <c r="R1960" s="81"/>
      <c r="S1960" s="81"/>
      <c r="T1960" s="81" t="s">
        <v>3627</v>
      </c>
      <c r="U1960" s="83">
        <v>44434.390289351853</v>
      </c>
      <c r="V1960" s="84" t="s">
        <v>5476</v>
      </c>
      <c r="W1960" s="81"/>
      <c r="X1960" s="81"/>
      <c r="Y1960" s="87" t="s">
        <v>7476</v>
      </c>
      <c r="Z1960" s="81"/>
    </row>
    <row r="1961" spans="1:26" x14ac:dyDescent="0.35">
      <c r="A1961" s="66" t="s">
        <v>1078</v>
      </c>
      <c r="B1961" s="66" t="s">
        <v>1252</v>
      </c>
      <c r="C1961" s="67"/>
      <c r="D1961" s="68"/>
      <c r="E1961" s="69"/>
      <c r="F1961" s="70"/>
      <c r="G1961" s="67"/>
      <c r="H1961" s="71"/>
      <c r="I1961" s="72"/>
      <c r="J1961" s="72"/>
      <c r="K1961" s="36"/>
      <c r="L1961" s="79"/>
      <c r="M1961" s="79"/>
      <c r="N1961" s="74"/>
      <c r="O1961" s="81" t="s">
        <v>1386</v>
      </c>
      <c r="P1961" s="83">
        <v>44434.383958333332</v>
      </c>
      <c r="Q1961" s="81" t="s">
        <v>2243</v>
      </c>
      <c r="R1961" s="84" t="s">
        <v>3114</v>
      </c>
      <c r="S1961" s="81" t="s">
        <v>3393</v>
      </c>
      <c r="T1961" s="81" t="s">
        <v>3627</v>
      </c>
      <c r="U1961" s="83">
        <v>44434.383958333332</v>
      </c>
      <c r="V1961" s="84" t="s">
        <v>5475</v>
      </c>
      <c r="W1961" s="81"/>
      <c r="X1961" s="81"/>
      <c r="Y1961" s="87" t="s">
        <v>7475</v>
      </c>
      <c r="Z1961" s="81"/>
    </row>
    <row r="1962" spans="1:26" x14ac:dyDescent="0.35">
      <c r="A1962" s="66" t="s">
        <v>1012</v>
      </c>
      <c r="B1962" s="66" t="s">
        <v>1252</v>
      </c>
      <c r="C1962" s="67"/>
      <c r="D1962" s="68"/>
      <c r="E1962" s="69"/>
      <c r="F1962" s="70"/>
      <c r="G1962" s="67"/>
      <c r="H1962" s="71"/>
      <c r="I1962" s="72"/>
      <c r="J1962" s="72"/>
      <c r="K1962" s="36"/>
      <c r="L1962" s="79"/>
      <c r="M1962" s="79"/>
      <c r="N1962" s="74"/>
      <c r="O1962" s="81" t="s">
        <v>1386</v>
      </c>
      <c r="P1962" s="83">
        <v>44434.390289351853</v>
      </c>
      <c r="Q1962" s="81" t="s">
        <v>1587</v>
      </c>
      <c r="R1962" s="81"/>
      <c r="S1962" s="81"/>
      <c r="T1962" s="81" t="s">
        <v>3627</v>
      </c>
      <c r="U1962" s="83">
        <v>44434.390289351853</v>
      </c>
      <c r="V1962" s="84" t="s">
        <v>5476</v>
      </c>
      <c r="W1962" s="81"/>
      <c r="X1962" s="81"/>
      <c r="Y1962" s="87" t="s">
        <v>7476</v>
      </c>
      <c r="Z1962" s="81"/>
    </row>
    <row r="1963" spans="1:26" x14ac:dyDescent="0.35">
      <c r="A1963" s="66" t="s">
        <v>1012</v>
      </c>
      <c r="B1963" s="66" t="s">
        <v>1078</v>
      </c>
      <c r="C1963" s="67"/>
      <c r="D1963" s="68"/>
      <c r="E1963" s="69"/>
      <c r="F1963" s="70"/>
      <c r="G1963" s="67"/>
      <c r="H1963" s="71"/>
      <c r="I1963" s="72"/>
      <c r="J1963" s="72"/>
      <c r="K1963" s="36"/>
      <c r="L1963" s="79"/>
      <c r="M1963" s="79"/>
      <c r="N1963" s="74"/>
      <c r="O1963" s="81" t="s">
        <v>1386</v>
      </c>
      <c r="P1963" s="83">
        <v>44434.390289351853</v>
      </c>
      <c r="Q1963" s="81" t="s">
        <v>1587</v>
      </c>
      <c r="R1963" s="81"/>
      <c r="S1963" s="81"/>
      <c r="T1963" s="81" t="s">
        <v>3627</v>
      </c>
      <c r="U1963" s="83">
        <v>44434.390289351853</v>
      </c>
      <c r="V1963" s="84" t="s">
        <v>5476</v>
      </c>
      <c r="W1963" s="81"/>
      <c r="X1963" s="81"/>
      <c r="Y1963" s="87" t="s">
        <v>7476</v>
      </c>
      <c r="Z1963" s="81"/>
    </row>
    <row r="1964" spans="1:26" x14ac:dyDescent="0.35">
      <c r="A1964" s="66" t="s">
        <v>1079</v>
      </c>
      <c r="B1964" s="66" t="s">
        <v>1079</v>
      </c>
      <c r="C1964" s="67"/>
      <c r="D1964" s="68"/>
      <c r="E1964" s="69"/>
      <c r="F1964" s="70"/>
      <c r="G1964" s="67"/>
      <c r="H1964" s="71"/>
      <c r="I1964" s="72"/>
      <c r="J1964" s="72"/>
      <c r="K1964" s="36"/>
      <c r="L1964" s="79"/>
      <c r="M1964" s="79"/>
      <c r="N1964" s="74"/>
      <c r="O1964" s="81" t="s">
        <v>179</v>
      </c>
      <c r="P1964" s="83">
        <v>44433.4452662037</v>
      </c>
      <c r="Q1964" s="81" t="s">
        <v>2244</v>
      </c>
      <c r="R1964" s="84" t="s">
        <v>3115</v>
      </c>
      <c r="S1964" s="81" t="s">
        <v>3485</v>
      </c>
      <c r="T1964" s="81" t="s">
        <v>3530</v>
      </c>
      <c r="U1964" s="83">
        <v>44433.4452662037</v>
      </c>
      <c r="V1964" s="84" t="s">
        <v>5477</v>
      </c>
      <c r="W1964" s="81"/>
      <c r="X1964" s="81"/>
      <c r="Y1964" s="87" t="s">
        <v>7477</v>
      </c>
      <c r="Z1964" s="81"/>
    </row>
    <row r="1965" spans="1:26" x14ac:dyDescent="0.35">
      <c r="A1965" s="66" t="s">
        <v>1079</v>
      </c>
      <c r="B1965" s="66" t="s">
        <v>1079</v>
      </c>
      <c r="C1965" s="67"/>
      <c r="D1965" s="68"/>
      <c r="E1965" s="69"/>
      <c r="F1965" s="70"/>
      <c r="G1965" s="67"/>
      <c r="H1965" s="71"/>
      <c r="I1965" s="72"/>
      <c r="J1965" s="72"/>
      <c r="K1965" s="36"/>
      <c r="L1965" s="79"/>
      <c r="M1965" s="79"/>
      <c r="N1965" s="74"/>
      <c r="O1965" s="81" t="s">
        <v>179</v>
      </c>
      <c r="P1965" s="83">
        <v>44434.386203703703</v>
      </c>
      <c r="Q1965" s="81" t="s">
        <v>2245</v>
      </c>
      <c r="R1965" s="84" t="s">
        <v>3116</v>
      </c>
      <c r="S1965" s="81" t="s">
        <v>3485</v>
      </c>
      <c r="T1965" s="81" t="s">
        <v>3530</v>
      </c>
      <c r="U1965" s="83">
        <v>44434.386203703703</v>
      </c>
      <c r="V1965" s="84" t="s">
        <v>5478</v>
      </c>
      <c r="W1965" s="81"/>
      <c r="X1965" s="81"/>
      <c r="Y1965" s="87" t="s">
        <v>7478</v>
      </c>
      <c r="Z1965" s="81"/>
    </row>
    <row r="1966" spans="1:26" x14ac:dyDescent="0.35">
      <c r="A1966" s="66" t="s">
        <v>1012</v>
      </c>
      <c r="B1966" s="66" t="s">
        <v>1079</v>
      </c>
      <c r="C1966" s="67"/>
      <c r="D1966" s="68"/>
      <c r="E1966" s="69"/>
      <c r="F1966" s="70"/>
      <c r="G1966" s="67"/>
      <c r="H1966" s="71"/>
      <c r="I1966" s="72"/>
      <c r="J1966" s="72"/>
      <c r="K1966" s="36"/>
      <c r="L1966" s="79"/>
      <c r="M1966" s="79"/>
      <c r="N1966" s="74"/>
      <c r="O1966" s="81" t="s">
        <v>1386</v>
      </c>
      <c r="P1966" s="83">
        <v>44433.473437499997</v>
      </c>
      <c r="Q1966" s="81" t="s">
        <v>2246</v>
      </c>
      <c r="R1966" s="84" t="s">
        <v>3115</v>
      </c>
      <c r="S1966" s="81" t="s">
        <v>3485</v>
      </c>
      <c r="T1966" s="81" t="s">
        <v>3530</v>
      </c>
      <c r="U1966" s="83">
        <v>44433.473437499997</v>
      </c>
      <c r="V1966" s="84" t="s">
        <v>5479</v>
      </c>
      <c r="W1966" s="81"/>
      <c r="X1966" s="81"/>
      <c r="Y1966" s="87" t="s">
        <v>7479</v>
      </c>
      <c r="Z1966" s="81"/>
    </row>
    <row r="1967" spans="1:26" x14ac:dyDescent="0.35">
      <c r="A1967" s="66" t="s">
        <v>1012</v>
      </c>
      <c r="B1967" s="66" t="s">
        <v>1079</v>
      </c>
      <c r="C1967" s="67"/>
      <c r="D1967" s="68"/>
      <c r="E1967" s="69"/>
      <c r="F1967" s="70"/>
      <c r="G1967" s="67"/>
      <c r="H1967" s="71"/>
      <c r="I1967" s="72"/>
      <c r="J1967" s="72"/>
      <c r="K1967" s="36"/>
      <c r="L1967" s="79"/>
      <c r="M1967" s="79"/>
      <c r="N1967" s="74"/>
      <c r="O1967" s="81" t="s">
        <v>1386</v>
      </c>
      <c r="P1967" s="83">
        <v>44434.390393518515</v>
      </c>
      <c r="Q1967" s="81" t="s">
        <v>2247</v>
      </c>
      <c r="R1967" s="84" t="s">
        <v>3116</v>
      </c>
      <c r="S1967" s="81" t="s">
        <v>3485</v>
      </c>
      <c r="T1967" s="81" t="s">
        <v>3530</v>
      </c>
      <c r="U1967" s="83">
        <v>44434.390393518515</v>
      </c>
      <c r="V1967" s="84" t="s">
        <v>5480</v>
      </c>
      <c r="W1967" s="81"/>
      <c r="X1967" s="81"/>
      <c r="Y1967" s="87" t="s">
        <v>7480</v>
      </c>
      <c r="Z1967" s="81"/>
    </row>
    <row r="1968" spans="1:26" x14ac:dyDescent="0.35">
      <c r="A1968" s="66" t="s">
        <v>497</v>
      </c>
      <c r="B1968" s="66" t="s">
        <v>1374</v>
      </c>
      <c r="C1968" s="67"/>
      <c r="D1968" s="68"/>
      <c r="E1968" s="69"/>
      <c r="F1968" s="70"/>
      <c r="G1968" s="67"/>
      <c r="H1968" s="71"/>
      <c r="I1968" s="72"/>
      <c r="J1968" s="72"/>
      <c r="K1968" s="36"/>
      <c r="L1968" s="79"/>
      <c r="M1968" s="79"/>
      <c r="N1968" s="74"/>
      <c r="O1968" s="81" t="s">
        <v>1386</v>
      </c>
      <c r="P1968" s="83">
        <v>44434.409270833334</v>
      </c>
      <c r="Q1968" s="81" t="s">
        <v>2248</v>
      </c>
      <c r="R1968" s="84" t="s">
        <v>3117</v>
      </c>
      <c r="S1968" s="81" t="s">
        <v>3393</v>
      </c>
      <c r="T1968" s="81"/>
      <c r="U1968" s="83">
        <v>44434.409270833334</v>
      </c>
      <c r="V1968" s="84" t="s">
        <v>5481</v>
      </c>
      <c r="W1968" s="81"/>
      <c r="X1968" s="81"/>
      <c r="Y1968" s="87" t="s">
        <v>7481</v>
      </c>
      <c r="Z1968" s="81"/>
    </row>
    <row r="1969" spans="1:26" x14ac:dyDescent="0.35">
      <c r="A1969" s="66" t="s">
        <v>1012</v>
      </c>
      <c r="B1969" s="66" t="s">
        <v>1374</v>
      </c>
      <c r="C1969" s="67"/>
      <c r="D1969" s="68"/>
      <c r="E1969" s="69"/>
      <c r="F1969" s="70"/>
      <c r="G1969" s="67"/>
      <c r="H1969" s="71"/>
      <c r="I1969" s="72"/>
      <c r="J1969" s="72"/>
      <c r="K1969" s="36"/>
      <c r="L1969" s="79"/>
      <c r="M1969" s="79"/>
      <c r="N1969" s="74"/>
      <c r="O1969" s="81" t="s">
        <v>1386</v>
      </c>
      <c r="P1969" s="83">
        <v>44434.43167824074</v>
      </c>
      <c r="Q1969" s="81" t="s">
        <v>2249</v>
      </c>
      <c r="R1969" s="81"/>
      <c r="S1969" s="81"/>
      <c r="T1969" s="81"/>
      <c r="U1969" s="83">
        <v>44434.43167824074</v>
      </c>
      <c r="V1969" s="84" t="s">
        <v>5482</v>
      </c>
      <c r="W1969" s="81"/>
      <c r="X1969" s="81"/>
      <c r="Y1969" s="87" t="s">
        <v>7482</v>
      </c>
      <c r="Z1969" s="81"/>
    </row>
    <row r="1970" spans="1:26" x14ac:dyDescent="0.35">
      <c r="A1970" s="66" t="s">
        <v>497</v>
      </c>
      <c r="B1970" s="66" t="s">
        <v>497</v>
      </c>
      <c r="C1970" s="67"/>
      <c r="D1970" s="68"/>
      <c r="E1970" s="69"/>
      <c r="F1970" s="70"/>
      <c r="G1970" s="67"/>
      <c r="H1970" s="71"/>
      <c r="I1970" s="72"/>
      <c r="J1970" s="72"/>
      <c r="K1970" s="36"/>
      <c r="L1970" s="79"/>
      <c r="M1970" s="79"/>
      <c r="N1970" s="74"/>
      <c r="O1970" s="81" t="s">
        <v>179</v>
      </c>
      <c r="P1970" s="83">
        <v>44433.409803240742</v>
      </c>
      <c r="Q1970" s="81" t="s">
        <v>2250</v>
      </c>
      <c r="R1970" s="84" t="s">
        <v>3118</v>
      </c>
      <c r="S1970" s="81" t="s">
        <v>3393</v>
      </c>
      <c r="T1970" s="81"/>
      <c r="U1970" s="83">
        <v>44433.409803240742</v>
      </c>
      <c r="V1970" s="84" t="s">
        <v>5483</v>
      </c>
      <c r="W1970" s="81"/>
      <c r="X1970" s="81"/>
      <c r="Y1970" s="87" t="s">
        <v>7483</v>
      </c>
      <c r="Z1970" s="81"/>
    </row>
    <row r="1971" spans="1:26" x14ac:dyDescent="0.35">
      <c r="A1971" s="66" t="s">
        <v>1022</v>
      </c>
      <c r="B1971" s="66" t="s">
        <v>497</v>
      </c>
      <c r="C1971" s="67"/>
      <c r="D1971" s="68"/>
      <c r="E1971" s="69"/>
      <c r="F1971" s="70"/>
      <c r="G1971" s="67"/>
      <c r="H1971" s="71"/>
      <c r="I1971" s="72"/>
      <c r="J1971" s="72"/>
      <c r="K1971" s="36"/>
      <c r="L1971" s="79"/>
      <c r="M1971" s="79"/>
      <c r="N1971" s="74"/>
      <c r="O1971" s="81" t="s">
        <v>1386</v>
      </c>
      <c r="P1971" s="83">
        <v>44433.418912037036</v>
      </c>
      <c r="Q1971" s="81" t="s">
        <v>1495</v>
      </c>
      <c r="R1971" s="81"/>
      <c r="S1971" s="81"/>
      <c r="T1971" s="81"/>
      <c r="U1971" s="83">
        <v>44433.418912037036</v>
      </c>
      <c r="V1971" s="84" t="s">
        <v>5484</v>
      </c>
      <c r="W1971" s="81"/>
      <c r="X1971" s="81"/>
      <c r="Y1971" s="87" t="s">
        <v>7484</v>
      </c>
      <c r="Z1971" s="81"/>
    </row>
    <row r="1972" spans="1:26" x14ac:dyDescent="0.35">
      <c r="A1972" s="66" t="s">
        <v>1012</v>
      </c>
      <c r="B1972" s="66" t="s">
        <v>497</v>
      </c>
      <c r="C1972" s="67"/>
      <c r="D1972" s="68"/>
      <c r="E1972" s="69"/>
      <c r="F1972" s="70"/>
      <c r="G1972" s="67"/>
      <c r="H1972" s="71"/>
      <c r="I1972" s="72"/>
      <c r="J1972" s="72"/>
      <c r="K1972" s="36"/>
      <c r="L1972" s="79"/>
      <c r="M1972" s="79"/>
      <c r="N1972" s="74"/>
      <c r="O1972" s="81" t="s">
        <v>1386</v>
      </c>
      <c r="P1972" s="83">
        <v>44433.431747685187</v>
      </c>
      <c r="Q1972" s="81" t="s">
        <v>1495</v>
      </c>
      <c r="R1972" s="81"/>
      <c r="S1972" s="81"/>
      <c r="T1972" s="81"/>
      <c r="U1972" s="83">
        <v>44433.431747685187</v>
      </c>
      <c r="V1972" s="84" t="s">
        <v>5485</v>
      </c>
      <c r="W1972" s="81"/>
      <c r="X1972" s="81"/>
      <c r="Y1972" s="87" t="s">
        <v>7485</v>
      </c>
      <c r="Z1972" s="81"/>
    </row>
    <row r="1973" spans="1:26" x14ac:dyDescent="0.35">
      <c r="A1973" s="66" t="s">
        <v>1012</v>
      </c>
      <c r="B1973" s="66" t="s">
        <v>497</v>
      </c>
      <c r="C1973" s="67"/>
      <c r="D1973" s="68"/>
      <c r="E1973" s="69"/>
      <c r="F1973" s="70"/>
      <c r="G1973" s="67"/>
      <c r="H1973" s="71"/>
      <c r="I1973" s="72"/>
      <c r="J1973" s="72"/>
      <c r="K1973" s="36"/>
      <c r="L1973" s="79"/>
      <c r="M1973" s="79"/>
      <c r="N1973" s="74"/>
      <c r="O1973" s="81" t="s">
        <v>1386</v>
      </c>
      <c r="P1973" s="83">
        <v>44434.43167824074</v>
      </c>
      <c r="Q1973" s="81" t="s">
        <v>2249</v>
      </c>
      <c r="R1973" s="81"/>
      <c r="S1973" s="81"/>
      <c r="T1973" s="81"/>
      <c r="U1973" s="83">
        <v>44434.43167824074</v>
      </c>
      <c r="V1973" s="84" t="s">
        <v>5482</v>
      </c>
      <c r="W1973" s="81"/>
      <c r="X1973" s="81"/>
      <c r="Y1973" s="87" t="s">
        <v>7482</v>
      </c>
      <c r="Z1973" s="81"/>
    </row>
    <row r="1974" spans="1:26" x14ac:dyDescent="0.35">
      <c r="A1974" s="66" t="s">
        <v>1080</v>
      </c>
      <c r="B1974" s="66" t="s">
        <v>1080</v>
      </c>
      <c r="C1974" s="67"/>
      <c r="D1974" s="68"/>
      <c r="E1974" s="69"/>
      <c r="F1974" s="70"/>
      <c r="G1974" s="67"/>
      <c r="H1974" s="71"/>
      <c r="I1974" s="72"/>
      <c r="J1974" s="72"/>
      <c r="K1974" s="36"/>
      <c r="L1974" s="79"/>
      <c r="M1974" s="79"/>
      <c r="N1974" s="74"/>
      <c r="O1974" s="81" t="s">
        <v>179</v>
      </c>
      <c r="P1974" s="83">
        <v>44434.409502314818</v>
      </c>
      <c r="Q1974" s="81" t="s">
        <v>2251</v>
      </c>
      <c r="R1974" s="84" t="s">
        <v>3119</v>
      </c>
      <c r="S1974" s="81" t="s">
        <v>3393</v>
      </c>
      <c r="T1974" s="81" t="s">
        <v>3786</v>
      </c>
      <c r="U1974" s="83">
        <v>44434.409502314818</v>
      </c>
      <c r="V1974" s="84" t="s">
        <v>5486</v>
      </c>
      <c r="W1974" s="81"/>
      <c r="X1974" s="81"/>
      <c r="Y1974" s="87" t="s">
        <v>7486</v>
      </c>
      <c r="Z1974" s="81"/>
    </row>
    <row r="1975" spans="1:26" x14ac:dyDescent="0.35">
      <c r="A1975" s="66" t="s">
        <v>1012</v>
      </c>
      <c r="B1975" s="66" t="s">
        <v>1080</v>
      </c>
      <c r="C1975" s="67"/>
      <c r="D1975" s="68"/>
      <c r="E1975" s="69"/>
      <c r="F1975" s="70"/>
      <c r="G1975" s="67"/>
      <c r="H1975" s="71"/>
      <c r="I1975" s="72"/>
      <c r="J1975" s="72"/>
      <c r="K1975" s="36"/>
      <c r="L1975" s="79"/>
      <c r="M1975" s="79"/>
      <c r="N1975" s="74"/>
      <c r="O1975" s="81" t="s">
        <v>1386</v>
      </c>
      <c r="P1975" s="83">
        <v>44434.431770833333</v>
      </c>
      <c r="Q1975" s="81" t="s">
        <v>1917</v>
      </c>
      <c r="R1975" s="81"/>
      <c r="S1975" s="81"/>
      <c r="T1975" s="81" t="s">
        <v>3786</v>
      </c>
      <c r="U1975" s="83">
        <v>44434.431770833333</v>
      </c>
      <c r="V1975" s="84" t="s">
        <v>5487</v>
      </c>
      <c r="W1975" s="81"/>
      <c r="X1975" s="81"/>
      <c r="Y1975" s="87" t="s">
        <v>7487</v>
      </c>
      <c r="Z1975" s="81"/>
    </row>
    <row r="1976" spans="1:26" x14ac:dyDescent="0.35">
      <c r="A1976" s="66" t="s">
        <v>1081</v>
      </c>
      <c r="B1976" s="66" t="s">
        <v>1081</v>
      </c>
      <c r="C1976" s="67"/>
      <c r="D1976" s="68"/>
      <c r="E1976" s="69"/>
      <c r="F1976" s="70"/>
      <c r="G1976" s="67"/>
      <c r="H1976" s="71"/>
      <c r="I1976" s="72"/>
      <c r="J1976" s="72"/>
      <c r="K1976" s="36"/>
      <c r="L1976" s="79"/>
      <c r="M1976" s="79"/>
      <c r="N1976" s="74"/>
      <c r="O1976" s="81" t="s">
        <v>179</v>
      </c>
      <c r="P1976" s="83">
        <v>44433.416678240741</v>
      </c>
      <c r="Q1976" s="81" t="s">
        <v>2252</v>
      </c>
      <c r="R1976" s="84" t="s">
        <v>3120</v>
      </c>
      <c r="S1976" s="81" t="s">
        <v>3393</v>
      </c>
      <c r="T1976" s="81" t="s">
        <v>3530</v>
      </c>
      <c r="U1976" s="83">
        <v>44433.416678240741</v>
      </c>
      <c r="V1976" s="84" t="s">
        <v>5488</v>
      </c>
      <c r="W1976" s="81"/>
      <c r="X1976" s="81"/>
      <c r="Y1976" s="87" t="s">
        <v>7488</v>
      </c>
      <c r="Z1976" s="81"/>
    </row>
    <row r="1977" spans="1:26" x14ac:dyDescent="0.35">
      <c r="A1977" s="66" t="s">
        <v>1081</v>
      </c>
      <c r="B1977" s="66" t="s">
        <v>1081</v>
      </c>
      <c r="C1977" s="67"/>
      <c r="D1977" s="68"/>
      <c r="E1977" s="69"/>
      <c r="F1977" s="70"/>
      <c r="G1977" s="67"/>
      <c r="H1977" s="71"/>
      <c r="I1977" s="72"/>
      <c r="J1977" s="72"/>
      <c r="K1977" s="36"/>
      <c r="L1977" s="79"/>
      <c r="M1977" s="79"/>
      <c r="N1977" s="74"/>
      <c r="O1977" s="81" t="s">
        <v>179</v>
      </c>
      <c r="P1977" s="83">
        <v>44434.416689814818</v>
      </c>
      <c r="Q1977" s="81" t="s">
        <v>2253</v>
      </c>
      <c r="R1977" s="84" t="s">
        <v>3121</v>
      </c>
      <c r="S1977" s="81" t="s">
        <v>3393</v>
      </c>
      <c r="T1977" s="81" t="s">
        <v>3900</v>
      </c>
      <c r="U1977" s="83">
        <v>44434.416689814818</v>
      </c>
      <c r="V1977" s="84" t="s">
        <v>5489</v>
      </c>
      <c r="W1977" s="81"/>
      <c r="X1977" s="81"/>
      <c r="Y1977" s="87" t="s">
        <v>7489</v>
      </c>
      <c r="Z1977" s="81"/>
    </row>
    <row r="1978" spans="1:26" x14ac:dyDescent="0.35">
      <c r="A1978" s="66" t="s">
        <v>1012</v>
      </c>
      <c r="B1978" s="66" t="s">
        <v>1081</v>
      </c>
      <c r="C1978" s="67"/>
      <c r="D1978" s="68"/>
      <c r="E1978" s="69"/>
      <c r="F1978" s="70"/>
      <c r="G1978" s="67"/>
      <c r="H1978" s="71"/>
      <c r="I1978" s="72"/>
      <c r="J1978" s="72"/>
      <c r="K1978" s="36"/>
      <c r="L1978" s="79"/>
      <c r="M1978" s="79"/>
      <c r="N1978" s="74"/>
      <c r="O1978" s="81" t="s">
        <v>1386</v>
      </c>
      <c r="P1978" s="83">
        <v>44433.43178240741</v>
      </c>
      <c r="Q1978" s="81" t="s">
        <v>2254</v>
      </c>
      <c r="R1978" s="81"/>
      <c r="S1978" s="81"/>
      <c r="T1978" s="81" t="s">
        <v>3530</v>
      </c>
      <c r="U1978" s="83">
        <v>44433.43178240741</v>
      </c>
      <c r="V1978" s="84" t="s">
        <v>5490</v>
      </c>
      <c r="W1978" s="81"/>
      <c r="X1978" s="81"/>
      <c r="Y1978" s="87" t="s">
        <v>7490</v>
      </c>
      <c r="Z1978" s="81"/>
    </row>
    <row r="1979" spans="1:26" x14ac:dyDescent="0.35">
      <c r="A1979" s="66" t="s">
        <v>1012</v>
      </c>
      <c r="B1979" s="66" t="s">
        <v>1081</v>
      </c>
      <c r="C1979" s="67"/>
      <c r="D1979" s="68"/>
      <c r="E1979" s="69"/>
      <c r="F1979" s="70"/>
      <c r="G1979" s="67"/>
      <c r="H1979" s="71"/>
      <c r="I1979" s="72"/>
      <c r="J1979" s="72"/>
      <c r="K1979" s="36"/>
      <c r="L1979" s="79"/>
      <c r="M1979" s="79"/>
      <c r="N1979" s="74"/>
      <c r="O1979" s="81" t="s">
        <v>1386</v>
      </c>
      <c r="P1979" s="83">
        <v>44434.431875000002</v>
      </c>
      <c r="Q1979" s="81" t="s">
        <v>2255</v>
      </c>
      <c r="R1979" s="81"/>
      <c r="S1979" s="81"/>
      <c r="T1979" s="81" t="s">
        <v>3900</v>
      </c>
      <c r="U1979" s="83">
        <v>44434.431875000002</v>
      </c>
      <c r="V1979" s="84" t="s">
        <v>5491</v>
      </c>
      <c r="W1979" s="81"/>
      <c r="X1979" s="81"/>
      <c r="Y1979" s="87" t="s">
        <v>7491</v>
      </c>
      <c r="Z1979" s="81"/>
    </row>
    <row r="1980" spans="1:26" x14ac:dyDescent="0.35">
      <c r="A1980" s="66" t="s">
        <v>999</v>
      </c>
      <c r="B1980" s="66" t="s">
        <v>1375</v>
      </c>
      <c r="C1980" s="67"/>
      <c r="D1980" s="68"/>
      <c r="E1980" s="69"/>
      <c r="F1980" s="70"/>
      <c r="G1980" s="67"/>
      <c r="H1980" s="71"/>
      <c r="I1980" s="72"/>
      <c r="J1980" s="72"/>
      <c r="K1980" s="36"/>
      <c r="L1980" s="79"/>
      <c r="M1980" s="79"/>
      <c r="N1980" s="74"/>
      <c r="O1980" s="81" t="s">
        <v>1386</v>
      </c>
      <c r="P1980" s="83">
        <v>44434.417245370372</v>
      </c>
      <c r="Q1980" s="81" t="s">
        <v>2256</v>
      </c>
      <c r="R1980" s="81" t="s">
        <v>3122</v>
      </c>
      <c r="S1980" s="81" t="s">
        <v>3486</v>
      </c>
      <c r="T1980" s="81" t="s">
        <v>3862</v>
      </c>
      <c r="U1980" s="83">
        <v>44434.417245370372</v>
      </c>
      <c r="V1980" s="84" t="s">
        <v>5492</v>
      </c>
      <c r="W1980" s="81"/>
      <c r="X1980" s="81"/>
      <c r="Y1980" s="87" t="s">
        <v>7492</v>
      </c>
      <c r="Z1980" s="81"/>
    </row>
    <row r="1981" spans="1:26" x14ac:dyDescent="0.35">
      <c r="A1981" s="66" t="s">
        <v>1012</v>
      </c>
      <c r="B1981" s="66" t="s">
        <v>1375</v>
      </c>
      <c r="C1981" s="67"/>
      <c r="D1981" s="68"/>
      <c r="E1981" s="69"/>
      <c r="F1981" s="70"/>
      <c r="G1981" s="67"/>
      <c r="H1981" s="71"/>
      <c r="I1981" s="72"/>
      <c r="J1981" s="72"/>
      <c r="K1981" s="36"/>
      <c r="L1981" s="79"/>
      <c r="M1981" s="79"/>
      <c r="N1981" s="74"/>
      <c r="O1981" s="81" t="s">
        <v>1386</v>
      </c>
      <c r="P1981" s="83">
        <v>44434.431909722225</v>
      </c>
      <c r="Q1981" s="81" t="s">
        <v>2257</v>
      </c>
      <c r="R1981" s="84" t="s">
        <v>3123</v>
      </c>
      <c r="S1981" s="81" t="s">
        <v>3487</v>
      </c>
      <c r="T1981" s="81" t="s">
        <v>3862</v>
      </c>
      <c r="U1981" s="83">
        <v>44434.431909722225</v>
      </c>
      <c r="V1981" s="84" t="s">
        <v>5493</v>
      </c>
      <c r="W1981" s="81"/>
      <c r="X1981" s="81"/>
      <c r="Y1981" s="87" t="s">
        <v>7493</v>
      </c>
      <c r="Z1981" s="81"/>
    </row>
    <row r="1982" spans="1:26" x14ac:dyDescent="0.35">
      <c r="A1982" s="66" t="s">
        <v>999</v>
      </c>
      <c r="B1982" s="66" t="s">
        <v>999</v>
      </c>
      <c r="C1982" s="67"/>
      <c r="D1982" s="68"/>
      <c r="E1982" s="69"/>
      <c r="F1982" s="70"/>
      <c r="G1982" s="67"/>
      <c r="H1982" s="71"/>
      <c r="I1982" s="72"/>
      <c r="J1982" s="72"/>
      <c r="K1982" s="36"/>
      <c r="L1982" s="79"/>
      <c r="M1982" s="79"/>
      <c r="N1982" s="74"/>
      <c r="O1982" s="81" t="s">
        <v>179</v>
      </c>
      <c r="P1982" s="83">
        <v>44435.771041666667</v>
      </c>
      <c r="Q1982" s="81" t="s">
        <v>2258</v>
      </c>
      <c r="R1982" s="81" t="s">
        <v>3124</v>
      </c>
      <c r="S1982" s="81" t="s">
        <v>3486</v>
      </c>
      <c r="T1982" s="81" t="s">
        <v>3862</v>
      </c>
      <c r="U1982" s="83">
        <v>44435.771041666667</v>
      </c>
      <c r="V1982" s="84" t="s">
        <v>5494</v>
      </c>
      <c r="W1982" s="81"/>
      <c r="X1982" s="81"/>
      <c r="Y1982" s="87" t="s">
        <v>7494</v>
      </c>
      <c r="Z1982" s="81"/>
    </row>
    <row r="1983" spans="1:26" x14ac:dyDescent="0.35">
      <c r="A1983" s="66" t="s">
        <v>1012</v>
      </c>
      <c r="B1983" s="66" t="s">
        <v>999</v>
      </c>
      <c r="C1983" s="67"/>
      <c r="D1983" s="68"/>
      <c r="E1983" s="69"/>
      <c r="F1983" s="70"/>
      <c r="G1983" s="67"/>
      <c r="H1983" s="71"/>
      <c r="I1983" s="72"/>
      <c r="J1983" s="72"/>
      <c r="K1983" s="36"/>
      <c r="L1983" s="79"/>
      <c r="M1983" s="79"/>
      <c r="N1983" s="74"/>
      <c r="O1983" s="81" t="s">
        <v>1386</v>
      </c>
      <c r="P1983" s="83">
        <v>44434.431909722225</v>
      </c>
      <c r="Q1983" s="81" t="s">
        <v>2257</v>
      </c>
      <c r="R1983" s="84" t="s">
        <v>3123</v>
      </c>
      <c r="S1983" s="81" t="s">
        <v>3487</v>
      </c>
      <c r="T1983" s="81" t="s">
        <v>3862</v>
      </c>
      <c r="U1983" s="83">
        <v>44434.431909722225</v>
      </c>
      <c r="V1983" s="84" t="s">
        <v>5493</v>
      </c>
      <c r="W1983" s="81"/>
      <c r="X1983" s="81"/>
      <c r="Y1983" s="87" t="s">
        <v>7493</v>
      </c>
      <c r="Z1983" s="81"/>
    </row>
    <row r="1984" spans="1:26" x14ac:dyDescent="0.35">
      <c r="A1984" s="66" t="s">
        <v>1082</v>
      </c>
      <c r="B1984" s="66" t="s">
        <v>1082</v>
      </c>
      <c r="C1984" s="67"/>
      <c r="D1984" s="68"/>
      <c r="E1984" s="69"/>
      <c r="F1984" s="70"/>
      <c r="G1984" s="67"/>
      <c r="H1984" s="71"/>
      <c r="I1984" s="72"/>
      <c r="J1984" s="72"/>
      <c r="K1984" s="36"/>
      <c r="L1984" s="79"/>
      <c r="M1984" s="79"/>
      <c r="N1984" s="74"/>
      <c r="O1984" s="81" t="s">
        <v>179</v>
      </c>
      <c r="P1984" s="83">
        <v>44434.417303240742</v>
      </c>
      <c r="Q1984" s="81" t="s">
        <v>2259</v>
      </c>
      <c r="R1984" s="84" t="s">
        <v>3125</v>
      </c>
      <c r="S1984" s="81" t="s">
        <v>3393</v>
      </c>
      <c r="T1984" s="81" t="s">
        <v>3901</v>
      </c>
      <c r="U1984" s="83">
        <v>44434.417303240742</v>
      </c>
      <c r="V1984" s="84" t="s">
        <v>5495</v>
      </c>
      <c r="W1984" s="81"/>
      <c r="X1984" s="81"/>
      <c r="Y1984" s="87" t="s">
        <v>7495</v>
      </c>
      <c r="Z1984" s="81"/>
    </row>
    <row r="1985" spans="1:26" x14ac:dyDescent="0.35">
      <c r="A1985" s="66" t="s">
        <v>1012</v>
      </c>
      <c r="B1985" s="66" t="s">
        <v>1082</v>
      </c>
      <c r="C1985" s="67"/>
      <c r="D1985" s="68"/>
      <c r="E1985" s="69"/>
      <c r="F1985" s="70"/>
      <c r="G1985" s="67"/>
      <c r="H1985" s="71"/>
      <c r="I1985" s="72"/>
      <c r="J1985" s="72"/>
      <c r="K1985" s="36"/>
      <c r="L1985" s="79"/>
      <c r="M1985" s="79"/>
      <c r="N1985" s="74"/>
      <c r="O1985" s="81" t="s">
        <v>1386</v>
      </c>
      <c r="P1985" s="83">
        <v>44434.431990740741</v>
      </c>
      <c r="Q1985" s="81" t="s">
        <v>2260</v>
      </c>
      <c r="R1985" s="81"/>
      <c r="S1985" s="81"/>
      <c r="T1985" s="81" t="s">
        <v>3901</v>
      </c>
      <c r="U1985" s="83">
        <v>44434.431990740741</v>
      </c>
      <c r="V1985" s="84" t="s">
        <v>5496</v>
      </c>
      <c r="W1985" s="81"/>
      <c r="X1985" s="81"/>
      <c r="Y1985" s="87" t="s">
        <v>7496</v>
      </c>
      <c r="Z1985" s="81"/>
    </row>
    <row r="1986" spans="1:26" x14ac:dyDescent="0.35">
      <c r="A1986" s="66" t="s">
        <v>1083</v>
      </c>
      <c r="B1986" s="66" t="s">
        <v>1083</v>
      </c>
      <c r="C1986" s="67"/>
      <c r="D1986" s="68"/>
      <c r="E1986" s="69"/>
      <c r="F1986" s="70"/>
      <c r="G1986" s="67"/>
      <c r="H1986" s="71"/>
      <c r="I1986" s="72"/>
      <c r="J1986" s="72"/>
      <c r="K1986" s="36"/>
      <c r="L1986" s="79"/>
      <c r="M1986" s="79"/>
      <c r="N1986" s="74"/>
      <c r="O1986" s="81" t="s">
        <v>179</v>
      </c>
      <c r="P1986" s="83">
        <v>44434.328043981484</v>
      </c>
      <c r="Q1986" s="81" t="s">
        <v>2261</v>
      </c>
      <c r="R1986" s="84" t="s">
        <v>3126</v>
      </c>
      <c r="S1986" s="81" t="s">
        <v>3393</v>
      </c>
      <c r="T1986" s="81" t="s">
        <v>3902</v>
      </c>
      <c r="U1986" s="83">
        <v>44434.328043981484</v>
      </c>
      <c r="V1986" s="84" t="s">
        <v>5497</v>
      </c>
      <c r="W1986" s="81"/>
      <c r="X1986" s="81"/>
      <c r="Y1986" s="87" t="s">
        <v>7497</v>
      </c>
      <c r="Z1986" s="87" t="s">
        <v>7995</v>
      </c>
    </row>
    <row r="1987" spans="1:26" x14ac:dyDescent="0.35">
      <c r="A1987" s="66" t="s">
        <v>1083</v>
      </c>
      <c r="B1987" s="66" t="s">
        <v>1083</v>
      </c>
      <c r="C1987" s="67"/>
      <c r="D1987" s="68"/>
      <c r="E1987" s="69"/>
      <c r="F1987" s="70"/>
      <c r="G1987" s="67"/>
      <c r="H1987" s="71"/>
      <c r="I1987" s="72"/>
      <c r="J1987" s="72"/>
      <c r="K1987" s="36"/>
      <c r="L1987" s="79"/>
      <c r="M1987" s="79"/>
      <c r="N1987" s="74"/>
      <c r="O1987" s="81" t="s">
        <v>179</v>
      </c>
      <c r="P1987" s="83">
        <v>44434.328055555554</v>
      </c>
      <c r="Q1987" s="81" t="s">
        <v>2262</v>
      </c>
      <c r="R1987" s="84" t="s">
        <v>3127</v>
      </c>
      <c r="S1987" s="81" t="s">
        <v>3393</v>
      </c>
      <c r="T1987" s="81" t="s">
        <v>3902</v>
      </c>
      <c r="U1987" s="83">
        <v>44434.328055555554</v>
      </c>
      <c r="V1987" s="84" t="s">
        <v>5498</v>
      </c>
      <c r="W1987" s="81"/>
      <c r="X1987" s="81"/>
      <c r="Y1987" s="87" t="s">
        <v>7498</v>
      </c>
      <c r="Z1987" s="87" t="s">
        <v>7497</v>
      </c>
    </row>
    <row r="1988" spans="1:26" x14ac:dyDescent="0.35">
      <c r="A1988" s="66" t="s">
        <v>1083</v>
      </c>
      <c r="B1988" s="66" t="s">
        <v>1083</v>
      </c>
      <c r="C1988" s="67"/>
      <c r="D1988" s="68"/>
      <c r="E1988" s="69"/>
      <c r="F1988" s="70"/>
      <c r="G1988" s="67"/>
      <c r="H1988" s="71"/>
      <c r="I1988" s="72"/>
      <c r="J1988" s="72"/>
      <c r="K1988" s="36"/>
      <c r="L1988" s="79"/>
      <c r="M1988" s="79"/>
      <c r="N1988" s="74"/>
      <c r="O1988" s="81" t="s">
        <v>179</v>
      </c>
      <c r="P1988" s="83">
        <v>44434.449525462966</v>
      </c>
      <c r="Q1988" s="81" t="s">
        <v>2263</v>
      </c>
      <c r="R1988" s="84" t="s">
        <v>3128</v>
      </c>
      <c r="S1988" s="81" t="s">
        <v>3393</v>
      </c>
      <c r="T1988" s="81"/>
      <c r="U1988" s="83">
        <v>44434.449525462966</v>
      </c>
      <c r="V1988" s="84" t="s">
        <v>5499</v>
      </c>
      <c r="W1988" s="81"/>
      <c r="X1988" s="81"/>
      <c r="Y1988" s="87" t="s">
        <v>7499</v>
      </c>
      <c r="Z1988" s="81"/>
    </row>
    <row r="1989" spans="1:26" x14ac:dyDescent="0.35">
      <c r="A1989" s="66" t="s">
        <v>1012</v>
      </c>
      <c r="B1989" s="66" t="s">
        <v>1083</v>
      </c>
      <c r="C1989" s="67"/>
      <c r="D1989" s="68"/>
      <c r="E1989" s="69"/>
      <c r="F1989" s="70"/>
      <c r="G1989" s="67"/>
      <c r="H1989" s="71"/>
      <c r="I1989" s="72"/>
      <c r="J1989" s="72"/>
      <c r="K1989" s="36"/>
      <c r="L1989" s="79"/>
      <c r="M1989" s="79"/>
      <c r="N1989" s="74"/>
      <c r="O1989" s="81" t="s">
        <v>1386</v>
      </c>
      <c r="P1989" s="83">
        <v>44434.473344907405</v>
      </c>
      <c r="Q1989" s="81" t="s">
        <v>1695</v>
      </c>
      <c r="R1989" s="81"/>
      <c r="S1989" s="81"/>
      <c r="T1989" s="81"/>
      <c r="U1989" s="83">
        <v>44434.473344907405</v>
      </c>
      <c r="V1989" s="84" t="s">
        <v>5500</v>
      </c>
      <c r="W1989" s="81"/>
      <c r="X1989" s="81"/>
      <c r="Y1989" s="87" t="s">
        <v>7500</v>
      </c>
      <c r="Z1989" s="81"/>
    </row>
    <row r="1990" spans="1:26" x14ac:dyDescent="0.35">
      <c r="A1990" s="66" t="s">
        <v>1084</v>
      </c>
      <c r="B1990" s="66" t="s">
        <v>1084</v>
      </c>
      <c r="C1990" s="67"/>
      <c r="D1990" s="68"/>
      <c r="E1990" s="69"/>
      <c r="F1990" s="70"/>
      <c r="G1990" s="67"/>
      <c r="H1990" s="71"/>
      <c r="I1990" s="72"/>
      <c r="J1990" s="72"/>
      <c r="K1990" s="36"/>
      <c r="L1990" s="79"/>
      <c r="M1990" s="79"/>
      <c r="N1990" s="74"/>
      <c r="O1990" s="81" t="s">
        <v>179</v>
      </c>
      <c r="P1990" s="83">
        <v>44434.455497685187</v>
      </c>
      <c r="Q1990" s="81" t="s">
        <v>2264</v>
      </c>
      <c r="R1990" s="84" t="s">
        <v>3129</v>
      </c>
      <c r="S1990" s="81" t="s">
        <v>3393</v>
      </c>
      <c r="T1990" s="81" t="s">
        <v>3530</v>
      </c>
      <c r="U1990" s="83">
        <v>44434.455497685187</v>
      </c>
      <c r="V1990" s="84" t="s">
        <v>5501</v>
      </c>
      <c r="W1990" s="81"/>
      <c r="X1990" s="81"/>
      <c r="Y1990" s="87" t="s">
        <v>7501</v>
      </c>
      <c r="Z1990" s="81"/>
    </row>
    <row r="1991" spans="1:26" x14ac:dyDescent="0.35">
      <c r="A1991" s="66" t="s">
        <v>1012</v>
      </c>
      <c r="B1991" s="66" t="s">
        <v>1084</v>
      </c>
      <c r="C1991" s="67"/>
      <c r="D1991" s="68"/>
      <c r="E1991" s="69"/>
      <c r="F1991" s="70"/>
      <c r="G1991" s="67"/>
      <c r="H1991" s="71"/>
      <c r="I1991" s="72"/>
      <c r="J1991" s="72"/>
      <c r="K1991" s="36"/>
      <c r="L1991" s="79"/>
      <c r="M1991" s="79"/>
      <c r="N1991" s="74"/>
      <c r="O1991" s="81" t="s">
        <v>1386</v>
      </c>
      <c r="P1991" s="83">
        <v>44434.473437499997</v>
      </c>
      <c r="Q1991" s="81" t="s">
        <v>1607</v>
      </c>
      <c r="R1991" s="81"/>
      <c r="S1991" s="81"/>
      <c r="T1991" s="81" t="s">
        <v>3530</v>
      </c>
      <c r="U1991" s="83">
        <v>44434.473437499997</v>
      </c>
      <c r="V1991" s="84" t="s">
        <v>5502</v>
      </c>
      <c r="W1991" s="81"/>
      <c r="X1991" s="81"/>
      <c r="Y1991" s="87" t="s">
        <v>7502</v>
      </c>
      <c r="Z1991" s="81"/>
    </row>
    <row r="1992" spans="1:26" x14ac:dyDescent="0.35">
      <c r="A1992" s="66" t="s">
        <v>1085</v>
      </c>
      <c r="B1992" s="66" t="s">
        <v>1085</v>
      </c>
      <c r="C1992" s="67"/>
      <c r="D1992" s="68"/>
      <c r="E1992" s="69"/>
      <c r="F1992" s="70"/>
      <c r="G1992" s="67"/>
      <c r="H1992" s="71"/>
      <c r="I1992" s="72"/>
      <c r="J1992" s="72"/>
      <c r="K1992" s="36"/>
      <c r="L1992" s="79"/>
      <c r="M1992" s="79"/>
      <c r="N1992" s="74"/>
      <c r="O1992" s="81" t="s">
        <v>179</v>
      </c>
      <c r="P1992" s="83">
        <v>44434.462037037039</v>
      </c>
      <c r="Q1992" s="81" t="s">
        <v>2265</v>
      </c>
      <c r="R1992" s="84" t="s">
        <v>3130</v>
      </c>
      <c r="S1992" s="81" t="s">
        <v>3393</v>
      </c>
      <c r="T1992" s="81" t="s">
        <v>3524</v>
      </c>
      <c r="U1992" s="83">
        <v>44434.462037037039</v>
      </c>
      <c r="V1992" s="84" t="s">
        <v>5503</v>
      </c>
      <c r="W1992" s="81"/>
      <c r="X1992" s="81"/>
      <c r="Y1992" s="87" t="s">
        <v>7503</v>
      </c>
      <c r="Z1992" s="81"/>
    </row>
    <row r="1993" spans="1:26" x14ac:dyDescent="0.35">
      <c r="A1993" s="66" t="s">
        <v>1012</v>
      </c>
      <c r="B1993" s="66" t="s">
        <v>1085</v>
      </c>
      <c r="C1993" s="67"/>
      <c r="D1993" s="68"/>
      <c r="E1993" s="69"/>
      <c r="F1993" s="70"/>
      <c r="G1993" s="67"/>
      <c r="H1993" s="71"/>
      <c r="I1993" s="72"/>
      <c r="J1993" s="72"/>
      <c r="K1993" s="36"/>
      <c r="L1993" s="79"/>
      <c r="M1993" s="79"/>
      <c r="N1993" s="74"/>
      <c r="O1993" s="81" t="s">
        <v>1386</v>
      </c>
      <c r="P1993" s="83">
        <v>44434.473553240743</v>
      </c>
      <c r="Q1993" s="81" t="s">
        <v>2266</v>
      </c>
      <c r="R1993" s="84" t="s">
        <v>3130</v>
      </c>
      <c r="S1993" s="81" t="s">
        <v>3393</v>
      </c>
      <c r="T1993" s="81" t="s">
        <v>3524</v>
      </c>
      <c r="U1993" s="83">
        <v>44434.473553240743</v>
      </c>
      <c r="V1993" s="84" t="s">
        <v>5504</v>
      </c>
      <c r="W1993" s="81"/>
      <c r="X1993" s="81"/>
      <c r="Y1993" s="87" t="s">
        <v>7504</v>
      </c>
      <c r="Z1993" s="81"/>
    </row>
    <row r="1994" spans="1:26" x14ac:dyDescent="0.35">
      <c r="A1994" s="66" t="s">
        <v>1086</v>
      </c>
      <c r="B1994" s="66" t="s">
        <v>1086</v>
      </c>
      <c r="C1994" s="67"/>
      <c r="D1994" s="68"/>
      <c r="E1994" s="69"/>
      <c r="F1994" s="70"/>
      <c r="G1994" s="67"/>
      <c r="H1994" s="71"/>
      <c r="I1994" s="72"/>
      <c r="J1994" s="72"/>
      <c r="K1994" s="36"/>
      <c r="L1994" s="79"/>
      <c r="M1994" s="79"/>
      <c r="N1994" s="74"/>
      <c r="O1994" s="81" t="s">
        <v>179</v>
      </c>
      <c r="P1994" s="83">
        <v>44432.407847222225</v>
      </c>
      <c r="Q1994" s="81" t="s">
        <v>2267</v>
      </c>
      <c r="R1994" s="84" t="s">
        <v>3131</v>
      </c>
      <c r="S1994" s="81" t="s">
        <v>3393</v>
      </c>
      <c r="T1994" s="81" t="s">
        <v>3530</v>
      </c>
      <c r="U1994" s="83">
        <v>44432.407847222225</v>
      </c>
      <c r="V1994" s="84" t="s">
        <v>5505</v>
      </c>
      <c r="W1994" s="81"/>
      <c r="X1994" s="81"/>
      <c r="Y1994" s="87" t="s">
        <v>7505</v>
      </c>
      <c r="Z1994" s="81"/>
    </row>
    <row r="1995" spans="1:26" x14ac:dyDescent="0.35">
      <c r="A1995" s="66" t="s">
        <v>1086</v>
      </c>
      <c r="B1995" s="66" t="s">
        <v>1139</v>
      </c>
      <c r="C1995" s="67"/>
      <c r="D1995" s="68"/>
      <c r="E1995" s="69"/>
      <c r="F1995" s="70"/>
      <c r="G1995" s="67"/>
      <c r="H1995" s="71"/>
      <c r="I1995" s="72"/>
      <c r="J1995" s="72"/>
      <c r="K1995" s="36"/>
      <c r="L1995" s="79"/>
      <c r="M1995" s="79"/>
      <c r="N1995" s="74"/>
      <c r="O1995" s="81" t="s">
        <v>1386</v>
      </c>
      <c r="P1995" s="83">
        <v>44434.464479166665</v>
      </c>
      <c r="Q1995" s="81" t="s">
        <v>2268</v>
      </c>
      <c r="R1995" s="84" t="s">
        <v>3132</v>
      </c>
      <c r="S1995" s="81" t="s">
        <v>3393</v>
      </c>
      <c r="T1995" s="81"/>
      <c r="U1995" s="83">
        <v>44434.464479166665</v>
      </c>
      <c r="V1995" s="84" t="s">
        <v>5506</v>
      </c>
      <c r="W1995" s="81"/>
      <c r="X1995" s="81"/>
      <c r="Y1995" s="87" t="s">
        <v>7506</v>
      </c>
      <c r="Z1995" s="81"/>
    </row>
    <row r="1996" spans="1:26" x14ac:dyDescent="0.35">
      <c r="A1996" s="66" t="s">
        <v>1087</v>
      </c>
      <c r="B1996" s="66" t="s">
        <v>1086</v>
      </c>
      <c r="C1996" s="67"/>
      <c r="D1996" s="68"/>
      <c r="E1996" s="69"/>
      <c r="F1996" s="70"/>
      <c r="G1996" s="67"/>
      <c r="H1996" s="71"/>
      <c r="I1996" s="72"/>
      <c r="J1996" s="72"/>
      <c r="K1996" s="36"/>
      <c r="L1996" s="79"/>
      <c r="M1996" s="79"/>
      <c r="N1996" s="74"/>
      <c r="O1996" s="81" t="s">
        <v>1386</v>
      </c>
      <c r="P1996" s="83">
        <v>44432.410636574074</v>
      </c>
      <c r="Q1996" s="81" t="s">
        <v>2269</v>
      </c>
      <c r="R1996" s="81"/>
      <c r="S1996" s="81"/>
      <c r="T1996" s="81" t="s">
        <v>3530</v>
      </c>
      <c r="U1996" s="83">
        <v>44432.410636574074</v>
      </c>
      <c r="V1996" s="84" t="s">
        <v>5507</v>
      </c>
      <c r="W1996" s="81"/>
      <c r="X1996" s="81"/>
      <c r="Y1996" s="87" t="s">
        <v>7507</v>
      </c>
      <c r="Z1996" s="81"/>
    </row>
    <row r="1997" spans="1:26" x14ac:dyDescent="0.35">
      <c r="A1997" s="66" t="s">
        <v>1088</v>
      </c>
      <c r="B1997" s="66" t="s">
        <v>1086</v>
      </c>
      <c r="C1997" s="67"/>
      <c r="D1997" s="68"/>
      <c r="E1997" s="69"/>
      <c r="F1997" s="70"/>
      <c r="G1997" s="67"/>
      <c r="H1997" s="71"/>
      <c r="I1997" s="72"/>
      <c r="J1997" s="72"/>
      <c r="K1997" s="36"/>
      <c r="L1997" s="79"/>
      <c r="M1997" s="79"/>
      <c r="N1997" s="74"/>
      <c r="O1997" s="81" t="s">
        <v>1386</v>
      </c>
      <c r="P1997" s="83">
        <v>44432.432824074072</v>
      </c>
      <c r="Q1997" s="81" t="s">
        <v>2269</v>
      </c>
      <c r="R1997" s="81"/>
      <c r="S1997" s="81"/>
      <c r="T1997" s="81" t="s">
        <v>3530</v>
      </c>
      <c r="U1997" s="83">
        <v>44432.432824074072</v>
      </c>
      <c r="V1997" s="84" t="s">
        <v>5508</v>
      </c>
      <c r="W1997" s="81"/>
      <c r="X1997" s="81"/>
      <c r="Y1997" s="87" t="s">
        <v>7508</v>
      </c>
      <c r="Z1997" s="81"/>
    </row>
    <row r="1998" spans="1:26" x14ac:dyDescent="0.35">
      <c r="A1998" s="66" t="s">
        <v>1088</v>
      </c>
      <c r="B1998" s="66" t="s">
        <v>1086</v>
      </c>
      <c r="C1998" s="67"/>
      <c r="D1998" s="68"/>
      <c r="E1998" s="69"/>
      <c r="F1998" s="70"/>
      <c r="G1998" s="67"/>
      <c r="H1998" s="71"/>
      <c r="I1998" s="72"/>
      <c r="J1998" s="72"/>
      <c r="K1998" s="36"/>
      <c r="L1998" s="79"/>
      <c r="M1998" s="79"/>
      <c r="N1998" s="74"/>
      <c r="O1998" s="81" t="s">
        <v>1386</v>
      </c>
      <c r="P1998" s="83">
        <v>44434.491053240738</v>
      </c>
      <c r="Q1998" s="81" t="s">
        <v>1606</v>
      </c>
      <c r="R1998" s="81"/>
      <c r="S1998" s="81"/>
      <c r="T1998" s="81"/>
      <c r="U1998" s="83">
        <v>44434.491053240738</v>
      </c>
      <c r="V1998" s="84" t="s">
        <v>5509</v>
      </c>
      <c r="W1998" s="81"/>
      <c r="X1998" s="81"/>
      <c r="Y1998" s="87" t="s">
        <v>7509</v>
      </c>
      <c r="Z1998" s="81"/>
    </row>
    <row r="1999" spans="1:26" x14ac:dyDescent="0.35">
      <c r="A1999" s="66" t="s">
        <v>1089</v>
      </c>
      <c r="B1999" s="66" t="s">
        <v>1086</v>
      </c>
      <c r="C1999" s="67"/>
      <c r="D1999" s="68"/>
      <c r="E1999" s="69"/>
      <c r="F1999" s="70"/>
      <c r="G1999" s="67"/>
      <c r="H1999" s="71"/>
      <c r="I1999" s="72"/>
      <c r="J1999" s="72"/>
      <c r="K1999" s="36"/>
      <c r="L1999" s="79"/>
      <c r="M1999" s="79"/>
      <c r="N1999" s="74"/>
      <c r="O1999" s="81" t="s">
        <v>1386</v>
      </c>
      <c r="P1999" s="83">
        <v>44438.312210648146</v>
      </c>
      <c r="Q1999" s="81" t="s">
        <v>2270</v>
      </c>
      <c r="R1999" s="81"/>
      <c r="S1999" s="81"/>
      <c r="T1999" s="81" t="s">
        <v>3903</v>
      </c>
      <c r="U1999" s="83">
        <v>44438.312210648146</v>
      </c>
      <c r="V1999" s="84" t="s">
        <v>5510</v>
      </c>
      <c r="W1999" s="81"/>
      <c r="X1999" s="81"/>
      <c r="Y1999" s="87" t="s">
        <v>7510</v>
      </c>
      <c r="Z1999" s="81"/>
    </row>
    <row r="2000" spans="1:26" x14ac:dyDescent="0.35">
      <c r="A2000" s="66" t="s">
        <v>1012</v>
      </c>
      <c r="B2000" s="66" t="s">
        <v>1086</v>
      </c>
      <c r="C2000" s="67"/>
      <c r="D2000" s="68"/>
      <c r="E2000" s="69"/>
      <c r="F2000" s="70"/>
      <c r="G2000" s="67"/>
      <c r="H2000" s="71"/>
      <c r="I2000" s="72"/>
      <c r="J2000" s="72"/>
      <c r="K2000" s="36"/>
      <c r="L2000" s="79"/>
      <c r="M2000" s="79"/>
      <c r="N2000" s="74"/>
      <c r="O2000" s="81" t="s">
        <v>1386</v>
      </c>
      <c r="P2000" s="83">
        <v>44434.473645833335</v>
      </c>
      <c r="Q2000" s="81" t="s">
        <v>1606</v>
      </c>
      <c r="R2000" s="81"/>
      <c r="S2000" s="81"/>
      <c r="T2000" s="81"/>
      <c r="U2000" s="83">
        <v>44434.473645833335</v>
      </c>
      <c r="V2000" s="84" t="s">
        <v>5511</v>
      </c>
      <c r="W2000" s="81"/>
      <c r="X2000" s="81"/>
      <c r="Y2000" s="87" t="s">
        <v>7511</v>
      </c>
      <c r="Z2000" s="81"/>
    </row>
    <row r="2001" spans="1:26" x14ac:dyDescent="0.35">
      <c r="A2001" s="66" t="s">
        <v>1087</v>
      </c>
      <c r="B2001" s="66" t="s">
        <v>1139</v>
      </c>
      <c r="C2001" s="67"/>
      <c r="D2001" s="68"/>
      <c r="E2001" s="69"/>
      <c r="F2001" s="70"/>
      <c r="G2001" s="67"/>
      <c r="H2001" s="71"/>
      <c r="I2001" s="72"/>
      <c r="J2001" s="72"/>
      <c r="K2001" s="36"/>
      <c r="L2001" s="79"/>
      <c r="M2001" s="79"/>
      <c r="N2001" s="74"/>
      <c r="O2001" s="81" t="s">
        <v>1386</v>
      </c>
      <c r="P2001" s="83">
        <v>44434.467129629629</v>
      </c>
      <c r="Q2001" s="81" t="s">
        <v>2271</v>
      </c>
      <c r="R2001" s="84" t="s">
        <v>3133</v>
      </c>
      <c r="S2001" s="81" t="s">
        <v>3393</v>
      </c>
      <c r="T2001" s="81" t="s">
        <v>3524</v>
      </c>
      <c r="U2001" s="83">
        <v>44434.467129629629</v>
      </c>
      <c r="V2001" s="84" t="s">
        <v>5512</v>
      </c>
      <c r="W2001" s="81"/>
      <c r="X2001" s="81"/>
      <c r="Y2001" s="87" t="s">
        <v>7512</v>
      </c>
      <c r="Z2001" s="81"/>
    </row>
    <row r="2002" spans="1:26" x14ac:dyDescent="0.35">
      <c r="A2002" s="66" t="s">
        <v>1012</v>
      </c>
      <c r="B2002" s="66" t="s">
        <v>1087</v>
      </c>
      <c r="C2002" s="67"/>
      <c r="D2002" s="68"/>
      <c r="E2002" s="69"/>
      <c r="F2002" s="70"/>
      <c r="G2002" s="67"/>
      <c r="H2002" s="71"/>
      <c r="I2002" s="72"/>
      <c r="J2002" s="72"/>
      <c r="K2002" s="36"/>
      <c r="L2002" s="79"/>
      <c r="M2002" s="79"/>
      <c r="N2002" s="74"/>
      <c r="O2002" s="81" t="s">
        <v>1386</v>
      </c>
      <c r="P2002" s="83">
        <v>44434.473703703705</v>
      </c>
      <c r="Q2002" s="81" t="s">
        <v>1634</v>
      </c>
      <c r="R2002" s="81"/>
      <c r="S2002" s="81"/>
      <c r="T2002" s="81" t="s">
        <v>3524</v>
      </c>
      <c r="U2002" s="83">
        <v>44434.473703703705</v>
      </c>
      <c r="V2002" s="84" t="s">
        <v>5513</v>
      </c>
      <c r="W2002" s="81"/>
      <c r="X2002" s="81"/>
      <c r="Y2002" s="87" t="s">
        <v>7513</v>
      </c>
      <c r="Z2002" s="81"/>
    </row>
    <row r="2003" spans="1:26" x14ac:dyDescent="0.35">
      <c r="A2003" s="66" t="s">
        <v>1090</v>
      </c>
      <c r="B2003" s="66" t="s">
        <v>1090</v>
      </c>
      <c r="C2003" s="67"/>
      <c r="D2003" s="68"/>
      <c r="E2003" s="69"/>
      <c r="F2003" s="70"/>
      <c r="G2003" s="67"/>
      <c r="H2003" s="71"/>
      <c r="I2003" s="72"/>
      <c r="J2003" s="72"/>
      <c r="K2003" s="36"/>
      <c r="L2003" s="79"/>
      <c r="M2003" s="79"/>
      <c r="N2003" s="74"/>
      <c r="O2003" s="81" t="s">
        <v>179</v>
      </c>
      <c r="P2003" s="83">
        <v>44434.509791666664</v>
      </c>
      <c r="Q2003" s="81" t="s">
        <v>2272</v>
      </c>
      <c r="R2003" s="84" t="s">
        <v>3134</v>
      </c>
      <c r="S2003" s="81" t="s">
        <v>3488</v>
      </c>
      <c r="T2003" s="81" t="s">
        <v>3904</v>
      </c>
      <c r="U2003" s="83">
        <v>44434.509791666664</v>
      </c>
      <c r="V2003" s="84" t="s">
        <v>5514</v>
      </c>
      <c r="W2003" s="81"/>
      <c r="X2003" s="81"/>
      <c r="Y2003" s="87" t="s">
        <v>7514</v>
      </c>
      <c r="Z2003" s="81"/>
    </row>
    <row r="2004" spans="1:26" x14ac:dyDescent="0.35">
      <c r="A2004" s="66" t="s">
        <v>1090</v>
      </c>
      <c r="B2004" s="66" t="s">
        <v>1090</v>
      </c>
      <c r="C2004" s="67"/>
      <c r="D2004" s="68"/>
      <c r="E2004" s="69"/>
      <c r="F2004" s="70"/>
      <c r="G2004" s="67"/>
      <c r="H2004" s="71"/>
      <c r="I2004" s="72"/>
      <c r="J2004" s="72"/>
      <c r="K2004" s="36"/>
      <c r="L2004" s="79"/>
      <c r="M2004" s="79"/>
      <c r="N2004" s="74"/>
      <c r="O2004" s="81" t="s">
        <v>179</v>
      </c>
      <c r="P2004" s="83">
        <v>44435.449259259258</v>
      </c>
      <c r="Q2004" s="81" t="s">
        <v>2273</v>
      </c>
      <c r="R2004" s="84" t="s">
        <v>3135</v>
      </c>
      <c r="S2004" s="81" t="s">
        <v>3488</v>
      </c>
      <c r="T2004" s="81" t="s">
        <v>3905</v>
      </c>
      <c r="U2004" s="83">
        <v>44435.449259259258</v>
      </c>
      <c r="V2004" s="84" t="s">
        <v>5515</v>
      </c>
      <c r="W2004" s="81"/>
      <c r="X2004" s="81"/>
      <c r="Y2004" s="87" t="s">
        <v>7515</v>
      </c>
      <c r="Z2004" s="81"/>
    </row>
    <row r="2005" spans="1:26" x14ac:dyDescent="0.35">
      <c r="A2005" s="66" t="s">
        <v>1012</v>
      </c>
      <c r="B2005" s="66" t="s">
        <v>1090</v>
      </c>
      <c r="C2005" s="67"/>
      <c r="D2005" s="68"/>
      <c r="E2005" s="69"/>
      <c r="F2005" s="70"/>
      <c r="G2005" s="67"/>
      <c r="H2005" s="71"/>
      <c r="I2005" s="72"/>
      <c r="J2005" s="72"/>
      <c r="K2005" s="36"/>
      <c r="L2005" s="79"/>
      <c r="M2005" s="79"/>
      <c r="N2005" s="74"/>
      <c r="O2005" s="81" t="s">
        <v>1386</v>
      </c>
      <c r="P2005" s="83">
        <v>44434.515011574076</v>
      </c>
      <c r="Q2005" s="81" t="s">
        <v>2274</v>
      </c>
      <c r="R2005" s="84" t="s">
        <v>3134</v>
      </c>
      <c r="S2005" s="81" t="s">
        <v>3488</v>
      </c>
      <c r="T2005" s="81" t="s">
        <v>3906</v>
      </c>
      <c r="U2005" s="83">
        <v>44434.515011574076</v>
      </c>
      <c r="V2005" s="84" t="s">
        <v>5516</v>
      </c>
      <c r="W2005" s="81"/>
      <c r="X2005" s="81"/>
      <c r="Y2005" s="87" t="s">
        <v>7516</v>
      </c>
      <c r="Z2005" s="81"/>
    </row>
    <row r="2006" spans="1:26" x14ac:dyDescent="0.35">
      <c r="A2006" s="66" t="s">
        <v>1091</v>
      </c>
      <c r="B2006" s="66" t="s">
        <v>1092</v>
      </c>
      <c r="C2006" s="67"/>
      <c r="D2006" s="68"/>
      <c r="E2006" s="69"/>
      <c r="F2006" s="70"/>
      <c r="G2006" s="67"/>
      <c r="H2006" s="71"/>
      <c r="I2006" s="72"/>
      <c r="J2006" s="72"/>
      <c r="K2006" s="36"/>
      <c r="L2006" s="79"/>
      <c r="M2006" s="79"/>
      <c r="N2006" s="74"/>
      <c r="O2006" s="81" t="s">
        <v>1386</v>
      </c>
      <c r="P2006" s="83">
        <v>44434.510625000003</v>
      </c>
      <c r="Q2006" s="81" t="s">
        <v>2275</v>
      </c>
      <c r="R2006" s="84" t="s">
        <v>3136</v>
      </c>
      <c r="S2006" s="81" t="s">
        <v>3393</v>
      </c>
      <c r="T2006" s="81" t="s">
        <v>3633</v>
      </c>
      <c r="U2006" s="83">
        <v>44434.510625000003</v>
      </c>
      <c r="V2006" s="84" t="s">
        <v>5517</v>
      </c>
      <c r="W2006" s="81"/>
      <c r="X2006" s="81"/>
      <c r="Y2006" s="87" t="s">
        <v>7517</v>
      </c>
      <c r="Z2006" s="81"/>
    </row>
    <row r="2007" spans="1:26" x14ac:dyDescent="0.35">
      <c r="A2007" s="66" t="s">
        <v>1092</v>
      </c>
      <c r="B2007" s="66" t="s">
        <v>1091</v>
      </c>
      <c r="C2007" s="67"/>
      <c r="D2007" s="68"/>
      <c r="E2007" s="69"/>
      <c r="F2007" s="70"/>
      <c r="G2007" s="67"/>
      <c r="H2007" s="71"/>
      <c r="I2007" s="72"/>
      <c r="J2007" s="72"/>
      <c r="K2007" s="36"/>
      <c r="L2007" s="79"/>
      <c r="M2007" s="79"/>
      <c r="N2007" s="74"/>
      <c r="O2007" s="81" t="s">
        <v>1386</v>
      </c>
      <c r="P2007" s="83">
        <v>44434.516828703701</v>
      </c>
      <c r="Q2007" s="81" t="s">
        <v>1610</v>
      </c>
      <c r="R2007" s="81"/>
      <c r="S2007" s="81"/>
      <c r="T2007" s="81" t="s">
        <v>3633</v>
      </c>
      <c r="U2007" s="83">
        <v>44434.516828703701</v>
      </c>
      <c r="V2007" s="84" t="s">
        <v>5518</v>
      </c>
      <c r="W2007" s="81"/>
      <c r="X2007" s="81"/>
      <c r="Y2007" s="87" t="s">
        <v>7518</v>
      </c>
      <c r="Z2007" s="81"/>
    </row>
    <row r="2008" spans="1:26" x14ac:dyDescent="0.35">
      <c r="A2008" s="66" t="s">
        <v>1012</v>
      </c>
      <c r="B2008" s="66" t="s">
        <v>1092</v>
      </c>
      <c r="C2008" s="67"/>
      <c r="D2008" s="68"/>
      <c r="E2008" s="69"/>
      <c r="F2008" s="70"/>
      <c r="G2008" s="67"/>
      <c r="H2008" s="71"/>
      <c r="I2008" s="72"/>
      <c r="J2008" s="72"/>
      <c r="K2008" s="36"/>
      <c r="L2008" s="79"/>
      <c r="M2008" s="79"/>
      <c r="N2008" s="74"/>
      <c r="O2008" s="81" t="s">
        <v>1386</v>
      </c>
      <c r="P2008" s="83">
        <v>44434.515104166669</v>
      </c>
      <c r="Q2008" s="81" t="s">
        <v>1610</v>
      </c>
      <c r="R2008" s="81"/>
      <c r="S2008" s="81"/>
      <c r="T2008" s="81" t="s">
        <v>3633</v>
      </c>
      <c r="U2008" s="83">
        <v>44434.515104166669</v>
      </c>
      <c r="V2008" s="84" t="s">
        <v>5519</v>
      </c>
      <c r="W2008" s="81"/>
      <c r="X2008" s="81"/>
      <c r="Y2008" s="87" t="s">
        <v>7519</v>
      </c>
      <c r="Z2008" s="81"/>
    </row>
    <row r="2009" spans="1:26" x14ac:dyDescent="0.35">
      <c r="A2009" s="66" t="s">
        <v>1091</v>
      </c>
      <c r="B2009" s="66" t="s">
        <v>1163</v>
      </c>
      <c r="C2009" s="67"/>
      <c r="D2009" s="68"/>
      <c r="E2009" s="69"/>
      <c r="F2009" s="70"/>
      <c r="G2009" s="67"/>
      <c r="H2009" s="71"/>
      <c r="I2009" s="72"/>
      <c r="J2009" s="72"/>
      <c r="K2009" s="36"/>
      <c r="L2009" s="79"/>
      <c r="M2009" s="79"/>
      <c r="N2009" s="74"/>
      <c r="O2009" s="81" t="s">
        <v>1386</v>
      </c>
      <c r="P2009" s="83">
        <v>44432.376261574071</v>
      </c>
      <c r="Q2009" s="81" t="s">
        <v>1424</v>
      </c>
      <c r="R2009" s="81"/>
      <c r="S2009" s="81"/>
      <c r="T2009" s="81" t="s">
        <v>3545</v>
      </c>
      <c r="U2009" s="83">
        <v>44432.376261574071</v>
      </c>
      <c r="V2009" s="84" t="s">
        <v>5520</v>
      </c>
      <c r="W2009" s="81"/>
      <c r="X2009" s="81"/>
      <c r="Y2009" s="87" t="s">
        <v>7520</v>
      </c>
      <c r="Z2009" s="81"/>
    </row>
    <row r="2010" spans="1:26" x14ac:dyDescent="0.35">
      <c r="A2010" s="66" t="s">
        <v>1012</v>
      </c>
      <c r="B2010" s="66" t="s">
        <v>1091</v>
      </c>
      <c r="C2010" s="67"/>
      <c r="D2010" s="68"/>
      <c r="E2010" s="69"/>
      <c r="F2010" s="70"/>
      <c r="G2010" s="67"/>
      <c r="H2010" s="71"/>
      <c r="I2010" s="72"/>
      <c r="J2010" s="72"/>
      <c r="K2010" s="36"/>
      <c r="L2010" s="79"/>
      <c r="M2010" s="79"/>
      <c r="N2010" s="74"/>
      <c r="O2010" s="81" t="s">
        <v>1386</v>
      </c>
      <c r="P2010" s="83">
        <v>44434.515104166669</v>
      </c>
      <c r="Q2010" s="81" t="s">
        <v>1610</v>
      </c>
      <c r="R2010" s="81"/>
      <c r="S2010" s="81"/>
      <c r="T2010" s="81" t="s">
        <v>3633</v>
      </c>
      <c r="U2010" s="83">
        <v>44434.515104166669</v>
      </c>
      <c r="V2010" s="84" t="s">
        <v>5519</v>
      </c>
      <c r="W2010" s="81"/>
      <c r="X2010" s="81"/>
      <c r="Y2010" s="87" t="s">
        <v>7519</v>
      </c>
      <c r="Z2010" s="81"/>
    </row>
    <row r="2011" spans="1:26" x14ac:dyDescent="0.35">
      <c r="A2011" s="66" t="s">
        <v>1022</v>
      </c>
      <c r="B2011" s="66" t="s">
        <v>1376</v>
      </c>
      <c r="C2011" s="67"/>
      <c r="D2011" s="68"/>
      <c r="E2011" s="69"/>
      <c r="F2011" s="70"/>
      <c r="G2011" s="67"/>
      <c r="H2011" s="71"/>
      <c r="I2011" s="72"/>
      <c r="J2011" s="72"/>
      <c r="K2011" s="36"/>
      <c r="L2011" s="79"/>
      <c r="M2011" s="79"/>
      <c r="N2011" s="74"/>
      <c r="O2011" s="81" t="s">
        <v>1386</v>
      </c>
      <c r="P2011" s="83">
        <v>44434.512881944444</v>
      </c>
      <c r="Q2011" s="81" t="s">
        <v>2276</v>
      </c>
      <c r="R2011" s="84" t="s">
        <v>3137</v>
      </c>
      <c r="S2011" s="81" t="s">
        <v>3393</v>
      </c>
      <c r="T2011" s="81" t="s">
        <v>3524</v>
      </c>
      <c r="U2011" s="83">
        <v>44434.512881944444</v>
      </c>
      <c r="V2011" s="84" t="s">
        <v>5521</v>
      </c>
      <c r="W2011" s="81"/>
      <c r="X2011" s="81"/>
      <c r="Y2011" s="87" t="s">
        <v>7521</v>
      </c>
      <c r="Z2011" s="81"/>
    </row>
    <row r="2012" spans="1:26" x14ac:dyDescent="0.35">
      <c r="A2012" s="66" t="s">
        <v>1012</v>
      </c>
      <c r="B2012" s="66" t="s">
        <v>1376</v>
      </c>
      <c r="C2012" s="67"/>
      <c r="D2012" s="68"/>
      <c r="E2012" s="69"/>
      <c r="F2012" s="70"/>
      <c r="G2012" s="67"/>
      <c r="H2012" s="71"/>
      <c r="I2012" s="72"/>
      <c r="J2012" s="72"/>
      <c r="K2012" s="36"/>
      <c r="L2012" s="79"/>
      <c r="M2012" s="79"/>
      <c r="N2012" s="74"/>
      <c r="O2012" s="81" t="s">
        <v>1386</v>
      </c>
      <c r="P2012" s="83">
        <v>44434.515185185184</v>
      </c>
      <c r="Q2012" s="81" t="s">
        <v>2277</v>
      </c>
      <c r="R2012" s="84" t="s">
        <v>3137</v>
      </c>
      <c r="S2012" s="81" t="s">
        <v>3393</v>
      </c>
      <c r="T2012" s="81" t="s">
        <v>3524</v>
      </c>
      <c r="U2012" s="83">
        <v>44434.515185185184</v>
      </c>
      <c r="V2012" s="84" t="s">
        <v>5522</v>
      </c>
      <c r="W2012" s="81"/>
      <c r="X2012" s="81"/>
      <c r="Y2012" s="87" t="s">
        <v>7522</v>
      </c>
      <c r="Z2012" s="81"/>
    </row>
    <row r="2013" spans="1:26" x14ac:dyDescent="0.35">
      <c r="A2013" s="66" t="s">
        <v>1012</v>
      </c>
      <c r="B2013" s="66" t="s">
        <v>1022</v>
      </c>
      <c r="C2013" s="67"/>
      <c r="D2013" s="68"/>
      <c r="E2013" s="69"/>
      <c r="F2013" s="70"/>
      <c r="G2013" s="67"/>
      <c r="H2013" s="71"/>
      <c r="I2013" s="72"/>
      <c r="J2013" s="72"/>
      <c r="K2013" s="36"/>
      <c r="L2013" s="79"/>
      <c r="M2013" s="79"/>
      <c r="N2013" s="74"/>
      <c r="O2013" s="81" t="s">
        <v>1386</v>
      </c>
      <c r="P2013" s="83">
        <v>44434.515185185184</v>
      </c>
      <c r="Q2013" s="81" t="s">
        <v>2277</v>
      </c>
      <c r="R2013" s="84" t="s">
        <v>3137</v>
      </c>
      <c r="S2013" s="81" t="s">
        <v>3393</v>
      </c>
      <c r="T2013" s="81" t="s">
        <v>3524</v>
      </c>
      <c r="U2013" s="83">
        <v>44434.515185185184</v>
      </c>
      <c r="V2013" s="84" t="s">
        <v>5522</v>
      </c>
      <c r="W2013" s="81"/>
      <c r="X2013" s="81"/>
      <c r="Y2013" s="87" t="s">
        <v>7522</v>
      </c>
      <c r="Z2013" s="81"/>
    </row>
    <row r="2014" spans="1:26" x14ac:dyDescent="0.35">
      <c r="A2014" s="66" t="s">
        <v>1093</v>
      </c>
      <c r="B2014" s="66" t="s">
        <v>1093</v>
      </c>
      <c r="C2014" s="67"/>
      <c r="D2014" s="68"/>
      <c r="E2014" s="69"/>
      <c r="F2014" s="70"/>
      <c r="G2014" s="67"/>
      <c r="H2014" s="71"/>
      <c r="I2014" s="72"/>
      <c r="J2014" s="72"/>
      <c r="K2014" s="36"/>
      <c r="L2014" s="79"/>
      <c r="M2014" s="79"/>
      <c r="N2014" s="74"/>
      <c r="O2014" s="81" t="s">
        <v>179</v>
      </c>
      <c r="P2014" s="83">
        <v>44431.587037037039</v>
      </c>
      <c r="Q2014" s="81" t="s">
        <v>2278</v>
      </c>
      <c r="R2014" s="84" t="s">
        <v>3138</v>
      </c>
      <c r="S2014" s="81" t="s">
        <v>3393</v>
      </c>
      <c r="T2014" s="81" t="s">
        <v>3907</v>
      </c>
      <c r="U2014" s="83">
        <v>44431.587037037039</v>
      </c>
      <c r="V2014" s="84" t="s">
        <v>5523</v>
      </c>
      <c r="W2014" s="81"/>
      <c r="X2014" s="81"/>
      <c r="Y2014" s="87" t="s">
        <v>7523</v>
      </c>
      <c r="Z2014" s="81"/>
    </row>
    <row r="2015" spans="1:26" x14ac:dyDescent="0.35">
      <c r="A2015" s="66" t="s">
        <v>1093</v>
      </c>
      <c r="B2015" s="66" t="s">
        <v>1093</v>
      </c>
      <c r="C2015" s="67"/>
      <c r="D2015" s="68"/>
      <c r="E2015" s="69"/>
      <c r="F2015" s="70"/>
      <c r="G2015" s="67"/>
      <c r="H2015" s="71"/>
      <c r="I2015" s="72"/>
      <c r="J2015" s="72"/>
      <c r="K2015" s="36"/>
      <c r="L2015" s="79"/>
      <c r="M2015" s="79"/>
      <c r="N2015" s="74"/>
      <c r="O2015" s="81" t="s">
        <v>179</v>
      </c>
      <c r="P2015" s="83">
        <v>44433.522650462961</v>
      </c>
      <c r="Q2015" s="81" t="s">
        <v>2279</v>
      </c>
      <c r="R2015" s="84" t="s">
        <v>3139</v>
      </c>
      <c r="S2015" s="81" t="s">
        <v>3489</v>
      </c>
      <c r="T2015" s="81" t="s">
        <v>3908</v>
      </c>
      <c r="U2015" s="83">
        <v>44433.522650462961</v>
      </c>
      <c r="V2015" s="84" t="s">
        <v>5524</v>
      </c>
      <c r="W2015" s="81"/>
      <c r="X2015" s="81"/>
      <c r="Y2015" s="87" t="s">
        <v>7524</v>
      </c>
      <c r="Z2015" s="81"/>
    </row>
    <row r="2016" spans="1:26" x14ac:dyDescent="0.35">
      <c r="A2016" s="66" t="s">
        <v>1093</v>
      </c>
      <c r="B2016" s="66" t="s">
        <v>1093</v>
      </c>
      <c r="C2016" s="67"/>
      <c r="D2016" s="68"/>
      <c r="E2016" s="69"/>
      <c r="F2016" s="70"/>
      <c r="G2016" s="67"/>
      <c r="H2016" s="71"/>
      <c r="I2016" s="72"/>
      <c r="J2016" s="72"/>
      <c r="K2016" s="36"/>
      <c r="L2016" s="79"/>
      <c r="M2016" s="79"/>
      <c r="N2016" s="74"/>
      <c r="O2016" s="81" t="s">
        <v>179</v>
      </c>
      <c r="P2016" s="83">
        <v>44433.543692129628</v>
      </c>
      <c r="Q2016" s="81" t="s">
        <v>2280</v>
      </c>
      <c r="R2016" s="84" t="s">
        <v>3140</v>
      </c>
      <c r="S2016" s="81" t="s">
        <v>3393</v>
      </c>
      <c r="T2016" s="81" t="s">
        <v>3557</v>
      </c>
      <c r="U2016" s="83">
        <v>44433.543692129628</v>
      </c>
      <c r="V2016" s="84" t="s">
        <v>5525</v>
      </c>
      <c r="W2016" s="81"/>
      <c r="X2016" s="81"/>
      <c r="Y2016" s="87" t="s">
        <v>7525</v>
      </c>
      <c r="Z2016" s="81"/>
    </row>
    <row r="2017" spans="1:26" x14ac:dyDescent="0.35">
      <c r="A2017" s="66" t="s">
        <v>1093</v>
      </c>
      <c r="B2017" s="66" t="s">
        <v>1093</v>
      </c>
      <c r="C2017" s="67"/>
      <c r="D2017" s="68"/>
      <c r="E2017" s="69"/>
      <c r="F2017" s="70"/>
      <c r="G2017" s="67"/>
      <c r="H2017" s="71"/>
      <c r="I2017" s="72"/>
      <c r="J2017" s="72"/>
      <c r="K2017" s="36"/>
      <c r="L2017" s="79"/>
      <c r="M2017" s="79"/>
      <c r="N2017" s="74"/>
      <c r="O2017" s="81" t="s">
        <v>179</v>
      </c>
      <c r="P2017" s="83">
        <v>44433.578483796293</v>
      </c>
      <c r="Q2017" s="81" t="s">
        <v>2281</v>
      </c>
      <c r="R2017" s="84" t="s">
        <v>3141</v>
      </c>
      <c r="S2017" s="81" t="s">
        <v>3393</v>
      </c>
      <c r="T2017" s="81" t="s">
        <v>3637</v>
      </c>
      <c r="U2017" s="83">
        <v>44433.578483796293</v>
      </c>
      <c r="V2017" s="84" t="s">
        <v>5526</v>
      </c>
      <c r="W2017" s="81"/>
      <c r="X2017" s="81"/>
      <c r="Y2017" s="87" t="s">
        <v>7526</v>
      </c>
      <c r="Z2017" s="81"/>
    </row>
    <row r="2018" spans="1:26" x14ac:dyDescent="0.35">
      <c r="A2018" s="66" t="s">
        <v>1093</v>
      </c>
      <c r="B2018" s="66" t="s">
        <v>1093</v>
      </c>
      <c r="C2018" s="67"/>
      <c r="D2018" s="68"/>
      <c r="E2018" s="69"/>
      <c r="F2018" s="70"/>
      <c r="G2018" s="67"/>
      <c r="H2018" s="71"/>
      <c r="I2018" s="72"/>
      <c r="J2018" s="72"/>
      <c r="K2018" s="36"/>
      <c r="L2018" s="79"/>
      <c r="M2018" s="79"/>
      <c r="N2018" s="74"/>
      <c r="O2018" s="81" t="s">
        <v>179</v>
      </c>
      <c r="P2018" s="83">
        <v>44434.513252314813</v>
      </c>
      <c r="Q2018" s="81" t="s">
        <v>2282</v>
      </c>
      <c r="R2018" s="84" t="s">
        <v>3142</v>
      </c>
      <c r="S2018" s="81" t="s">
        <v>3489</v>
      </c>
      <c r="T2018" s="81" t="s">
        <v>3639</v>
      </c>
      <c r="U2018" s="83">
        <v>44434.513252314813</v>
      </c>
      <c r="V2018" s="84" t="s">
        <v>5527</v>
      </c>
      <c r="W2018" s="81"/>
      <c r="X2018" s="81"/>
      <c r="Y2018" s="87" t="s">
        <v>7527</v>
      </c>
      <c r="Z2018" s="81"/>
    </row>
    <row r="2019" spans="1:26" x14ac:dyDescent="0.35">
      <c r="A2019" s="66" t="s">
        <v>1093</v>
      </c>
      <c r="B2019" s="66" t="s">
        <v>1093</v>
      </c>
      <c r="C2019" s="67"/>
      <c r="D2019" s="68"/>
      <c r="E2019" s="69"/>
      <c r="F2019" s="70"/>
      <c r="G2019" s="67"/>
      <c r="H2019" s="71"/>
      <c r="I2019" s="72"/>
      <c r="J2019" s="72"/>
      <c r="K2019" s="36"/>
      <c r="L2019" s="79"/>
      <c r="M2019" s="79"/>
      <c r="N2019" s="74"/>
      <c r="O2019" s="81" t="s">
        <v>179</v>
      </c>
      <c r="P2019" s="83">
        <v>44434.566041666665</v>
      </c>
      <c r="Q2019" s="81" t="s">
        <v>2283</v>
      </c>
      <c r="R2019" s="84" t="s">
        <v>3143</v>
      </c>
      <c r="S2019" s="81" t="s">
        <v>3393</v>
      </c>
      <c r="T2019" s="81" t="s">
        <v>3753</v>
      </c>
      <c r="U2019" s="83">
        <v>44434.566041666665</v>
      </c>
      <c r="V2019" s="84" t="s">
        <v>5528</v>
      </c>
      <c r="W2019" s="81"/>
      <c r="X2019" s="81"/>
      <c r="Y2019" s="87" t="s">
        <v>7528</v>
      </c>
      <c r="Z2019" s="81"/>
    </row>
    <row r="2020" spans="1:26" x14ac:dyDescent="0.35">
      <c r="A2020" s="66" t="s">
        <v>1012</v>
      </c>
      <c r="B2020" s="66" t="s">
        <v>1093</v>
      </c>
      <c r="C2020" s="67"/>
      <c r="D2020" s="68"/>
      <c r="E2020" s="69"/>
      <c r="F2020" s="70"/>
      <c r="G2020" s="67"/>
      <c r="H2020" s="71"/>
      <c r="I2020" s="72"/>
      <c r="J2020" s="72"/>
      <c r="K2020" s="36"/>
      <c r="L2020" s="79"/>
      <c r="M2020" s="79"/>
      <c r="N2020" s="74"/>
      <c r="O2020" s="81" t="s">
        <v>1386</v>
      </c>
      <c r="P2020" s="83">
        <v>44431.598587962966</v>
      </c>
      <c r="Q2020" s="81" t="s">
        <v>2284</v>
      </c>
      <c r="R2020" s="81"/>
      <c r="S2020" s="81"/>
      <c r="T2020" s="81" t="s">
        <v>3907</v>
      </c>
      <c r="U2020" s="83">
        <v>44431.598587962966</v>
      </c>
      <c r="V2020" s="84" t="s">
        <v>5529</v>
      </c>
      <c r="W2020" s="81"/>
      <c r="X2020" s="81"/>
      <c r="Y2020" s="87" t="s">
        <v>7529</v>
      </c>
      <c r="Z2020" s="81"/>
    </row>
    <row r="2021" spans="1:26" x14ac:dyDescent="0.35">
      <c r="A2021" s="66" t="s">
        <v>1012</v>
      </c>
      <c r="B2021" s="66" t="s">
        <v>1093</v>
      </c>
      <c r="C2021" s="67"/>
      <c r="D2021" s="68"/>
      <c r="E2021" s="69"/>
      <c r="F2021" s="70"/>
      <c r="G2021" s="67"/>
      <c r="H2021" s="71"/>
      <c r="I2021" s="72"/>
      <c r="J2021" s="72"/>
      <c r="K2021" s="36"/>
      <c r="L2021" s="79"/>
      <c r="M2021" s="79"/>
      <c r="N2021" s="74"/>
      <c r="O2021" s="81" t="s">
        <v>1386</v>
      </c>
      <c r="P2021" s="83">
        <v>44433.556701388887</v>
      </c>
      <c r="Q2021" s="81" t="s">
        <v>2285</v>
      </c>
      <c r="R2021" s="81"/>
      <c r="S2021" s="81"/>
      <c r="T2021" s="81" t="s">
        <v>3557</v>
      </c>
      <c r="U2021" s="83">
        <v>44433.556701388887</v>
      </c>
      <c r="V2021" s="84" t="s">
        <v>5530</v>
      </c>
      <c r="W2021" s="81"/>
      <c r="X2021" s="81"/>
      <c r="Y2021" s="87" t="s">
        <v>7530</v>
      </c>
      <c r="Z2021" s="81"/>
    </row>
    <row r="2022" spans="1:26" x14ac:dyDescent="0.35">
      <c r="A2022" s="66" t="s">
        <v>1012</v>
      </c>
      <c r="B2022" s="66" t="s">
        <v>1093</v>
      </c>
      <c r="C2022" s="67"/>
      <c r="D2022" s="68"/>
      <c r="E2022" s="69"/>
      <c r="F2022" s="70"/>
      <c r="G2022" s="67"/>
      <c r="H2022" s="71"/>
      <c r="I2022" s="72"/>
      <c r="J2022" s="72"/>
      <c r="K2022" s="36"/>
      <c r="L2022" s="79"/>
      <c r="M2022" s="79"/>
      <c r="N2022" s="74"/>
      <c r="O2022" s="81" t="s">
        <v>1386</v>
      </c>
      <c r="P2022" s="83">
        <v>44434.515208333331</v>
      </c>
      <c r="Q2022" s="81" t="s">
        <v>1624</v>
      </c>
      <c r="R2022" s="81"/>
      <c r="S2022" s="81"/>
      <c r="T2022" s="81" t="s">
        <v>3639</v>
      </c>
      <c r="U2022" s="83">
        <v>44434.515208333331</v>
      </c>
      <c r="V2022" s="84" t="s">
        <v>5531</v>
      </c>
      <c r="W2022" s="81"/>
      <c r="X2022" s="81"/>
      <c r="Y2022" s="87" t="s">
        <v>7531</v>
      </c>
      <c r="Z2022" s="81"/>
    </row>
    <row r="2023" spans="1:26" x14ac:dyDescent="0.35">
      <c r="A2023" s="66" t="s">
        <v>922</v>
      </c>
      <c r="B2023" s="66" t="s">
        <v>1291</v>
      </c>
      <c r="C2023" s="67"/>
      <c r="D2023" s="68"/>
      <c r="E2023" s="69"/>
      <c r="F2023" s="70"/>
      <c r="G2023" s="67"/>
      <c r="H2023" s="71"/>
      <c r="I2023" s="72"/>
      <c r="J2023" s="72"/>
      <c r="K2023" s="36"/>
      <c r="L2023" s="79"/>
      <c r="M2023" s="79"/>
      <c r="N2023" s="74"/>
      <c r="O2023" s="81" t="s">
        <v>1386</v>
      </c>
      <c r="P2023" s="83">
        <v>44434.514537037037</v>
      </c>
      <c r="Q2023" s="81" t="s">
        <v>2286</v>
      </c>
      <c r="R2023" s="81" t="s">
        <v>3144</v>
      </c>
      <c r="S2023" s="81" t="s">
        <v>3490</v>
      </c>
      <c r="T2023" s="81" t="s">
        <v>3703</v>
      </c>
      <c r="U2023" s="83">
        <v>44434.514537037037</v>
      </c>
      <c r="V2023" s="84" t="s">
        <v>5532</v>
      </c>
      <c r="W2023" s="81"/>
      <c r="X2023" s="81"/>
      <c r="Y2023" s="87" t="s">
        <v>7532</v>
      </c>
      <c r="Z2023" s="81"/>
    </row>
    <row r="2024" spans="1:26" x14ac:dyDescent="0.35">
      <c r="A2024" s="66" t="s">
        <v>1012</v>
      </c>
      <c r="B2024" s="66" t="s">
        <v>1291</v>
      </c>
      <c r="C2024" s="67"/>
      <c r="D2024" s="68"/>
      <c r="E2024" s="69"/>
      <c r="F2024" s="70"/>
      <c r="G2024" s="67"/>
      <c r="H2024" s="71"/>
      <c r="I2024" s="72"/>
      <c r="J2024" s="72"/>
      <c r="K2024" s="36"/>
      <c r="L2024" s="79"/>
      <c r="M2024" s="79"/>
      <c r="N2024" s="74"/>
      <c r="O2024" s="81" t="s">
        <v>1386</v>
      </c>
      <c r="P2024" s="83">
        <v>44434.515243055554</v>
      </c>
      <c r="Q2024" s="81" t="s">
        <v>1763</v>
      </c>
      <c r="R2024" s="84" t="s">
        <v>2826</v>
      </c>
      <c r="S2024" s="81" t="s">
        <v>3444</v>
      </c>
      <c r="T2024" s="81" t="s">
        <v>3703</v>
      </c>
      <c r="U2024" s="83">
        <v>44434.515243055554</v>
      </c>
      <c r="V2024" s="84" t="s">
        <v>5533</v>
      </c>
      <c r="W2024" s="81"/>
      <c r="X2024" s="81"/>
      <c r="Y2024" s="87" t="s">
        <v>7533</v>
      </c>
      <c r="Z2024" s="81"/>
    </row>
    <row r="2025" spans="1:26" x14ac:dyDescent="0.35">
      <c r="A2025" s="66" t="s">
        <v>922</v>
      </c>
      <c r="B2025" s="66" t="s">
        <v>922</v>
      </c>
      <c r="C2025" s="67"/>
      <c r="D2025" s="68"/>
      <c r="E2025" s="69"/>
      <c r="F2025" s="70"/>
      <c r="G2025" s="67"/>
      <c r="H2025" s="71"/>
      <c r="I2025" s="72"/>
      <c r="J2025" s="72"/>
      <c r="K2025" s="36"/>
      <c r="L2025" s="79"/>
      <c r="M2025" s="79"/>
      <c r="N2025" s="74"/>
      <c r="O2025" s="81" t="s">
        <v>179</v>
      </c>
      <c r="P2025" s="83">
        <v>44437.9612037037</v>
      </c>
      <c r="Q2025" s="81" t="s">
        <v>2287</v>
      </c>
      <c r="R2025" s="84" t="s">
        <v>3145</v>
      </c>
      <c r="S2025" s="81" t="s">
        <v>3393</v>
      </c>
      <c r="T2025" s="81" t="s">
        <v>3802</v>
      </c>
      <c r="U2025" s="83">
        <v>44437.9612037037</v>
      </c>
      <c r="V2025" s="84" t="s">
        <v>5534</v>
      </c>
      <c r="W2025" s="81"/>
      <c r="X2025" s="81"/>
      <c r="Y2025" s="87" t="s">
        <v>7534</v>
      </c>
      <c r="Z2025" s="81"/>
    </row>
    <row r="2026" spans="1:26" x14ac:dyDescent="0.35">
      <c r="A2026" s="66" t="s">
        <v>1012</v>
      </c>
      <c r="B2026" s="66" t="s">
        <v>922</v>
      </c>
      <c r="C2026" s="67"/>
      <c r="D2026" s="68"/>
      <c r="E2026" s="69"/>
      <c r="F2026" s="70"/>
      <c r="G2026" s="67"/>
      <c r="H2026" s="71"/>
      <c r="I2026" s="72"/>
      <c r="J2026" s="72"/>
      <c r="K2026" s="36"/>
      <c r="L2026" s="79"/>
      <c r="M2026" s="79"/>
      <c r="N2026" s="74"/>
      <c r="O2026" s="81" t="s">
        <v>1386</v>
      </c>
      <c r="P2026" s="83">
        <v>44434.515243055554</v>
      </c>
      <c r="Q2026" s="81" t="s">
        <v>1763</v>
      </c>
      <c r="R2026" s="84" t="s">
        <v>2826</v>
      </c>
      <c r="S2026" s="81" t="s">
        <v>3444</v>
      </c>
      <c r="T2026" s="81" t="s">
        <v>3703</v>
      </c>
      <c r="U2026" s="83">
        <v>44434.515243055554</v>
      </c>
      <c r="V2026" s="84" t="s">
        <v>5533</v>
      </c>
      <c r="W2026" s="81"/>
      <c r="X2026" s="81"/>
      <c r="Y2026" s="87" t="s">
        <v>7533</v>
      </c>
      <c r="Z2026" s="81"/>
    </row>
    <row r="2027" spans="1:26" x14ac:dyDescent="0.35">
      <c r="A2027" s="66" t="s">
        <v>1094</v>
      </c>
      <c r="B2027" s="66" t="s">
        <v>1094</v>
      </c>
      <c r="C2027" s="67"/>
      <c r="D2027" s="68"/>
      <c r="E2027" s="69"/>
      <c r="F2027" s="70"/>
      <c r="G2027" s="67"/>
      <c r="H2027" s="71"/>
      <c r="I2027" s="72"/>
      <c r="J2027" s="72"/>
      <c r="K2027" s="36"/>
      <c r="L2027" s="79"/>
      <c r="M2027" s="79"/>
      <c r="N2027" s="74"/>
      <c r="O2027" s="81" t="s">
        <v>179</v>
      </c>
      <c r="P2027" s="83">
        <v>44432.54278935185</v>
      </c>
      <c r="Q2027" s="81" t="s">
        <v>2288</v>
      </c>
      <c r="R2027" s="84" t="s">
        <v>3146</v>
      </c>
      <c r="S2027" s="81" t="s">
        <v>3393</v>
      </c>
      <c r="T2027" s="81"/>
      <c r="U2027" s="83">
        <v>44432.54278935185</v>
      </c>
      <c r="V2027" s="84" t="s">
        <v>5535</v>
      </c>
      <c r="W2027" s="81"/>
      <c r="X2027" s="81"/>
      <c r="Y2027" s="87" t="s">
        <v>7535</v>
      </c>
      <c r="Z2027" s="81"/>
    </row>
    <row r="2028" spans="1:26" x14ac:dyDescent="0.35">
      <c r="A2028" s="66" t="s">
        <v>1094</v>
      </c>
      <c r="B2028" s="66" t="s">
        <v>1094</v>
      </c>
      <c r="C2028" s="67"/>
      <c r="D2028" s="68"/>
      <c r="E2028" s="69"/>
      <c r="F2028" s="70"/>
      <c r="G2028" s="67"/>
      <c r="H2028" s="71"/>
      <c r="I2028" s="72"/>
      <c r="J2028" s="72"/>
      <c r="K2028" s="36"/>
      <c r="L2028" s="79"/>
      <c r="M2028" s="79"/>
      <c r="N2028" s="74"/>
      <c r="O2028" s="81" t="s">
        <v>179</v>
      </c>
      <c r="P2028" s="83">
        <v>44433.542881944442</v>
      </c>
      <c r="Q2028" s="81" t="s">
        <v>2289</v>
      </c>
      <c r="R2028" s="81" t="s">
        <v>3147</v>
      </c>
      <c r="S2028" s="81" t="s">
        <v>3491</v>
      </c>
      <c r="T2028" s="81"/>
      <c r="U2028" s="83">
        <v>44433.542881944442</v>
      </c>
      <c r="V2028" s="84" t="s">
        <v>5536</v>
      </c>
      <c r="W2028" s="81"/>
      <c r="X2028" s="81"/>
      <c r="Y2028" s="87" t="s">
        <v>7536</v>
      </c>
      <c r="Z2028" s="81"/>
    </row>
    <row r="2029" spans="1:26" x14ac:dyDescent="0.35">
      <c r="A2029" s="66" t="s">
        <v>1094</v>
      </c>
      <c r="B2029" s="66" t="s">
        <v>1094</v>
      </c>
      <c r="C2029" s="67"/>
      <c r="D2029" s="68"/>
      <c r="E2029" s="69"/>
      <c r="F2029" s="70"/>
      <c r="G2029" s="67"/>
      <c r="H2029" s="71"/>
      <c r="I2029" s="72"/>
      <c r="J2029" s="72"/>
      <c r="K2029" s="36"/>
      <c r="L2029" s="79"/>
      <c r="M2029" s="79"/>
      <c r="N2029" s="74"/>
      <c r="O2029" s="81" t="s">
        <v>179</v>
      </c>
      <c r="P2029" s="83">
        <v>44434.542997685188</v>
      </c>
      <c r="Q2029" s="81" t="s">
        <v>2290</v>
      </c>
      <c r="R2029" s="84" t="s">
        <v>3148</v>
      </c>
      <c r="S2029" s="81" t="s">
        <v>3393</v>
      </c>
      <c r="T2029" s="81" t="s">
        <v>3909</v>
      </c>
      <c r="U2029" s="83">
        <v>44434.542997685188</v>
      </c>
      <c r="V2029" s="84" t="s">
        <v>5537</v>
      </c>
      <c r="W2029" s="81"/>
      <c r="X2029" s="81"/>
      <c r="Y2029" s="87" t="s">
        <v>7537</v>
      </c>
      <c r="Z2029" s="81"/>
    </row>
    <row r="2030" spans="1:26" x14ac:dyDescent="0.35">
      <c r="A2030" s="66" t="s">
        <v>1012</v>
      </c>
      <c r="B2030" s="66" t="s">
        <v>1094</v>
      </c>
      <c r="C2030" s="67"/>
      <c r="D2030" s="68"/>
      <c r="E2030" s="69"/>
      <c r="F2030" s="70"/>
      <c r="G2030" s="67"/>
      <c r="H2030" s="71"/>
      <c r="I2030" s="72"/>
      <c r="J2030" s="72"/>
      <c r="K2030" s="36"/>
      <c r="L2030" s="79"/>
      <c r="M2030" s="79"/>
      <c r="N2030" s="74"/>
      <c r="O2030" s="81" t="s">
        <v>1386</v>
      </c>
      <c r="P2030" s="83">
        <v>44432.556979166664</v>
      </c>
      <c r="Q2030" s="81" t="s">
        <v>1444</v>
      </c>
      <c r="R2030" s="81"/>
      <c r="S2030" s="81"/>
      <c r="T2030" s="81"/>
      <c r="U2030" s="83">
        <v>44432.556979166664</v>
      </c>
      <c r="V2030" s="84" t="s">
        <v>5538</v>
      </c>
      <c r="W2030" s="81"/>
      <c r="X2030" s="81"/>
      <c r="Y2030" s="87" t="s">
        <v>7538</v>
      </c>
      <c r="Z2030" s="81"/>
    </row>
    <row r="2031" spans="1:26" x14ac:dyDescent="0.35">
      <c r="A2031" s="66" t="s">
        <v>1012</v>
      </c>
      <c r="B2031" s="66" t="s">
        <v>1094</v>
      </c>
      <c r="C2031" s="67"/>
      <c r="D2031" s="68"/>
      <c r="E2031" s="69"/>
      <c r="F2031" s="70"/>
      <c r="G2031" s="67"/>
      <c r="H2031" s="71"/>
      <c r="I2031" s="72"/>
      <c r="J2031" s="72"/>
      <c r="K2031" s="36"/>
      <c r="L2031" s="79"/>
      <c r="M2031" s="79"/>
      <c r="N2031" s="74"/>
      <c r="O2031" s="81" t="s">
        <v>1386</v>
      </c>
      <c r="P2031" s="83">
        <v>44434.55667824074</v>
      </c>
      <c r="Q2031" s="81" t="s">
        <v>2291</v>
      </c>
      <c r="R2031" s="81"/>
      <c r="S2031" s="81"/>
      <c r="T2031" s="81" t="s">
        <v>3909</v>
      </c>
      <c r="U2031" s="83">
        <v>44434.55667824074</v>
      </c>
      <c r="V2031" s="84" t="s">
        <v>5539</v>
      </c>
      <c r="W2031" s="81"/>
      <c r="X2031" s="81"/>
      <c r="Y2031" s="87" t="s">
        <v>7539</v>
      </c>
      <c r="Z2031" s="81"/>
    </row>
    <row r="2032" spans="1:26" x14ac:dyDescent="0.35">
      <c r="A2032" s="66" t="s">
        <v>1095</v>
      </c>
      <c r="B2032" s="66" t="s">
        <v>1095</v>
      </c>
      <c r="C2032" s="67"/>
      <c r="D2032" s="68"/>
      <c r="E2032" s="69"/>
      <c r="F2032" s="70"/>
      <c r="G2032" s="67"/>
      <c r="H2032" s="71"/>
      <c r="I2032" s="72"/>
      <c r="J2032" s="72"/>
      <c r="K2032" s="36"/>
      <c r="L2032" s="79"/>
      <c r="M2032" s="79"/>
      <c r="N2032" s="74"/>
      <c r="O2032" s="81" t="s">
        <v>179</v>
      </c>
      <c r="P2032" s="83">
        <v>44433.875717592593</v>
      </c>
      <c r="Q2032" s="81" t="s">
        <v>2292</v>
      </c>
      <c r="R2032" s="84" t="s">
        <v>3149</v>
      </c>
      <c r="S2032" s="81" t="s">
        <v>3393</v>
      </c>
      <c r="T2032" s="81"/>
      <c r="U2032" s="83">
        <v>44433.875717592593</v>
      </c>
      <c r="V2032" s="84" t="s">
        <v>5540</v>
      </c>
      <c r="W2032" s="81"/>
      <c r="X2032" s="81"/>
      <c r="Y2032" s="87" t="s">
        <v>7540</v>
      </c>
      <c r="Z2032" s="81"/>
    </row>
    <row r="2033" spans="1:26" x14ac:dyDescent="0.35">
      <c r="A2033" s="66" t="s">
        <v>1095</v>
      </c>
      <c r="B2033" s="66" t="s">
        <v>1095</v>
      </c>
      <c r="C2033" s="67"/>
      <c r="D2033" s="68"/>
      <c r="E2033" s="69"/>
      <c r="F2033" s="70"/>
      <c r="G2033" s="67"/>
      <c r="H2033" s="71"/>
      <c r="I2033" s="72"/>
      <c r="J2033" s="72"/>
      <c r="K2033" s="36"/>
      <c r="L2033" s="79"/>
      <c r="M2033" s="79"/>
      <c r="N2033" s="74"/>
      <c r="O2033" s="81" t="s">
        <v>179</v>
      </c>
      <c r="P2033" s="83">
        <v>44434.543136574073</v>
      </c>
      <c r="Q2033" s="81" t="s">
        <v>2293</v>
      </c>
      <c r="R2033" s="81" t="s">
        <v>3150</v>
      </c>
      <c r="S2033" s="81" t="s">
        <v>3492</v>
      </c>
      <c r="T2033" s="81" t="s">
        <v>3910</v>
      </c>
      <c r="U2033" s="83">
        <v>44434.543136574073</v>
      </c>
      <c r="V2033" s="84" t="s">
        <v>5541</v>
      </c>
      <c r="W2033" s="81"/>
      <c r="X2033" s="81"/>
      <c r="Y2033" s="87" t="s">
        <v>7541</v>
      </c>
      <c r="Z2033" s="81"/>
    </row>
    <row r="2034" spans="1:26" x14ac:dyDescent="0.35">
      <c r="A2034" s="66" t="s">
        <v>1012</v>
      </c>
      <c r="B2034" s="66" t="s">
        <v>1095</v>
      </c>
      <c r="C2034" s="67"/>
      <c r="D2034" s="68"/>
      <c r="E2034" s="69"/>
      <c r="F2034" s="70"/>
      <c r="G2034" s="67"/>
      <c r="H2034" s="71"/>
      <c r="I2034" s="72"/>
      <c r="J2034" s="72"/>
      <c r="K2034" s="36"/>
      <c r="L2034" s="79"/>
      <c r="M2034" s="79"/>
      <c r="N2034" s="74"/>
      <c r="O2034" s="81" t="s">
        <v>1386</v>
      </c>
      <c r="P2034" s="83">
        <v>44434.55678240741</v>
      </c>
      <c r="Q2034" s="81" t="s">
        <v>2294</v>
      </c>
      <c r="R2034" s="84" t="s">
        <v>3151</v>
      </c>
      <c r="S2034" s="81" t="s">
        <v>3493</v>
      </c>
      <c r="T2034" s="81" t="s">
        <v>3910</v>
      </c>
      <c r="U2034" s="83">
        <v>44434.55678240741</v>
      </c>
      <c r="V2034" s="84" t="s">
        <v>5542</v>
      </c>
      <c r="W2034" s="81"/>
      <c r="X2034" s="81"/>
      <c r="Y2034" s="87" t="s">
        <v>7542</v>
      </c>
      <c r="Z2034" s="81"/>
    </row>
    <row r="2035" spans="1:26" x14ac:dyDescent="0.35">
      <c r="A2035" s="66" t="s">
        <v>1096</v>
      </c>
      <c r="B2035" s="66" t="s">
        <v>1098</v>
      </c>
      <c r="C2035" s="67"/>
      <c r="D2035" s="68"/>
      <c r="E2035" s="69"/>
      <c r="F2035" s="70"/>
      <c r="G2035" s="67"/>
      <c r="H2035" s="71"/>
      <c r="I2035" s="72"/>
      <c r="J2035" s="72"/>
      <c r="K2035" s="36"/>
      <c r="L2035" s="79"/>
      <c r="M2035" s="79"/>
      <c r="N2035" s="74"/>
      <c r="O2035" s="81" t="s">
        <v>1386</v>
      </c>
      <c r="P2035" s="83">
        <v>44434.545405092591</v>
      </c>
      <c r="Q2035" s="81" t="s">
        <v>2295</v>
      </c>
      <c r="R2035" s="84" t="s">
        <v>3152</v>
      </c>
      <c r="S2035" s="81" t="s">
        <v>3393</v>
      </c>
      <c r="T2035" s="81"/>
      <c r="U2035" s="83">
        <v>44434.545405092591</v>
      </c>
      <c r="V2035" s="84" t="s">
        <v>5543</v>
      </c>
      <c r="W2035" s="81"/>
      <c r="X2035" s="81"/>
      <c r="Y2035" s="87" t="s">
        <v>7543</v>
      </c>
      <c r="Z2035" s="81"/>
    </row>
    <row r="2036" spans="1:26" x14ac:dyDescent="0.35">
      <c r="A2036" s="66" t="s">
        <v>1097</v>
      </c>
      <c r="B2036" s="66" t="s">
        <v>1098</v>
      </c>
      <c r="C2036" s="67"/>
      <c r="D2036" s="68"/>
      <c r="E2036" s="69"/>
      <c r="F2036" s="70"/>
      <c r="G2036" s="67"/>
      <c r="H2036" s="71"/>
      <c r="I2036" s="72"/>
      <c r="J2036" s="72"/>
      <c r="K2036" s="36"/>
      <c r="L2036" s="79"/>
      <c r="M2036" s="79"/>
      <c r="N2036" s="74"/>
      <c r="O2036" s="81" t="s">
        <v>1386</v>
      </c>
      <c r="P2036" s="83">
        <v>44434.568530092591</v>
      </c>
      <c r="Q2036" s="81" t="s">
        <v>1673</v>
      </c>
      <c r="R2036" s="81"/>
      <c r="S2036" s="81"/>
      <c r="T2036" s="81"/>
      <c r="U2036" s="83">
        <v>44434.568530092591</v>
      </c>
      <c r="V2036" s="84" t="s">
        <v>5544</v>
      </c>
      <c r="W2036" s="81"/>
      <c r="X2036" s="81"/>
      <c r="Y2036" s="87" t="s">
        <v>7544</v>
      </c>
      <c r="Z2036" s="81"/>
    </row>
    <row r="2037" spans="1:26" x14ac:dyDescent="0.35">
      <c r="A2037" s="66" t="s">
        <v>1098</v>
      </c>
      <c r="B2037" s="66" t="s">
        <v>1097</v>
      </c>
      <c r="C2037" s="67"/>
      <c r="D2037" s="68"/>
      <c r="E2037" s="69"/>
      <c r="F2037" s="70"/>
      <c r="G2037" s="67"/>
      <c r="H2037" s="71"/>
      <c r="I2037" s="72"/>
      <c r="J2037" s="72"/>
      <c r="K2037" s="36"/>
      <c r="L2037" s="79"/>
      <c r="M2037" s="79"/>
      <c r="N2037" s="74"/>
      <c r="O2037" s="81" t="s">
        <v>1386</v>
      </c>
      <c r="P2037" s="83">
        <v>44434.595520833333</v>
      </c>
      <c r="Q2037" s="81" t="s">
        <v>1673</v>
      </c>
      <c r="R2037" s="81"/>
      <c r="S2037" s="81"/>
      <c r="T2037" s="81"/>
      <c r="U2037" s="83">
        <v>44434.595520833333</v>
      </c>
      <c r="V2037" s="84" t="s">
        <v>5545</v>
      </c>
      <c r="W2037" s="81"/>
      <c r="X2037" s="81"/>
      <c r="Y2037" s="87" t="s">
        <v>7545</v>
      </c>
      <c r="Z2037" s="81"/>
    </row>
    <row r="2038" spans="1:26" x14ac:dyDescent="0.35">
      <c r="A2038" s="66" t="s">
        <v>1098</v>
      </c>
      <c r="B2038" s="66" t="s">
        <v>726</v>
      </c>
      <c r="C2038" s="67"/>
      <c r="D2038" s="68"/>
      <c r="E2038" s="69"/>
      <c r="F2038" s="70"/>
      <c r="G2038" s="67"/>
      <c r="H2038" s="71"/>
      <c r="I2038" s="72"/>
      <c r="J2038" s="72"/>
      <c r="K2038" s="36"/>
      <c r="L2038" s="79"/>
      <c r="M2038" s="79"/>
      <c r="N2038" s="74"/>
      <c r="O2038" s="81" t="s">
        <v>1386</v>
      </c>
      <c r="P2038" s="83">
        <v>44434.595520833333</v>
      </c>
      <c r="Q2038" s="81" t="s">
        <v>1673</v>
      </c>
      <c r="R2038" s="81"/>
      <c r="S2038" s="81"/>
      <c r="T2038" s="81"/>
      <c r="U2038" s="83">
        <v>44434.595520833333</v>
      </c>
      <c r="V2038" s="84" t="s">
        <v>5545</v>
      </c>
      <c r="W2038" s="81"/>
      <c r="X2038" s="81"/>
      <c r="Y2038" s="87" t="s">
        <v>7545</v>
      </c>
      <c r="Z2038" s="81"/>
    </row>
    <row r="2039" spans="1:26" x14ac:dyDescent="0.35">
      <c r="A2039" s="66" t="s">
        <v>1098</v>
      </c>
      <c r="B2039" s="66" t="s">
        <v>1096</v>
      </c>
      <c r="C2039" s="67"/>
      <c r="D2039" s="68"/>
      <c r="E2039" s="69"/>
      <c r="F2039" s="70"/>
      <c r="G2039" s="67"/>
      <c r="H2039" s="71"/>
      <c r="I2039" s="72"/>
      <c r="J2039" s="72"/>
      <c r="K2039" s="36"/>
      <c r="L2039" s="79"/>
      <c r="M2039" s="79"/>
      <c r="N2039" s="74"/>
      <c r="O2039" s="81" t="s">
        <v>1386</v>
      </c>
      <c r="P2039" s="83">
        <v>44434.595520833333</v>
      </c>
      <c r="Q2039" s="81" t="s">
        <v>1673</v>
      </c>
      <c r="R2039" s="81"/>
      <c r="S2039" s="81"/>
      <c r="T2039" s="81"/>
      <c r="U2039" s="83">
        <v>44434.595520833333</v>
      </c>
      <c r="V2039" s="84" t="s">
        <v>5545</v>
      </c>
      <c r="W2039" s="81"/>
      <c r="X2039" s="81"/>
      <c r="Y2039" s="87" t="s">
        <v>7545</v>
      </c>
      <c r="Z2039" s="81"/>
    </row>
    <row r="2040" spans="1:26" x14ac:dyDescent="0.35">
      <c r="A2040" s="66" t="s">
        <v>1012</v>
      </c>
      <c r="B2040" s="66" t="s">
        <v>1098</v>
      </c>
      <c r="C2040" s="67"/>
      <c r="D2040" s="68"/>
      <c r="E2040" s="69"/>
      <c r="F2040" s="70"/>
      <c r="G2040" s="67"/>
      <c r="H2040" s="71"/>
      <c r="I2040" s="72"/>
      <c r="J2040" s="72"/>
      <c r="K2040" s="36"/>
      <c r="L2040" s="79"/>
      <c r="M2040" s="79"/>
      <c r="N2040" s="74"/>
      <c r="O2040" s="81" t="s">
        <v>1386</v>
      </c>
      <c r="P2040" s="83">
        <v>44434.556817129633</v>
      </c>
      <c r="Q2040" s="81" t="s">
        <v>1673</v>
      </c>
      <c r="R2040" s="81"/>
      <c r="S2040" s="81"/>
      <c r="T2040" s="81"/>
      <c r="U2040" s="83">
        <v>44434.556817129633</v>
      </c>
      <c r="V2040" s="84" t="s">
        <v>5546</v>
      </c>
      <c r="W2040" s="81"/>
      <c r="X2040" s="81"/>
      <c r="Y2040" s="87" t="s">
        <v>7546</v>
      </c>
      <c r="Z2040" s="81"/>
    </row>
    <row r="2041" spans="1:26" x14ac:dyDescent="0.35">
      <c r="A2041" s="66" t="s">
        <v>1096</v>
      </c>
      <c r="B2041" s="66" t="s">
        <v>1097</v>
      </c>
      <c r="C2041" s="67"/>
      <c r="D2041" s="68"/>
      <c r="E2041" s="69"/>
      <c r="F2041" s="70"/>
      <c r="G2041" s="67"/>
      <c r="H2041" s="71"/>
      <c r="I2041" s="72"/>
      <c r="J2041" s="72"/>
      <c r="K2041" s="36"/>
      <c r="L2041" s="79"/>
      <c r="M2041" s="79"/>
      <c r="N2041" s="74"/>
      <c r="O2041" s="81" t="s">
        <v>1386</v>
      </c>
      <c r="P2041" s="83">
        <v>44434.545405092591</v>
      </c>
      <c r="Q2041" s="81" t="s">
        <v>2295</v>
      </c>
      <c r="R2041" s="84" t="s">
        <v>3152</v>
      </c>
      <c r="S2041" s="81" t="s">
        <v>3393</v>
      </c>
      <c r="T2041" s="81"/>
      <c r="U2041" s="83">
        <v>44434.545405092591</v>
      </c>
      <c r="V2041" s="84" t="s">
        <v>5543</v>
      </c>
      <c r="W2041" s="81"/>
      <c r="X2041" s="81"/>
      <c r="Y2041" s="87" t="s">
        <v>7543</v>
      </c>
      <c r="Z2041" s="81"/>
    </row>
    <row r="2042" spans="1:26" x14ac:dyDescent="0.35">
      <c r="A2042" s="66" t="s">
        <v>1097</v>
      </c>
      <c r="B2042" s="66" t="s">
        <v>726</v>
      </c>
      <c r="C2042" s="67"/>
      <c r="D2042" s="68"/>
      <c r="E2042" s="69"/>
      <c r="F2042" s="70"/>
      <c r="G2042" s="67"/>
      <c r="H2042" s="71"/>
      <c r="I2042" s="72"/>
      <c r="J2042" s="72"/>
      <c r="K2042" s="36"/>
      <c r="L2042" s="79"/>
      <c r="M2042" s="79"/>
      <c r="N2042" s="74"/>
      <c r="O2042" s="81" t="s">
        <v>1386</v>
      </c>
      <c r="P2042" s="83">
        <v>44434.568530092591</v>
      </c>
      <c r="Q2042" s="81" t="s">
        <v>1673</v>
      </c>
      <c r="R2042" s="81"/>
      <c r="S2042" s="81"/>
      <c r="T2042" s="81"/>
      <c r="U2042" s="83">
        <v>44434.568530092591</v>
      </c>
      <c r="V2042" s="84" t="s">
        <v>5544</v>
      </c>
      <c r="W2042" s="81"/>
      <c r="X2042" s="81"/>
      <c r="Y2042" s="87" t="s">
        <v>7544</v>
      </c>
      <c r="Z2042" s="81"/>
    </row>
    <row r="2043" spans="1:26" x14ac:dyDescent="0.35">
      <c r="A2043" s="66" t="s">
        <v>1097</v>
      </c>
      <c r="B2043" s="66" t="s">
        <v>1096</v>
      </c>
      <c r="C2043" s="67"/>
      <c r="D2043" s="68"/>
      <c r="E2043" s="69"/>
      <c r="F2043" s="70"/>
      <c r="G2043" s="67"/>
      <c r="H2043" s="71"/>
      <c r="I2043" s="72"/>
      <c r="J2043" s="72"/>
      <c r="K2043" s="36"/>
      <c r="L2043" s="79"/>
      <c r="M2043" s="79"/>
      <c r="N2043" s="74"/>
      <c r="O2043" s="81" t="s">
        <v>1386</v>
      </c>
      <c r="P2043" s="83">
        <v>44434.568530092591</v>
      </c>
      <c r="Q2043" s="81" t="s">
        <v>1673</v>
      </c>
      <c r="R2043" s="81"/>
      <c r="S2043" s="81"/>
      <c r="T2043" s="81"/>
      <c r="U2043" s="83">
        <v>44434.568530092591</v>
      </c>
      <c r="V2043" s="84" t="s">
        <v>5544</v>
      </c>
      <c r="W2043" s="81"/>
      <c r="X2043" s="81"/>
      <c r="Y2043" s="87" t="s">
        <v>7544</v>
      </c>
      <c r="Z2043" s="81"/>
    </row>
    <row r="2044" spans="1:26" x14ac:dyDescent="0.35">
      <c r="A2044" s="66" t="s">
        <v>1012</v>
      </c>
      <c r="B2044" s="66" t="s">
        <v>1097</v>
      </c>
      <c r="C2044" s="67"/>
      <c r="D2044" s="68"/>
      <c r="E2044" s="69"/>
      <c r="F2044" s="70"/>
      <c r="G2044" s="67"/>
      <c r="H2044" s="71"/>
      <c r="I2044" s="72"/>
      <c r="J2044" s="72"/>
      <c r="K2044" s="36"/>
      <c r="L2044" s="79"/>
      <c r="M2044" s="79"/>
      <c r="N2044" s="74"/>
      <c r="O2044" s="81" t="s">
        <v>1386</v>
      </c>
      <c r="P2044" s="83">
        <v>44434.556817129633</v>
      </c>
      <c r="Q2044" s="81" t="s">
        <v>1673</v>
      </c>
      <c r="R2044" s="81"/>
      <c r="S2044" s="81"/>
      <c r="T2044" s="81"/>
      <c r="U2044" s="83">
        <v>44434.556817129633</v>
      </c>
      <c r="V2044" s="84" t="s">
        <v>5546</v>
      </c>
      <c r="W2044" s="81"/>
      <c r="X2044" s="81"/>
      <c r="Y2044" s="87" t="s">
        <v>7546</v>
      </c>
      <c r="Z2044" s="81"/>
    </row>
    <row r="2045" spans="1:26" x14ac:dyDescent="0.35">
      <c r="A2045" s="66" t="s">
        <v>1096</v>
      </c>
      <c r="B2045" s="66" t="s">
        <v>726</v>
      </c>
      <c r="C2045" s="67"/>
      <c r="D2045" s="68"/>
      <c r="E2045" s="69"/>
      <c r="F2045" s="70"/>
      <c r="G2045" s="67"/>
      <c r="H2045" s="71"/>
      <c r="I2045" s="72"/>
      <c r="J2045" s="72"/>
      <c r="K2045" s="36"/>
      <c r="L2045" s="79"/>
      <c r="M2045" s="79"/>
      <c r="N2045" s="74"/>
      <c r="O2045" s="81" t="s">
        <v>1386</v>
      </c>
      <c r="P2045" s="83">
        <v>44434.545405092591</v>
      </c>
      <c r="Q2045" s="81" t="s">
        <v>2295</v>
      </c>
      <c r="R2045" s="84" t="s">
        <v>3152</v>
      </c>
      <c r="S2045" s="81" t="s">
        <v>3393</v>
      </c>
      <c r="T2045" s="81"/>
      <c r="U2045" s="83">
        <v>44434.545405092591</v>
      </c>
      <c r="V2045" s="84" t="s">
        <v>5543</v>
      </c>
      <c r="W2045" s="81"/>
      <c r="X2045" s="81"/>
      <c r="Y2045" s="87" t="s">
        <v>7543</v>
      </c>
      <c r="Z2045" s="81"/>
    </row>
    <row r="2046" spans="1:26" x14ac:dyDescent="0.35">
      <c r="A2046" s="66" t="s">
        <v>1012</v>
      </c>
      <c r="B2046" s="66" t="s">
        <v>1096</v>
      </c>
      <c r="C2046" s="67"/>
      <c r="D2046" s="68"/>
      <c r="E2046" s="69"/>
      <c r="F2046" s="70"/>
      <c r="G2046" s="67"/>
      <c r="H2046" s="71"/>
      <c r="I2046" s="72"/>
      <c r="J2046" s="72"/>
      <c r="K2046" s="36"/>
      <c r="L2046" s="79"/>
      <c r="M2046" s="79"/>
      <c r="N2046" s="74"/>
      <c r="O2046" s="81" t="s">
        <v>1386</v>
      </c>
      <c r="P2046" s="83">
        <v>44434.556817129633</v>
      </c>
      <c r="Q2046" s="81" t="s">
        <v>1673</v>
      </c>
      <c r="R2046" s="81"/>
      <c r="S2046" s="81"/>
      <c r="T2046" s="81"/>
      <c r="U2046" s="83">
        <v>44434.556817129633</v>
      </c>
      <c r="V2046" s="84" t="s">
        <v>5546</v>
      </c>
      <c r="W2046" s="81"/>
      <c r="X2046" s="81"/>
      <c r="Y2046" s="87" t="s">
        <v>7546</v>
      </c>
      <c r="Z2046" s="81"/>
    </row>
    <row r="2047" spans="1:26" x14ac:dyDescent="0.35">
      <c r="A2047" s="66" t="s">
        <v>956</v>
      </c>
      <c r="B2047" s="66" t="s">
        <v>1268</v>
      </c>
      <c r="C2047" s="67"/>
      <c r="D2047" s="68"/>
      <c r="E2047" s="69"/>
      <c r="F2047" s="70"/>
      <c r="G2047" s="67"/>
      <c r="H2047" s="71"/>
      <c r="I2047" s="72"/>
      <c r="J2047" s="72"/>
      <c r="K2047" s="36"/>
      <c r="L2047" s="79"/>
      <c r="M2047" s="79"/>
      <c r="N2047" s="74"/>
      <c r="O2047" s="81" t="s">
        <v>1386</v>
      </c>
      <c r="P2047" s="83">
        <v>44434.548657407409</v>
      </c>
      <c r="Q2047" s="81" t="s">
        <v>2296</v>
      </c>
      <c r="R2047" s="84" t="s">
        <v>3153</v>
      </c>
      <c r="S2047" s="81" t="s">
        <v>3393</v>
      </c>
      <c r="T2047" s="81" t="s">
        <v>3643</v>
      </c>
      <c r="U2047" s="83">
        <v>44434.548657407409</v>
      </c>
      <c r="V2047" s="84" t="s">
        <v>5547</v>
      </c>
      <c r="W2047" s="81"/>
      <c r="X2047" s="81"/>
      <c r="Y2047" s="87" t="s">
        <v>7547</v>
      </c>
      <c r="Z2047" s="81"/>
    </row>
    <row r="2048" spans="1:26" x14ac:dyDescent="0.35">
      <c r="A2048" s="66" t="s">
        <v>1012</v>
      </c>
      <c r="B2048" s="66" t="s">
        <v>1268</v>
      </c>
      <c r="C2048" s="67"/>
      <c r="D2048" s="68"/>
      <c r="E2048" s="69"/>
      <c r="F2048" s="70"/>
      <c r="G2048" s="67"/>
      <c r="H2048" s="71"/>
      <c r="I2048" s="72"/>
      <c r="J2048" s="72"/>
      <c r="K2048" s="36"/>
      <c r="L2048" s="79"/>
      <c r="M2048" s="79"/>
      <c r="N2048" s="74"/>
      <c r="O2048" s="81" t="s">
        <v>1386</v>
      </c>
      <c r="P2048" s="83">
        <v>44434.556921296295</v>
      </c>
      <c r="Q2048" s="81" t="s">
        <v>1633</v>
      </c>
      <c r="R2048" s="81"/>
      <c r="S2048" s="81"/>
      <c r="T2048" s="81" t="s">
        <v>3643</v>
      </c>
      <c r="U2048" s="83">
        <v>44434.556921296295</v>
      </c>
      <c r="V2048" s="84" t="s">
        <v>5548</v>
      </c>
      <c r="W2048" s="81"/>
      <c r="X2048" s="81"/>
      <c r="Y2048" s="87" t="s">
        <v>7548</v>
      </c>
      <c r="Z2048" s="81"/>
    </row>
    <row r="2049" spans="1:26" x14ac:dyDescent="0.35">
      <c r="A2049" s="66" t="s">
        <v>1099</v>
      </c>
      <c r="B2049" s="66" t="s">
        <v>1099</v>
      </c>
      <c r="C2049" s="67"/>
      <c r="D2049" s="68"/>
      <c r="E2049" s="69"/>
      <c r="F2049" s="70"/>
      <c r="G2049" s="67"/>
      <c r="H2049" s="71"/>
      <c r="I2049" s="72"/>
      <c r="J2049" s="72"/>
      <c r="K2049" s="36"/>
      <c r="L2049" s="79"/>
      <c r="M2049" s="79"/>
      <c r="N2049" s="74"/>
      <c r="O2049" s="81" t="s">
        <v>179</v>
      </c>
      <c r="P2049" s="83">
        <v>44433.402800925927</v>
      </c>
      <c r="Q2049" s="81" t="s">
        <v>2297</v>
      </c>
      <c r="R2049" s="81" t="s">
        <v>3154</v>
      </c>
      <c r="S2049" s="81" t="s">
        <v>3494</v>
      </c>
      <c r="T2049" s="81" t="s">
        <v>3911</v>
      </c>
      <c r="U2049" s="83">
        <v>44433.402800925927</v>
      </c>
      <c r="V2049" s="84" t="s">
        <v>5549</v>
      </c>
      <c r="W2049" s="81"/>
      <c r="X2049" s="81"/>
      <c r="Y2049" s="87" t="s">
        <v>7549</v>
      </c>
      <c r="Z2049" s="81"/>
    </row>
    <row r="2050" spans="1:26" x14ac:dyDescent="0.35">
      <c r="A2050" s="66" t="s">
        <v>1099</v>
      </c>
      <c r="B2050" s="66" t="s">
        <v>1099</v>
      </c>
      <c r="C2050" s="67"/>
      <c r="D2050" s="68"/>
      <c r="E2050" s="69"/>
      <c r="F2050" s="70"/>
      <c r="G2050" s="67"/>
      <c r="H2050" s="71"/>
      <c r="I2050" s="72"/>
      <c r="J2050" s="72"/>
      <c r="K2050" s="36"/>
      <c r="L2050" s="79"/>
      <c r="M2050" s="79"/>
      <c r="N2050" s="74"/>
      <c r="O2050" s="81" t="s">
        <v>179</v>
      </c>
      <c r="P2050" s="83">
        <v>44433.510451388887</v>
      </c>
      <c r="Q2050" s="81" t="s">
        <v>2298</v>
      </c>
      <c r="R2050" s="81" t="s">
        <v>3155</v>
      </c>
      <c r="S2050" s="81" t="s">
        <v>3494</v>
      </c>
      <c r="T2050" s="81" t="s">
        <v>3912</v>
      </c>
      <c r="U2050" s="83">
        <v>44433.510451388887</v>
      </c>
      <c r="V2050" s="84" t="s">
        <v>5550</v>
      </c>
      <c r="W2050" s="81"/>
      <c r="X2050" s="81"/>
      <c r="Y2050" s="87" t="s">
        <v>7550</v>
      </c>
      <c r="Z2050" s="81"/>
    </row>
    <row r="2051" spans="1:26" x14ac:dyDescent="0.35">
      <c r="A2051" s="66" t="s">
        <v>1099</v>
      </c>
      <c r="B2051" s="66" t="s">
        <v>1099</v>
      </c>
      <c r="C2051" s="67"/>
      <c r="D2051" s="68"/>
      <c r="E2051" s="69"/>
      <c r="F2051" s="70"/>
      <c r="G2051" s="67"/>
      <c r="H2051" s="71"/>
      <c r="I2051" s="72"/>
      <c r="J2051" s="72"/>
      <c r="K2051" s="36"/>
      <c r="L2051" s="79"/>
      <c r="M2051" s="79"/>
      <c r="N2051" s="74"/>
      <c r="O2051" s="81" t="s">
        <v>179</v>
      </c>
      <c r="P2051" s="83">
        <v>44434.357222222221</v>
      </c>
      <c r="Q2051" s="81" t="s">
        <v>2037</v>
      </c>
      <c r="R2051" s="84" t="s">
        <v>2972</v>
      </c>
      <c r="S2051" s="81" t="s">
        <v>3471</v>
      </c>
      <c r="T2051" s="81" t="s">
        <v>3845</v>
      </c>
      <c r="U2051" s="83">
        <v>44434.357222222221</v>
      </c>
      <c r="V2051" s="84" t="s">
        <v>5551</v>
      </c>
      <c r="W2051" s="81"/>
      <c r="X2051" s="81"/>
      <c r="Y2051" s="87" t="s">
        <v>7551</v>
      </c>
      <c r="Z2051" s="81"/>
    </row>
    <row r="2052" spans="1:26" x14ac:dyDescent="0.35">
      <c r="A2052" s="66" t="s">
        <v>1099</v>
      </c>
      <c r="B2052" s="66" t="s">
        <v>1099</v>
      </c>
      <c r="C2052" s="67"/>
      <c r="D2052" s="68"/>
      <c r="E2052" s="69"/>
      <c r="F2052" s="70"/>
      <c r="G2052" s="67"/>
      <c r="H2052" s="71"/>
      <c r="I2052" s="72"/>
      <c r="J2052" s="72"/>
      <c r="K2052" s="36"/>
      <c r="L2052" s="79"/>
      <c r="M2052" s="79"/>
      <c r="N2052" s="74"/>
      <c r="O2052" s="81" t="s">
        <v>179</v>
      </c>
      <c r="P2052" s="83">
        <v>44434.550520833334</v>
      </c>
      <c r="Q2052" s="81" t="s">
        <v>2299</v>
      </c>
      <c r="R2052" s="81" t="s">
        <v>3156</v>
      </c>
      <c r="S2052" s="81" t="s">
        <v>3495</v>
      </c>
      <c r="T2052" s="81" t="s">
        <v>3913</v>
      </c>
      <c r="U2052" s="83">
        <v>44434.550520833334</v>
      </c>
      <c r="V2052" s="84" t="s">
        <v>5552</v>
      </c>
      <c r="W2052" s="81"/>
      <c r="X2052" s="81"/>
      <c r="Y2052" s="87" t="s">
        <v>7552</v>
      </c>
      <c r="Z2052" s="81"/>
    </row>
    <row r="2053" spans="1:26" x14ac:dyDescent="0.35">
      <c r="A2053" s="66" t="s">
        <v>1012</v>
      </c>
      <c r="B2053" s="66" t="s">
        <v>1099</v>
      </c>
      <c r="C2053" s="67"/>
      <c r="D2053" s="68"/>
      <c r="E2053" s="69"/>
      <c r="F2053" s="70"/>
      <c r="G2053" s="67"/>
      <c r="H2053" s="71"/>
      <c r="I2053" s="72"/>
      <c r="J2053" s="72"/>
      <c r="K2053" s="36"/>
      <c r="L2053" s="79"/>
      <c r="M2053" s="79"/>
      <c r="N2053" s="74"/>
      <c r="O2053" s="81" t="s">
        <v>1386</v>
      </c>
      <c r="P2053" s="83">
        <v>44433.515150462961</v>
      </c>
      <c r="Q2053" s="81" t="s">
        <v>2037</v>
      </c>
      <c r="R2053" s="84" t="s">
        <v>2972</v>
      </c>
      <c r="S2053" s="81" t="s">
        <v>3471</v>
      </c>
      <c r="T2053" s="81" t="s">
        <v>3845</v>
      </c>
      <c r="U2053" s="83">
        <v>44433.515150462961</v>
      </c>
      <c r="V2053" s="84" t="s">
        <v>5553</v>
      </c>
      <c r="W2053" s="81"/>
      <c r="X2053" s="81"/>
      <c r="Y2053" s="87" t="s">
        <v>7553</v>
      </c>
      <c r="Z2053" s="81"/>
    </row>
    <row r="2054" spans="1:26" x14ac:dyDescent="0.35">
      <c r="A2054" s="66" t="s">
        <v>1012</v>
      </c>
      <c r="B2054" s="66" t="s">
        <v>1099</v>
      </c>
      <c r="C2054" s="67"/>
      <c r="D2054" s="68"/>
      <c r="E2054" s="69"/>
      <c r="F2054" s="70"/>
      <c r="G2054" s="67"/>
      <c r="H2054" s="71"/>
      <c r="I2054" s="72"/>
      <c r="J2054" s="72"/>
      <c r="K2054" s="36"/>
      <c r="L2054" s="79"/>
      <c r="M2054" s="79"/>
      <c r="N2054" s="74"/>
      <c r="O2054" s="81" t="s">
        <v>1386</v>
      </c>
      <c r="P2054" s="83">
        <v>44434.556956018518</v>
      </c>
      <c r="Q2054" s="81" t="s">
        <v>2300</v>
      </c>
      <c r="R2054" s="84" t="s">
        <v>3157</v>
      </c>
      <c r="S2054" s="81" t="s">
        <v>3450</v>
      </c>
      <c r="T2054" s="81" t="s">
        <v>3913</v>
      </c>
      <c r="U2054" s="83">
        <v>44434.556956018518</v>
      </c>
      <c r="V2054" s="84" t="s">
        <v>5554</v>
      </c>
      <c r="W2054" s="81"/>
      <c r="X2054" s="81"/>
      <c r="Y2054" s="87" t="s">
        <v>7554</v>
      </c>
      <c r="Z2054" s="81"/>
    </row>
    <row r="2055" spans="1:26" x14ac:dyDescent="0.35">
      <c r="A2055" s="66" t="s">
        <v>1100</v>
      </c>
      <c r="B2055" s="66" t="s">
        <v>1100</v>
      </c>
      <c r="C2055" s="67"/>
      <c r="D2055" s="68"/>
      <c r="E2055" s="69"/>
      <c r="F2055" s="70"/>
      <c r="G2055" s="67"/>
      <c r="H2055" s="71"/>
      <c r="I2055" s="72"/>
      <c r="J2055" s="72"/>
      <c r="K2055" s="36"/>
      <c r="L2055" s="79"/>
      <c r="M2055" s="79"/>
      <c r="N2055" s="74"/>
      <c r="O2055" s="81" t="s">
        <v>179</v>
      </c>
      <c r="P2055" s="83">
        <v>44434.586284722223</v>
      </c>
      <c r="Q2055" s="81" t="s">
        <v>2301</v>
      </c>
      <c r="R2055" s="84" t="s">
        <v>3158</v>
      </c>
      <c r="S2055" s="81" t="s">
        <v>3393</v>
      </c>
      <c r="T2055" s="81" t="s">
        <v>3914</v>
      </c>
      <c r="U2055" s="83">
        <v>44434.586284722223</v>
      </c>
      <c r="V2055" s="84" t="s">
        <v>5555</v>
      </c>
      <c r="W2055" s="81"/>
      <c r="X2055" s="81"/>
      <c r="Y2055" s="87" t="s">
        <v>7555</v>
      </c>
      <c r="Z2055" s="81"/>
    </row>
    <row r="2056" spans="1:26" x14ac:dyDescent="0.35">
      <c r="A2056" s="66" t="s">
        <v>1100</v>
      </c>
      <c r="B2056" s="66" t="s">
        <v>1100</v>
      </c>
      <c r="C2056" s="67"/>
      <c r="D2056" s="68"/>
      <c r="E2056" s="69"/>
      <c r="F2056" s="70"/>
      <c r="G2056" s="67"/>
      <c r="H2056" s="71"/>
      <c r="I2056" s="72"/>
      <c r="J2056" s="72"/>
      <c r="K2056" s="36"/>
      <c r="L2056" s="79"/>
      <c r="M2056" s="79"/>
      <c r="N2056" s="74"/>
      <c r="O2056" s="81" t="s">
        <v>179</v>
      </c>
      <c r="P2056" s="83">
        <v>44438.313217592593</v>
      </c>
      <c r="Q2056" s="81" t="s">
        <v>2302</v>
      </c>
      <c r="R2056" s="84" t="s">
        <v>3159</v>
      </c>
      <c r="S2056" s="81" t="s">
        <v>3393</v>
      </c>
      <c r="T2056" s="81" t="s">
        <v>3915</v>
      </c>
      <c r="U2056" s="83">
        <v>44438.313217592593</v>
      </c>
      <c r="V2056" s="84" t="s">
        <v>5556</v>
      </c>
      <c r="W2056" s="81"/>
      <c r="X2056" s="81"/>
      <c r="Y2056" s="87" t="s">
        <v>7556</v>
      </c>
      <c r="Z2056" s="81"/>
    </row>
    <row r="2057" spans="1:26" x14ac:dyDescent="0.35">
      <c r="A2057" s="66" t="s">
        <v>1012</v>
      </c>
      <c r="B2057" s="66" t="s">
        <v>1100</v>
      </c>
      <c r="C2057" s="67"/>
      <c r="D2057" s="68"/>
      <c r="E2057" s="69"/>
      <c r="F2057" s="70"/>
      <c r="G2057" s="67"/>
      <c r="H2057" s="71"/>
      <c r="I2057" s="72"/>
      <c r="J2057" s="72"/>
      <c r="K2057" s="36"/>
      <c r="L2057" s="79"/>
      <c r="M2057" s="79"/>
      <c r="N2057" s="74"/>
      <c r="O2057" s="81" t="s">
        <v>1386</v>
      </c>
      <c r="P2057" s="83">
        <v>44434.598402777781</v>
      </c>
      <c r="Q2057" s="81" t="s">
        <v>1632</v>
      </c>
      <c r="R2057" s="81"/>
      <c r="S2057" s="81"/>
      <c r="T2057" s="81" t="s">
        <v>3642</v>
      </c>
      <c r="U2057" s="83">
        <v>44434.598402777781</v>
      </c>
      <c r="V2057" s="84" t="s">
        <v>5557</v>
      </c>
      <c r="W2057" s="81"/>
      <c r="X2057" s="81"/>
      <c r="Y2057" s="87" t="s">
        <v>7557</v>
      </c>
      <c r="Z2057" s="81"/>
    </row>
    <row r="2058" spans="1:26" x14ac:dyDescent="0.35">
      <c r="A2058" s="66" t="s">
        <v>1101</v>
      </c>
      <c r="B2058" s="66" t="s">
        <v>1101</v>
      </c>
      <c r="C2058" s="67"/>
      <c r="D2058" s="68"/>
      <c r="E2058" s="69"/>
      <c r="F2058" s="70"/>
      <c r="G2058" s="67"/>
      <c r="H2058" s="71"/>
      <c r="I2058" s="72"/>
      <c r="J2058" s="72"/>
      <c r="K2058" s="36"/>
      <c r="L2058" s="79"/>
      <c r="M2058" s="79"/>
      <c r="N2058" s="74"/>
      <c r="O2058" s="81" t="s">
        <v>179</v>
      </c>
      <c r="P2058" s="83">
        <v>44434.587152777778</v>
      </c>
      <c r="Q2058" s="81" t="s">
        <v>2303</v>
      </c>
      <c r="R2058" s="84" t="s">
        <v>3160</v>
      </c>
      <c r="S2058" s="81" t="s">
        <v>3393</v>
      </c>
      <c r="T2058" s="81" t="s">
        <v>3916</v>
      </c>
      <c r="U2058" s="83">
        <v>44434.587152777778</v>
      </c>
      <c r="V2058" s="84" t="s">
        <v>5558</v>
      </c>
      <c r="W2058" s="81"/>
      <c r="X2058" s="81"/>
      <c r="Y2058" s="87" t="s">
        <v>7558</v>
      </c>
      <c r="Z2058" s="81"/>
    </row>
    <row r="2059" spans="1:26" x14ac:dyDescent="0.35">
      <c r="A2059" s="66" t="s">
        <v>1012</v>
      </c>
      <c r="B2059" s="66" t="s">
        <v>1101</v>
      </c>
      <c r="C2059" s="67"/>
      <c r="D2059" s="68"/>
      <c r="E2059" s="69"/>
      <c r="F2059" s="70"/>
      <c r="G2059" s="67"/>
      <c r="H2059" s="71"/>
      <c r="I2059" s="72"/>
      <c r="J2059" s="72"/>
      <c r="K2059" s="36"/>
      <c r="L2059" s="79"/>
      <c r="M2059" s="79"/>
      <c r="N2059" s="74"/>
      <c r="O2059" s="81" t="s">
        <v>1386</v>
      </c>
      <c r="P2059" s="83">
        <v>44434.598437499997</v>
      </c>
      <c r="Q2059" s="81" t="s">
        <v>2304</v>
      </c>
      <c r="R2059" s="81"/>
      <c r="S2059" s="81"/>
      <c r="T2059" s="81" t="s">
        <v>3916</v>
      </c>
      <c r="U2059" s="83">
        <v>44434.598437499997</v>
      </c>
      <c r="V2059" s="84" t="s">
        <v>5559</v>
      </c>
      <c r="W2059" s="81"/>
      <c r="X2059" s="81"/>
      <c r="Y2059" s="87" t="s">
        <v>7559</v>
      </c>
      <c r="Z2059" s="81"/>
    </row>
    <row r="2060" spans="1:26" x14ac:dyDescent="0.35">
      <c r="A2060" s="66" t="s">
        <v>1102</v>
      </c>
      <c r="B2060" s="66" t="s">
        <v>1284</v>
      </c>
      <c r="C2060" s="67"/>
      <c r="D2060" s="68"/>
      <c r="E2060" s="69"/>
      <c r="F2060" s="70"/>
      <c r="G2060" s="67"/>
      <c r="H2060" s="71"/>
      <c r="I2060" s="72"/>
      <c r="J2060" s="72"/>
      <c r="K2060" s="36"/>
      <c r="L2060" s="79"/>
      <c r="M2060" s="79"/>
      <c r="N2060" s="74"/>
      <c r="O2060" s="81" t="s">
        <v>1386</v>
      </c>
      <c r="P2060" s="83">
        <v>44434.595393518517</v>
      </c>
      <c r="Q2060" s="81" t="s">
        <v>2305</v>
      </c>
      <c r="R2060" s="84" t="s">
        <v>3161</v>
      </c>
      <c r="S2060" s="81" t="s">
        <v>3393</v>
      </c>
      <c r="T2060" s="81" t="s">
        <v>3917</v>
      </c>
      <c r="U2060" s="83">
        <v>44434.595393518517</v>
      </c>
      <c r="V2060" s="84" t="s">
        <v>5560</v>
      </c>
      <c r="W2060" s="81"/>
      <c r="X2060" s="81"/>
      <c r="Y2060" s="87" t="s">
        <v>7560</v>
      </c>
      <c r="Z2060" s="81"/>
    </row>
    <row r="2061" spans="1:26" x14ac:dyDescent="0.35">
      <c r="A2061" s="66" t="s">
        <v>956</v>
      </c>
      <c r="B2061" s="66" t="s">
        <v>1284</v>
      </c>
      <c r="C2061" s="67"/>
      <c r="D2061" s="68"/>
      <c r="E2061" s="69"/>
      <c r="F2061" s="70"/>
      <c r="G2061" s="67"/>
      <c r="H2061" s="71"/>
      <c r="I2061" s="72"/>
      <c r="J2061" s="72"/>
      <c r="K2061" s="36"/>
      <c r="L2061" s="79"/>
      <c r="M2061" s="79"/>
      <c r="N2061" s="74"/>
      <c r="O2061" s="81" t="s">
        <v>1386</v>
      </c>
      <c r="P2061" s="83">
        <v>44435.659120370372</v>
      </c>
      <c r="Q2061" s="81" t="s">
        <v>1992</v>
      </c>
      <c r="R2061" s="84" t="s">
        <v>2943</v>
      </c>
      <c r="S2061" s="81" t="s">
        <v>3393</v>
      </c>
      <c r="T2061" s="81" t="s">
        <v>3825</v>
      </c>
      <c r="U2061" s="83">
        <v>44435.659120370372</v>
      </c>
      <c r="V2061" s="84" t="s">
        <v>5109</v>
      </c>
      <c r="W2061" s="81"/>
      <c r="X2061" s="81"/>
      <c r="Y2061" s="87" t="s">
        <v>7109</v>
      </c>
      <c r="Z2061" s="81"/>
    </row>
    <row r="2062" spans="1:26" x14ac:dyDescent="0.35">
      <c r="A2062" s="66" t="s">
        <v>1012</v>
      </c>
      <c r="B2062" s="66" t="s">
        <v>1284</v>
      </c>
      <c r="C2062" s="67"/>
      <c r="D2062" s="68"/>
      <c r="E2062" s="69"/>
      <c r="F2062" s="70"/>
      <c r="G2062" s="67"/>
      <c r="H2062" s="71"/>
      <c r="I2062" s="72"/>
      <c r="J2062" s="72"/>
      <c r="K2062" s="36"/>
      <c r="L2062" s="79"/>
      <c r="M2062" s="79"/>
      <c r="N2062" s="74"/>
      <c r="O2062" s="81" t="s">
        <v>1386</v>
      </c>
      <c r="P2062" s="83">
        <v>44434.598622685182</v>
      </c>
      <c r="Q2062" s="81" t="s">
        <v>2306</v>
      </c>
      <c r="R2062" s="81"/>
      <c r="S2062" s="81"/>
      <c r="T2062" s="81" t="s">
        <v>3917</v>
      </c>
      <c r="U2062" s="83">
        <v>44434.598622685182</v>
      </c>
      <c r="V2062" s="84" t="s">
        <v>5561</v>
      </c>
      <c r="W2062" s="81"/>
      <c r="X2062" s="81"/>
      <c r="Y2062" s="87" t="s">
        <v>7561</v>
      </c>
      <c r="Z2062" s="81"/>
    </row>
    <row r="2063" spans="1:26" x14ac:dyDescent="0.35">
      <c r="A2063" s="66" t="s">
        <v>1012</v>
      </c>
      <c r="B2063" s="66" t="s">
        <v>1102</v>
      </c>
      <c r="C2063" s="67"/>
      <c r="D2063" s="68"/>
      <c r="E2063" s="69"/>
      <c r="F2063" s="70"/>
      <c r="G2063" s="67"/>
      <c r="H2063" s="71"/>
      <c r="I2063" s="72"/>
      <c r="J2063" s="72"/>
      <c r="K2063" s="36"/>
      <c r="L2063" s="79"/>
      <c r="M2063" s="79"/>
      <c r="N2063" s="74"/>
      <c r="O2063" s="81" t="s">
        <v>1386</v>
      </c>
      <c r="P2063" s="83">
        <v>44434.598622685182</v>
      </c>
      <c r="Q2063" s="81" t="s">
        <v>2306</v>
      </c>
      <c r="R2063" s="81"/>
      <c r="S2063" s="81"/>
      <c r="T2063" s="81" t="s">
        <v>3917</v>
      </c>
      <c r="U2063" s="83">
        <v>44434.598622685182</v>
      </c>
      <c r="V2063" s="84" t="s">
        <v>5561</v>
      </c>
      <c r="W2063" s="81"/>
      <c r="X2063" s="81"/>
      <c r="Y2063" s="87" t="s">
        <v>7561</v>
      </c>
      <c r="Z2063" s="81"/>
    </row>
    <row r="2064" spans="1:26" x14ac:dyDescent="0.35">
      <c r="A2064" s="66" t="s">
        <v>1103</v>
      </c>
      <c r="B2064" s="66" t="s">
        <v>1103</v>
      </c>
      <c r="C2064" s="67"/>
      <c r="D2064" s="68"/>
      <c r="E2064" s="69"/>
      <c r="F2064" s="70"/>
      <c r="G2064" s="67"/>
      <c r="H2064" s="71"/>
      <c r="I2064" s="72"/>
      <c r="J2064" s="72"/>
      <c r="K2064" s="36"/>
      <c r="L2064" s="79"/>
      <c r="M2064" s="79"/>
      <c r="N2064" s="74"/>
      <c r="O2064" s="81" t="s">
        <v>179</v>
      </c>
      <c r="P2064" s="83">
        <v>44434.625798611109</v>
      </c>
      <c r="Q2064" s="81" t="s">
        <v>2307</v>
      </c>
      <c r="R2064" s="84" t="s">
        <v>3162</v>
      </c>
      <c r="S2064" s="81" t="s">
        <v>3496</v>
      </c>
      <c r="T2064" s="81" t="s">
        <v>3918</v>
      </c>
      <c r="U2064" s="83">
        <v>44434.625798611109</v>
      </c>
      <c r="V2064" s="84" t="s">
        <v>5562</v>
      </c>
      <c r="W2064" s="81"/>
      <c r="X2064" s="81"/>
      <c r="Y2064" s="87" t="s">
        <v>7562</v>
      </c>
      <c r="Z2064" s="81"/>
    </row>
    <row r="2065" spans="1:26" x14ac:dyDescent="0.35">
      <c r="A2065" s="66" t="s">
        <v>1012</v>
      </c>
      <c r="B2065" s="66" t="s">
        <v>1103</v>
      </c>
      <c r="C2065" s="67"/>
      <c r="D2065" s="68"/>
      <c r="E2065" s="69"/>
      <c r="F2065" s="70"/>
      <c r="G2065" s="67"/>
      <c r="H2065" s="71"/>
      <c r="I2065" s="72"/>
      <c r="J2065" s="72"/>
      <c r="K2065" s="36"/>
      <c r="L2065" s="79"/>
      <c r="M2065" s="79"/>
      <c r="N2065" s="74"/>
      <c r="O2065" s="81" t="s">
        <v>1386</v>
      </c>
      <c r="P2065" s="83">
        <v>44434.640115740738</v>
      </c>
      <c r="Q2065" s="81" t="s">
        <v>2308</v>
      </c>
      <c r="R2065" s="84" t="s">
        <v>3162</v>
      </c>
      <c r="S2065" s="81" t="s">
        <v>3496</v>
      </c>
      <c r="T2065" s="81" t="s">
        <v>3918</v>
      </c>
      <c r="U2065" s="83">
        <v>44434.640115740738</v>
      </c>
      <c r="V2065" s="84" t="s">
        <v>5563</v>
      </c>
      <c r="W2065" s="81"/>
      <c r="X2065" s="81"/>
      <c r="Y2065" s="87" t="s">
        <v>7563</v>
      </c>
      <c r="Z2065" s="81"/>
    </row>
    <row r="2066" spans="1:26" x14ac:dyDescent="0.35">
      <c r="A2066" s="66" t="s">
        <v>1104</v>
      </c>
      <c r="B2066" s="66" t="s">
        <v>1104</v>
      </c>
      <c r="C2066" s="67"/>
      <c r="D2066" s="68"/>
      <c r="E2066" s="69"/>
      <c r="F2066" s="70"/>
      <c r="G2066" s="67"/>
      <c r="H2066" s="71"/>
      <c r="I2066" s="72"/>
      <c r="J2066" s="72"/>
      <c r="K2066" s="36"/>
      <c r="L2066" s="79"/>
      <c r="M2066" s="79"/>
      <c r="N2066" s="74"/>
      <c r="O2066" s="81" t="s">
        <v>179</v>
      </c>
      <c r="P2066" s="83">
        <v>44434.627627314818</v>
      </c>
      <c r="Q2066" s="81" t="s">
        <v>2309</v>
      </c>
      <c r="R2066" s="84" t="s">
        <v>3163</v>
      </c>
      <c r="S2066" s="81" t="s">
        <v>3393</v>
      </c>
      <c r="T2066" s="81" t="s">
        <v>3530</v>
      </c>
      <c r="U2066" s="83">
        <v>44434.627627314818</v>
      </c>
      <c r="V2066" s="84" t="s">
        <v>5564</v>
      </c>
      <c r="W2066" s="81"/>
      <c r="X2066" s="81"/>
      <c r="Y2066" s="87" t="s">
        <v>7564</v>
      </c>
      <c r="Z2066" s="81"/>
    </row>
    <row r="2067" spans="1:26" x14ac:dyDescent="0.35">
      <c r="A2067" s="66" t="s">
        <v>1012</v>
      </c>
      <c r="B2067" s="66" t="s">
        <v>1104</v>
      </c>
      <c r="C2067" s="67"/>
      <c r="D2067" s="68"/>
      <c r="E2067" s="69"/>
      <c r="F2067" s="70"/>
      <c r="G2067" s="67"/>
      <c r="H2067" s="71"/>
      <c r="I2067" s="72"/>
      <c r="J2067" s="72"/>
      <c r="K2067" s="36"/>
      <c r="L2067" s="79"/>
      <c r="M2067" s="79"/>
      <c r="N2067" s="74"/>
      <c r="O2067" s="81" t="s">
        <v>1386</v>
      </c>
      <c r="P2067" s="83">
        <v>44434.640162037038</v>
      </c>
      <c r="Q2067" s="81" t="s">
        <v>2310</v>
      </c>
      <c r="R2067" s="81"/>
      <c r="S2067" s="81"/>
      <c r="T2067" s="81" t="s">
        <v>3530</v>
      </c>
      <c r="U2067" s="83">
        <v>44434.640162037038</v>
      </c>
      <c r="V2067" s="84" t="s">
        <v>5565</v>
      </c>
      <c r="W2067" s="81"/>
      <c r="X2067" s="81"/>
      <c r="Y2067" s="87" t="s">
        <v>7565</v>
      </c>
      <c r="Z2067" s="81"/>
    </row>
    <row r="2068" spans="1:26" x14ac:dyDescent="0.35">
      <c r="A2068" s="66" t="s">
        <v>678</v>
      </c>
      <c r="B2068" s="66" t="s">
        <v>678</v>
      </c>
      <c r="C2068" s="67"/>
      <c r="D2068" s="68"/>
      <c r="E2068" s="69"/>
      <c r="F2068" s="70"/>
      <c r="G2068" s="67"/>
      <c r="H2068" s="71"/>
      <c r="I2068" s="72"/>
      <c r="J2068" s="72"/>
      <c r="K2068" s="36"/>
      <c r="L2068" s="79"/>
      <c r="M2068" s="79"/>
      <c r="N2068" s="74"/>
      <c r="O2068" s="81" t="s">
        <v>179</v>
      </c>
      <c r="P2068" s="83">
        <v>44434.635046296295</v>
      </c>
      <c r="Q2068" s="81" t="s">
        <v>2311</v>
      </c>
      <c r="R2068" s="84" t="s">
        <v>3164</v>
      </c>
      <c r="S2068" s="81" t="s">
        <v>3393</v>
      </c>
      <c r="T2068" s="81" t="s">
        <v>3725</v>
      </c>
      <c r="U2068" s="83">
        <v>44434.635046296295</v>
      </c>
      <c r="V2068" s="84" t="s">
        <v>5566</v>
      </c>
      <c r="W2068" s="81"/>
      <c r="X2068" s="81"/>
      <c r="Y2068" s="87" t="s">
        <v>7566</v>
      </c>
      <c r="Z2068" s="81"/>
    </row>
    <row r="2069" spans="1:26" x14ac:dyDescent="0.35">
      <c r="A2069" s="66" t="s">
        <v>1012</v>
      </c>
      <c r="B2069" s="66" t="s">
        <v>678</v>
      </c>
      <c r="C2069" s="67"/>
      <c r="D2069" s="68"/>
      <c r="E2069" s="69"/>
      <c r="F2069" s="70"/>
      <c r="G2069" s="67"/>
      <c r="H2069" s="71"/>
      <c r="I2069" s="72"/>
      <c r="J2069" s="72"/>
      <c r="K2069" s="36"/>
      <c r="L2069" s="79"/>
      <c r="M2069" s="79"/>
      <c r="N2069" s="74"/>
      <c r="O2069" s="81" t="s">
        <v>1386</v>
      </c>
      <c r="P2069" s="83">
        <v>44434.640185185184</v>
      </c>
      <c r="Q2069" s="81" t="s">
        <v>1804</v>
      </c>
      <c r="R2069" s="81"/>
      <c r="S2069" s="81"/>
      <c r="T2069" s="81" t="s">
        <v>3725</v>
      </c>
      <c r="U2069" s="83">
        <v>44434.640185185184</v>
      </c>
      <c r="V2069" s="84" t="s">
        <v>5567</v>
      </c>
      <c r="W2069" s="81"/>
      <c r="X2069" s="81"/>
      <c r="Y2069" s="87" t="s">
        <v>7567</v>
      </c>
      <c r="Z2069" s="81"/>
    </row>
    <row r="2070" spans="1:26" x14ac:dyDescent="0.35">
      <c r="A2070" s="66" t="s">
        <v>1105</v>
      </c>
      <c r="B2070" s="66" t="s">
        <v>957</v>
      </c>
      <c r="C2070" s="67"/>
      <c r="D2070" s="68"/>
      <c r="E2070" s="69"/>
      <c r="F2070" s="70"/>
      <c r="G2070" s="67"/>
      <c r="H2070" s="71"/>
      <c r="I2070" s="72"/>
      <c r="J2070" s="72"/>
      <c r="K2070" s="36"/>
      <c r="L2070" s="79"/>
      <c r="M2070" s="79"/>
      <c r="N2070" s="74"/>
      <c r="O2070" s="81" t="s">
        <v>1386</v>
      </c>
      <c r="P2070" s="83">
        <v>44434.638298611113</v>
      </c>
      <c r="Q2070" s="81" t="s">
        <v>1647</v>
      </c>
      <c r="R2070" s="81"/>
      <c r="S2070" s="81"/>
      <c r="T2070" s="81" t="s">
        <v>3653</v>
      </c>
      <c r="U2070" s="83">
        <v>44434.638298611113</v>
      </c>
      <c r="V2070" s="84" t="s">
        <v>5568</v>
      </c>
      <c r="W2070" s="81"/>
      <c r="X2070" s="81"/>
      <c r="Y2070" s="87" t="s">
        <v>7568</v>
      </c>
      <c r="Z2070" s="81"/>
    </row>
    <row r="2071" spans="1:26" x14ac:dyDescent="0.35">
      <c r="A2071" s="66" t="s">
        <v>957</v>
      </c>
      <c r="B2071" s="66" t="s">
        <v>1105</v>
      </c>
      <c r="C2071" s="67"/>
      <c r="D2071" s="68"/>
      <c r="E2071" s="69"/>
      <c r="F2071" s="70"/>
      <c r="G2071" s="67"/>
      <c r="H2071" s="71"/>
      <c r="I2071" s="72"/>
      <c r="J2071" s="72"/>
      <c r="K2071" s="36"/>
      <c r="L2071" s="79"/>
      <c r="M2071" s="79"/>
      <c r="N2071" s="74"/>
      <c r="O2071" s="81" t="s">
        <v>1386</v>
      </c>
      <c r="P2071" s="83">
        <v>44434.636018518519</v>
      </c>
      <c r="Q2071" s="81" t="s">
        <v>2312</v>
      </c>
      <c r="R2071" s="84" t="s">
        <v>3165</v>
      </c>
      <c r="S2071" s="81" t="s">
        <v>3393</v>
      </c>
      <c r="T2071" s="81" t="s">
        <v>3653</v>
      </c>
      <c r="U2071" s="83">
        <v>44434.636018518519</v>
      </c>
      <c r="V2071" s="84" t="s">
        <v>5569</v>
      </c>
      <c r="W2071" s="81"/>
      <c r="X2071" s="81"/>
      <c r="Y2071" s="87" t="s">
        <v>7569</v>
      </c>
      <c r="Z2071" s="81"/>
    </row>
    <row r="2072" spans="1:26" x14ac:dyDescent="0.35">
      <c r="A2072" s="66" t="s">
        <v>1012</v>
      </c>
      <c r="B2072" s="66" t="s">
        <v>1105</v>
      </c>
      <c r="C2072" s="67"/>
      <c r="D2072" s="68"/>
      <c r="E2072" s="69"/>
      <c r="F2072" s="70"/>
      <c r="G2072" s="67"/>
      <c r="H2072" s="71"/>
      <c r="I2072" s="72"/>
      <c r="J2072" s="72"/>
      <c r="K2072" s="36"/>
      <c r="L2072" s="79"/>
      <c r="M2072" s="79"/>
      <c r="N2072" s="74"/>
      <c r="O2072" s="81" t="s">
        <v>1386</v>
      </c>
      <c r="P2072" s="83">
        <v>44434.640266203707</v>
      </c>
      <c r="Q2072" s="81" t="s">
        <v>1647</v>
      </c>
      <c r="R2072" s="81"/>
      <c r="S2072" s="81"/>
      <c r="T2072" s="81" t="s">
        <v>3653</v>
      </c>
      <c r="U2072" s="83">
        <v>44434.640266203707</v>
      </c>
      <c r="V2072" s="84" t="s">
        <v>5570</v>
      </c>
      <c r="W2072" s="81"/>
      <c r="X2072" s="81"/>
      <c r="Y2072" s="87" t="s">
        <v>7570</v>
      </c>
      <c r="Z2072" s="81"/>
    </row>
    <row r="2073" spans="1:26" x14ac:dyDescent="0.35">
      <c r="A2073" s="66" t="s">
        <v>957</v>
      </c>
      <c r="B2073" s="66" t="s">
        <v>957</v>
      </c>
      <c r="C2073" s="67"/>
      <c r="D2073" s="68"/>
      <c r="E2073" s="69"/>
      <c r="F2073" s="70"/>
      <c r="G2073" s="67"/>
      <c r="H2073" s="71"/>
      <c r="I2073" s="72"/>
      <c r="J2073" s="72"/>
      <c r="K2073" s="36"/>
      <c r="L2073" s="79"/>
      <c r="M2073" s="79"/>
      <c r="N2073" s="74"/>
      <c r="O2073" s="81" t="s">
        <v>179</v>
      </c>
      <c r="P2073" s="83">
        <v>44431.65</v>
      </c>
      <c r="Q2073" s="81" t="s">
        <v>2313</v>
      </c>
      <c r="R2073" s="84" t="s">
        <v>3166</v>
      </c>
      <c r="S2073" s="81" t="s">
        <v>3393</v>
      </c>
      <c r="T2073" s="81" t="s">
        <v>3737</v>
      </c>
      <c r="U2073" s="83">
        <v>44431.65</v>
      </c>
      <c r="V2073" s="84" t="s">
        <v>5571</v>
      </c>
      <c r="W2073" s="81"/>
      <c r="X2073" s="81"/>
      <c r="Y2073" s="87" t="s">
        <v>7571</v>
      </c>
      <c r="Z2073" s="81"/>
    </row>
    <row r="2074" spans="1:26" x14ac:dyDescent="0.35">
      <c r="A2074" s="66" t="s">
        <v>957</v>
      </c>
      <c r="B2074" s="66" t="s">
        <v>957</v>
      </c>
      <c r="C2074" s="67"/>
      <c r="D2074" s="68"/>
      <c r="E2074" s="69"/>
      <c r="F2074" s="70"/>
      <c r="G2074" s="67"/>
      <c r="H2074" s="71"/>
      <c r="I2074" s="72"/>
      <c r="J2074" s="72"/>
      <c r="K2074" s="36"/>
      <c r="L2074" s="79"/>
      <c r="M2074" s="79"/>
      <c r="N2074" s="74"/>
      <c r="O2074" s="81" t="s">
        <v>179</v>
      </c>
      <c r="P2074" s="83">
        <v>44438.293749999997</v>
      </c>
      <c r="Q2074" s="81" t="s">
        <v>2314</v>
      </c>
      <c r="R2074" s="84" t="s">
        <v>3167</v>
      </c>
      <c r="S2074" s="81" t="s">
        <v>3393</v>
      </c>
      <c r="T2074" s="81" t="s">
        <v>3737</v>
      </c>
      <c r="U2074" s="83">
        <v>44438.293749999997</v>
      </c>
      <c r="V2074" s="84" t="s">
        <v>5572</v>
      </c>
      <c r="W2074" s="81"/>
      <c r="X2074" s="81"/>
      <c r="Y2074" s="87" t="s">
        <v>7572</v>
      </c>
      <c r="Z2074" s="81"/>
    </row>
    <row r="2075" spans="1:26" x14ac:dyDescent="0.35">
      <c r="A2075" s="66" t="s">
        <v>1012</v>
      </c>
      <c r="B2075" s="66" t="s">
        <v>957</v>
      </c>
      <c r="C2075" s="67"/>
      <c r="D2075" s="68"/>
      <c r="E2075" s="69"/>
      <c r="F2075" s="70"/>
      <c r="G2075" s="67"/>
      <c r="H2075" s="71"/>
      <c r="I2075" s="72"/>
      <c r="J2075" s="72"/>
      <c r="K2075" s="36"/>
      <c r="L2075" s="79"/>
      <c r="M2075" s="79"/>
      <c r="N2075" s="74"/>
      <c r="O2075" s="81" t="s">
        <v>1386</v>
      </c>
      <c r="P2075" s="83">
        <v>44433.348495370374</v>
      </c>
      <c r="Q2075" s="81" t="s">
        <v>1786</v>
      </c>
      <c r="R2075" s="84" t="s">
        <v>2840</v>
      </c>
      <c r="S2075" s="81" t="s">
        <v>3446</v>
      </c>
      <c r="T2075" s="81" t="s">
        <v>3715</v>
      </c>
      <c r="U2075" s="83">
        <v>44433.348495370374</v>
      </c>
      <c r="V2075" s="84" t="s">
        <v>5573</v>
      </c>
      <c r="W2075" s="81"/>
      <c r="X2075" s="81"/>
      <c r="Y2075" s="87" t="s">
        <v>7573</v>
      </c>
      <c r="Z2075" s="81"/>
    </row>
    <row r="2076" spans="1:26" x14ac:dyDescent="0.35">
      <c r="A2076" s="66" t="s">
        <v>1012</v>
      </c>
      <c r="B2076" s="66" t="s">
        <v>957</v>
      </c>
      <c r="C2076" s="67"/>
      <c r="D2076" s="68"/>
      <c r="E2076" s="69"/>
      <c r="F2076" s="70"/>
      <c r="G2076" s="67"/>
      <c r="H2076" s="71"/>
      <c r="I2076" s="72"/>
      <c r="J2076" s="72"/>
      <c r="K2076" s="36"/>
      <c r="L2076" s="79"/>
      <c r="M2076" s="79"/>
      <c r="N2076" s="74"/>
      <c r="O2076" s="81" t="s">
        <v>1386</v>
      </c>
      <c r="P2076" s="83">
        <v>44434.640266203707</v>
      </c>
      <c r="Q2076" s="81" t="s">
        <v>1647</v>
      </c>
      <c r="R2076" s="81"/>
      <c r="S2076" s="81"/>
      <c r="T2076" s="81" t="s">
        <v>3653</v>
      </c>
      <c r="U2076" s="83">
        <v>44434.640266203707</v>
      </c>
      <c r="V2076" s="84" t="s">
        <v>5570</v>
      </c>
      <c r="W2076" s="81"/>
      <c r="X2076" s="81"/>
      <c r="Y2076" s="87" t="s">
        <v>7570</v>
      </c>
      <c r="Z2076" s="81"/>
    </row>
    <row r="2077" spans="1:26" x14ac:dyDescent="0.35">
      <c r="A2077" s="66" t="s">
        <v>1106</v>
      </c>
      <c r="B2077" s="66" t="s">
        <v>1106</v>
      </c>
      <c r="C2077" s="67"/>
      <c r="D2077" s="68"/>
      <c r="E2077" s="69"/>
      <c r="F2077" s="70"/>
      <c r="G2077" s="67"/>
      <c r="H2077" s="71"/>
      <c r="I2077" s="72"/>
      <c r="J2077" s="72"/>
      <c r="K2077" s="36"/>
      <c r="L2077" s="79"/>
      <c r="M2077" s="79"/>
      <c r="N2077" s="74"/>
      <c r="O2077" s="81" t="s">
        <v>179</v>
      </c>
      <c r="P2077" s="83">
        <v>44434.517430555556</v>
      </c>
      <c r="Q2077" s="81" t="s">
        <v>2315</v>
      </c>
      <c r="R2077" s="84" t="s">
        <v>2794</v>
      </c>
      <c r="S2077" s="81" t="s">
        <v>3415</v>
      </c>
      <c r="T2077" s="81" t="s">
        <v>3919</v>
      </c>
      <c r="U2077" s="83">
        <v>44434.517430555556</v>
      </c>
      <c r="V2077" s="84" t="s">
        <v>5574</v>
      </c>
      <c r="W2077" s="81"/>
      <c r="X2077" s="81"/>
      <c r="Y2077" s="87" t="s">
        <v>7574</v>
      </c>
      <c r="Z2077" s="81"/>
    </row>
    <row r="2078" spans="1:26" x14ac:dyDescent="0.35">
      <c r="A2078" s="66" t="s">
        <v>1106</v>
      </c>
      <c r="B2078" s="66" t="s">
        <v>1106</v>
      </c>
      <c r="C2078" s="67"/>
      <c r="D2078" s="68"/>
      <c r="E2078" s="69"/>
      <c r="F2078" s="70"/>
      <c r="G2078" s="67"/>
      <c r="H2078" s="71"/>
      <c r="I2078" s="72"/>
      <c r="J2078" s="72"/>
      <c r="K2078" s="36"/>
      <c r="L2078" s="79"/>
      <c r="M2078" s="79"/>
      <c r="N2078" s="74"/>
      <c r="O2078" s="81" t="s">
        <v>179</v>
      </c>
      <c r="P2078" s="83">
        <v>44435.328449074077</v>
      </c>
      <c r="Q2078" s="81" t="s">
        <v>2316</v>
      </c>
      <c r="R2078" s="84" t="s">
        <v>3168</v>
      </c>
      <c r="S2078" s="81" t="s">
        <v>3415</v>
      </c>
      <c r="T2078" s="81" t="s">
        <v>3530</v>
      </c>
      <c r="U2078" s="83">
        <v>44435.328449074077</v>
      </c>
      <c r="V2078" s="84" t="s">
        <v>5575</v>
      </c>
      <c r="W2078" s="81"/>
      <c r="X2078" s="81"/>
      <c r="Y2078" s="87" t="s">
        <v>7575</v>
      </c>
      <c r="Z2078" s="81"/>
    </row>
    <row r="2079" spans="1:26" x14ac:dyDescent="0.35">
      <c r="A2079" s="66" t="s">
        <v>1012</v>
      </c>
      <c r="B2079" s="66" t="s">
        <v>1106</v>
      </c>
      <c r="C2079" s="67"/>
      <c r="D2079" s="68"/>
      <c r="E2079" s="69"/>
      <c r="F2079" s="70"/>
      <c r="G2079" s="67"/>
      <c r="H2079" s="71"/>
      <c r="I2079" s="72"/>
      <c r="J2079" s="72"/>
      <c r="K2079" s="36"/>
      <c r="L2079" s="79"/>
      <c r="M2079" s="79"/>
      <c r="N2079" s="74"/>
      <c r="O2079" s="81" t="s">
        <v>1386</v>
      </c>
      <c r="P2079" s="83">
        <v>44435.348344907405</v>
      </c>
      <c r="Q2079" s="81" t="s">
        <v>2317</v>
      </c>
      <c r="R2079" s="81"/>
      <c r="S2079" s="81"/>
      <c r="T2079" s="81" t="s">
        <v>3530</v>
      </c>
      <c r="U2079" s="83">
        <v>44435.348344907405</v>
      </c>
      <c r="V2079" s="84" t="s">
        <v>5576</v>
      </c>
      <c r="W2079" s="81"/>
      <c r="X2079" s="81"/>
      <c r="Y2079" s="87" t="s">
        <v>7576</v>
      </c>
      <c r="Z2079" s="81"/>
    </row>
    <row r="2080" spans="1:26" x14ac:dyDescent="0.35">
      <c r="A2080" s="66" t="s">
        <v>1107</v>
      </c>
      <c r="B2080" s="66" t="s">
        <v>1107</v>
      </c>
      <c r="C2080" s="67"/>
      <c r="D2080" s="68"/>
      <c r="E2080" s="69"/>
      <c r="F2080" s="70"/>
      <c r="G2080" s="67"/>
      <c r="H2080" s="71"/>
      <c r="I2080" s="72"/>
      <c r="J2080" s="72"/>
      <c r="K2080" s="36"/>
      <c r="L2080" s="79"/>
      <c r="M2080" s="79"/>
      <c r="N2080" s="74"/>
      <c r="O2080" s="81" t="s">
        <v>179</v>
      </c>
      <c r="P2080" s="83">
        <v>44435.330555555556</v>
      </c>
      <c r="Q2080" s="81" t="s">
        <v>2318</v>
      </c>
      <c r="R2080" s="84" t="s">
        <v>3169</v>
      </c>
      <c r="S2080" s="81" t="s">
        <v>3393</v>
      </c>
      <c r="T2080" s="81" t="s">
        <v>3749</v>
      </c>
      <c r="U2080" s="83">
        <v>44435.330555555556</v>
      </c>
      <c r="V2080" s="84" t="s">
        <v>5577</v>
      </c>
      <c r="W2080" s="81"/>
      <c r="X2080" s="81"/>
      <c r="Y2080" s="87" t="s">
        <v>7577</v>
      </c>
      <c r="Z2080" s="81"/>
    </row>
    <row r="2081" spans="1:26" x14ac:dyDescent="0.35">
      <c r="A2081" s="66" t="s">
        <v>1012</v>
      </c>
      <c r="B2081" s="66" t="s">
        <v>1107</v>
      </c>
      <c r="C2081" s="67"/>
      <c r="D2081" s="68"/>
      <c r="E2081" s="69"/>
      <c r="F2081" s="70"/>
      <c r="G2081" s="67"/>
      <c r="H2081" s="71"/>
      <c r="I2081" s="72"/>
      <c r="J2081" s="72"/>
      <c r="K2081" s="36"/>
      <c r="L2081" s="79"/>
      <c r="M2081" s="79"/>
      <c r="N2081" s="74"/>
      <c r="O2081" s="81" t="s">
        <v>1386</v>
      </c>
      <c r="P2081" s="83">
        <v>44435.348425925928</v>
      </c>
      <c r="Q2081" s="81" t="s">
        <v>1839</v>
      </c>
      <c r="R2081" s="81"/>
      <c r="S2081" s="81"/>
      <c r="T2081" s="81" t="s">
        <v>3749</v>
      </c>
      <c r="U2081" s="83">
        <v>44435.348425925928</v>
      </c>
      <c r="V2081" s="84" t="s">
        <v>5578</v>
      </c>
      <c r="W2081" s="81"/>
      <c r="X2081" s="81"/>
      <c r="Y2081" s="87" t="s">
        <v>7578</v>
      </c>
      <c r="Z2081" s="81"/>
    </row>
    <row r="2082" spans="1:26" x14ac:dyDescent="0.35">
      <c r="A2082" s="66" t="s">
        <v>802</v>
      </c>
      <c r="B2082" s="66" t="s">
        <v>1163</v>
      </c>
      <c r="C2082" s="67"/>
      <c r="D2082" s="68"/>
      <c r="E2082" s="69"/>
      <c r="F2082" s="70"/>
      <c r="G2082" s="67"/>
      <c r="H2082" s="71"/>
      <c r="I2082" s="72"/>
      <c r="J2082" s="72"/>
      <c r="K2082" s="36"/>
      <c r="L2082" s="79"/>
      <c r="M2082" s="79"/>
      <c r="N2082" s="74"/>
      <c r="O2082" s="81" t="s">
        <v>1386</v>
      </c>
      <c r="P2082" s="83">
        <v>44435.292581018519</v>
      </c>
      <c r="Q2082" s="81" t="s">
        <v>2319</v>
      </c>
      <c r="R2082" s="84" t="s">
        <v>3170</v>
      </c>
      <c r="S2082" s="81" t="s">
        <v>3393</v>
      </c>
      <c r="T2082" s="81"/>
      <c r="U2082" s="83">
        <v>44435.292581018519</v>
      </c>
      <c r="V2082" s="84" t="s">
        <v>5579</v>
      </c>
      <c r="W2082" s="81"/>
      <c r="X2082" s="81"/>
      <c r="Y2082" s="87" t="s">
        <v>7579</v>
      </c>
      <c r="Z2082" s="81"/>
    </row>
    <row r="2083" spans="1:26" x14ac:dyDescent="0.35">
      <c r="A2083" s="66" t="s">
        <v>802</v>
      </c>
      <c r="B2083" s="66" t="s">
        <v>1163</v>
      </c>
      <c r="C2083" s="67"/>
      <c r="D2083" s="68"/>
      <c r="E2083" s="69"/>
      <c r="F2083" s="70"/>
      <c r="G2083" s="67"/>
      <c r="H2083" s="71"/>
      <c r="I2083" s="72"/>
      <c r="J2083" s="72"/>
      <c r="K2083" s="36"/>
      <c r="L2083" s="79"/>
      <c r="M2083" s="79"/>
      <c r="N2083" s="74"/>
      <c r="O2083" s="81" t="s">
        <v>1386</v>
      </c>
      <c r="P2083" s="83">
        <v>44435.306701388887</v>
      </c>
      <c r="Q2083" s="81" t="s">
        <v>2320</v>
      </c>
      <c r="R2083" s="84" t="s">
        <v>3171</v>
      </c>
      <c r="S2083" s="81" t="s">
        <v>3393</v>
      </c>
      <c r="T2083" s="81" t="s">
        <v>3678</v>
      </c>
      <c r="U2083" s="83">
        <v>44435.306701388887</v>
      </c>
      <c r="V2083" s="84" t="s">
        <v>5580</v>
      </c>
      <c r="W2083" s="81"/>
      <c r="X2083" s="81"/>
      <c r="Y2083" s="87" t="s">
        <v>7580</v>
      </c>
      <c r="Z2083" s="81"/>
    </row>
    <row r="2084" spans="1:26" x14ac:dyDescent="0.35">
      <c r="A2084" s="66" t="s">
        <v>802</v>
      </c>
      <c r="B2084" s="66" t="s">
        <v>802</v>
      </c>
      <c r="C2084" s="67"/>
      <c r="D2084" s="68"/>
      <c r="E2084" s="69"/>
      <c r="F2084" s="70"/>
      <c r="G2084" s="67"/>
      <c r="H2084" s="71"/>
      <c r="I2084" s="72"/>
      <c r="J2084" s="72"/>
      <c r="K2084" s="36"/>
      <c r="L2084" s="79"/>
      <c r="M2084" s="79"/>
      <c r="N2084" s="74"/>
      <c r="O2084" s="81" t="s">
        <v>179</v>
      </c>
      <c r="P2084" s="83">
        <v>44435.319050925929</v>
      </c>
      <c r="Q2084" s="81" t="s">
        <v>2321</v>
      </c>
      <c r="R2084" s="84" t="s">
        <v>3172</v>
      </c>
      <c r="S2084" s="81" t="s">
        <v>3393</v>
      </c>
      <c r="T2084" s="81"/>
      <c r="U2084" s="83">
        <v>44435.319050925929</v>
      </c>
      <c r="V2084" s="84" t="s">
        <v>5581</v>
      </c>
      <c r="W2084" s="81"/>
      <c r="X2084" s="81"/>
      <c r="Y2084" s="87" t="s">
        <v>7581</v>
      </c>
      <c r="Z2084" s="81"/>
    </row>
    <row r="2085" spans="1:26" x14ac:dyDescent="0.35">
      <c r="A2085" s="66" t="s">
        <v>802</v>
      </c>
      <c r="B2085" s="66" t="s">
        <v>802</v>
      </c>
      <c r="C2085" s="67"/>
      <c r="D2085" s="68"/>
      <c r="E2085" s="69"/>
      <c r="F2085" s="70"/>
      <c r="G2085" s="67"/>
      <c r="H2085" s="71"/>
      <c r="I2085" s="72"/>
      <c r="J2085" s="72"/>
      <c r="K2085" s="36"/>
      <c r="L2085" s="79"/>
      <c r="M2085" s="79"/>
      <c r="N2085" s="74"/>
      <c r="O2085" s="81" t="s">
        <v>179</v>
      </c>
      <c r="P2085" s="83">
        <v>44435.341087962966</v>
      </c>
      <c r="Q2085" s="81" t="s">
        <v>2322</v>
      </c>
      <c r="R2085" s="84" t="s">
        <v>3173</v>
      </c>
      <c r="S2085" s="81" t="s">
        <v>3393</v>
      </c>
      <c r="T2085" s="81"/>
      <c r="U2085" s="83">
        <v>44435.341087962966</v>
      </c>
      <c r="V2085" s="84" t="s">
        <v>5582</v>
      </c>
      <c r="W2085" s="81"/>
      <c r="X2085" s="81"/>
      <c r="Y2085" s="87" t="s">
        <v>7582</v>
      </c>
      <c r="Z2085" s="81"/>
    </row>
    <row r="2086" spans="1:26" x14ac:dyDescent="0.35">
      <c r="A2086" s="66" t="s">
        <v>1012</v>
      </c>
      <c r="B2086" s="66" t="s">
        <v>802</v>
      </c>
      <c r="C2086" s="67"/>
      <c r="D2086" s="68"/>
      <c r="E2086" s="69"/>
      <c r="F2086" s="70"/>
      <c r="G2086" s="67"/>
      <c r="H2086" s="71"/>
      <c r="I2086" s="72"/>
      <c r="J2086" s="72"/>
      <c r="K2086" s="36"/>
      <c r="L2086" s="79"/>
      <c r="M2086" s="79"/>
      <c r="N2086" s="74"/>
      <c r="O2086" s="81" t="s">
        <v>1386</v>
      </c>
      <c r="P2086" s="83">
        <v>44435.348587962966</v>
      </c>
      <c r="Q2086" s="81" t="s">
        <v>1789</v>
      </c>
      <c r="R2086" s="81"/>
      <c r="S2086" s="81"/>
      <c r="T2086" s="81"/>
      <c r="U2086" s="83">
        <v>44435.348587962966</v>
      </c>
      <c r="V2086" s="84" t="s">
        <v>5583</v>
      </c>
      <c r="W2086" s="81"/>
      <c r="X2086" s="81"/>
      <c r="Y2086" s="87" t="s">
        <v>7583</v>
      </c>
      <c r="Z2086" s="81"/>
    </row>
    <row r="2087" spans="1:26" x14ac:dyDescent="0.35">
      <c r="A2087" s="66" t="s">
        <v>1108</v>
      </c>
      <c r="B2087" s="66" t="s">
        <v>1139</v>
      </c>
      <c r="C2087" s="67"/>
      <c r="D2087" s="68"/>
      <c r="E2087" s="69"/>
      <c r="F2087" s="70"/>
      <c r="G2087" s="67"/>
      <c r="H2087" s="71"/>
      <c r="I2087" s="72"/>
      <c r="J2087" s="72"/>
      <c r="K2087" s="36"/>
      <c r="L2087" s="79"/>
      <c r="M2087" s="79"/>
      <c r="N2087" s="74"/>
      <c r="O2087" s="81" t="s">
        <v>1386</v>
      </c>
      <c r="P2087" s="83">
        <v>44435.318402777775</v>
      </c>
      <c r="Q2087" s="81" t="s">
        <v>1641</v>
      </c>
      <c r="R2087" s="81"/>
      <c r="S2087" s="81"/>
      <c r="T2087" s="81" t="s">
        <v>3649</v>
      </c>
      <c r="U2087" s="83">
        <v>44435.318402777775</v>
      </c>
      <c r="V2087" s="84" t="s">
        <v>5584</v>
      </c>
      <c r="W2087" s="81"/>
      <c r="X2087" s="81"/>
      <c r="Y2087" s="87" t="s">
        <v>7584</v>
      </c>
      <c r="Z2087" s="81"/>
    </row>
    <row r="2088" spans="1:26" x14ac:dyDescent="0.35">
      <c r="A2088" s="66" t="s">
        <v>1108</v>
      </c>
      <c r="B2088" s="66" t="s">
        <v>1139</v>
      </c>
      <c r="C2088" s="67"/>
      <c r="D2088" s="68"/>
      <c r="E2088" s="69"/>
      <c r="F2088" s="70"/>
      <c r="G2088" s="67"/>
      <c r="H2088" s="71"/>
      <c r="I2088" s="72"/>
      <c r="J2088" s="72"/>
      <c r="K2088" s="36"/>
      <c r="L2088" s="79"/>
      <c r="M2088" s="79"/>
      <c r="N2088" s="74"/>
      <c r="O2088" s="81" t="s">
        <v>1386</v>
      </c>
      <c r="P2088" s="83">
        <v>44435.341377314813</v>
      </c>
      <c r="Q2088" s="81" t="s">
        <v>2323</v>
      </c>
      <c r="R2088" s="84" t="s">
        <v>3174</v>
      </c>
      <c r="S2088" s="81" t="s">
        <v>3393</v>
      </c>
      <c r="T2088" s="81" t="s">
        <v>3673</v>
      </c>
      <c r="U2088" s="83">
        <v>44435.341377314813</v>
      </c>
      <c r="V2088" s="84" t="s">
        <v>5585</v>
      </c>
      <c r="W2088" s="81"/>
      <c r="X2088" s="81"/>
      <c r="Y2088" s="87" t="s">
        <v>7585</v>
      </c>
      <c r="Z2088" s="81"/>
    </row>
    <row r="2089" spans="1:26" x14ac:dyDescent="0.35">
      <c r="A2089" s="66" t="s">
        <v>1012</v>
      </c>
      <c r="B2089" s="66" t="s">
        <v>1108</v>
      </c>
      <c r="C2089" s="67"/>
      <c r="D2089" s="68"/>
      <c r="E2089" s="69"/>
      <c r="F2089" s="70"/>
      <c r="G2089" s="67"/>
      <c r="H2089" s="71"/>
      <c r="I2089" s="72"/>
      <c r="J2089" s="72"/>
      <c r="K2089" s="36"/>
      <c r="L2089" s="79"/>
      <c r="M2089" s="79"/>
      <c r="N2089" s="74"/>
      <c r="O2089" s="81" t="s">
        <v>1386</v>
      </c>
      <c r="P2089" s="83">
        <v>44435.348645833335</v>
      </c>
      <c r="Q2089" s="81" t="s">
        <v>1698</v>
      </c>
      <c r="R2089" s="81"/>
      <c r="S2089" s="81"/>
      <c r="T2089" s="81" t="s">
        <v>3673</v>
      </c>
      <c r="U2089" s="83">
        <v>44435.348645833335</v>
      </c>
      <c r="V2089" s="84" t="s">
        <v>5586</v>
      </c>
      <c r="W2089" s="81"/>
      <c r="X2089" s="81"/>
      <c r="Y2089" s="87" t="s">
        <v>7586</v>
      </c>
      <c r="Z2089" s="81"/>
    </row>
    <row r="2090" spans="1:26" x14ac:dyDescent="0.35">
      <c r="A2090" s="66" t="s">
        <v>1109</v>
      </c>
      <c r="B2090" s="66" t="s">
        <v>1109</v>
      </c>
      <c r="C2090" s="67"/>
      <c r="D2090" s="68"/>
      <c r="E2090" s="69"/>
      <c r="F2090" s="70"/>
      <c r="G2090" s="67"/>
      <c r="H2090" s="71"/>
      <c r="I2090" s="72"/>
      <c r="J2090" s="72"/>
      <c r="K2090" s="36"/>
      <c r="L2090" s="79"/>
      <c r="M2090" s="79"/>
      <c r="N2090" s="74"/>
      <c r="O2090" s="81" t="s">
        <v>179</v>
      </c>
      <c r="P2090" s="83">
        <v>44435.373449074075</v>
      </c>
      <c r="Q2090" s="81" t="s">
        <v>2324</v>
      </c>
      <c r="R2090" s="84" t="s">
        <v>3175</v>
      </c>
      <c r="S2090" s="81" t="s">
        <v>3393</v>
      </c>
      <c r="T2090" s="81" t="s">
        <v>3530</v>
      </c>
      <c r="U2090" s="83">
        <v>44435.373449074075</v>
      </c>
      <c r="V2090" s="84" t="s">
        <v>5587</v>
      </c>
      <c r="W2090" s="81"/>
      <c r="X2090" s="81"/>
      <c r="Y2090" s="87" t="s">
        <v>7587</v>
      </c>
      <c r="Z2090" s="81"/>
    </row>
    <row r="2091" spans="1:26" x14ac:dyDescent="0.35">
      <c r="A2091" s="66" t="s">
        <v>1012</v>
      </c>
      <c r="B2091" s="66" t="s">
        <v>1109</v>
      </c>
      <c r="C2091" s="67"/>
      <c r="D2091" s="68"/>
      <c r="E2091" s="69"/>
      <c r="F2091" s="70"/>
      <c r="G2091" s="67"/>
      <c r="H2091" s="71"/>
      <c r="I2091" s="72"/>
      <c r="J2091" s="72"/>
      <c r="K2091" s="36"/>
      <c r="L2091" s="79"/>
      <c r="M2091" s="79"/>
      <c r="N2091" s="74"/>
      <c r="O2091" s="81" t="s">
        <v>1386</v>
      </c>
      <c r="P2091" s="83">
        <v>44435.39</v>
      </c>
      <c r="Q2091" s="81" t="s">
        <v>2325</v>
      </c>
      <c r="R2091" s="81"/>
      <c r="S2091" s="81"/>
      <c r="T2091" s="81" t="s">
        <v>3530</v>
      </c>
      <c r="U2091" s="83">
        <v>44435.39</v>
      </c>
      <c r="V2091" s="84" t="s">
        <v>5588</v>
      </c>
      <c r="W2091" s="81"/>
      <c r="X2091" s="81"/>
      <c r="Y2091" s="87" t="s">
        <v>7588</v>
      </c>
      <c r="Z2091" s="81"/>
    </row>
    <row r="2092" spans="1:26" x14ac:dyDescent="0.35">
      <c r="A2092" s="66" t="s">
        <v>836</v>
      </c>
      <c r="B2092" s="66" t="s">
        <v>836</v>
      </c>
      <c r="C2092" s="67"/>
      <c r="D2092" s="68"/>
      <c r="E2092" s="69"/>
      <c r="F2092" s="70"/>
      <c r="G2092" s="67"/>
      <c r="H2092" s="71"/>
      <c r="I2092" s="72"/>
      <c r="J2092" s="72"/>
      <c r="K2092" s="36"/>
      <c r="L2092" s="79"/>
      <c r="M2092" s="79"/>
      <c r="N2092" s="74"/>
      <c r="O2092" s="81" t="s">
        <v>179</v>
      </c>
      <c r="P2092" s="83">
        <v>44435.37672453704</v>
      </c>
      <c r="Q2092" s="81" t="s">
        <v>2326</v>
      </c>
      <c r="R2092" s="84" t="s">
        <v>3176</v>
      </c>
      <c r="S2092" s="81" t="s">
        <v>3393</v>
      </c>
      <c r="T2092" s="81" t="s">
        <v>3680</v>
      </c>
      <c r="U2092" s="83">
        <v>44435.37672453704</v>
      </c>
      <c r="V2092" s="84" t="s">
        <v>5589</v>
      </c>
      <c r="W2092" s="81"/>
      <c r="X2092" s="81"/>
      <c r="Y2092" s="87" t="s">
        <v>7589</v>
      </c>
      <c r="Z2092" s="81"/>
    </row>
    <row r="2093" spans="1:26" x14ac:dyDescent="0.35">
      <c r="A2093" s="66" t="s">
        <v>1012</v>
      </c>
      <c r="B2093" s="66" t="s">
        <v>836</v>
      </c>
      <c r="C2093" s="67"/>
      <c r="D2093" s="68"/>
      <c r="E2093" s="69"/>
      <c r="F2093" s="70"/>
      <c r="G2093" s="67"/>
      <c r="H2093" s="71"/>
      <c r="I2093" s="72"/>
      <c r="J2093" s="72"/>
      <c r="K2093" s="36"/>
      <c r="L2093" s="79"/>
      <c r="M2093" s="79"/>
      <c r="N2093" s="74"/>
      <c r="O2093" s="81" t="s">
        <v>1386</v>
      </c>
      <c r="P2093" s="83">
        <v>44435.390104166669</v>
      </c>
      <c r="Q2093" s="81" t="s">
        <v>1734</v>
      </c>
      <c r="R2093" s="81"/>
      <c r="S2093" s="81"/>
      <c r="T2093" s="81" t="s">
        <v>3680</v>
      </c>
      <c r="U2093" s="83">
        <v>44435.390104166669</v>
      </c>
      <c r="V2093" s="84" t="s">
        <v>5590</v>
      </c>
      <c r="W2093" s="81"/>
      <c r="X2093" s="81"/>
      <c r="Y2093" s="87" t="s">
        <v>7590</v>
      </c>
      <c r="Z2093" s="81"/>
    </row>
    <row r="2094" spans="1:26" x14ac:dyDescent="0.35">
      <c r="A2094" s="66" t="s">
        <v>1110</v>
      </c>
      <c r="B2094" s="66" t="s">
        <v>1110</v>
      </c>
      <c r="C2094" s="67"/>
      <c r="D2094" s="68"/>
      <c r="E2094" s="69"/>
      <c r="F2094" s="70"/>
      <c r="G2094" s="67"/>
      <c r="H2094" s="71"/>
      <c r="I2094" s="72"/>
      <c r="J2094" s="72"/>
      <c r="K2094" s="36"/>
      <c r="L2094" s="79"/>
      <c r="M2094" s="79"/>
      <c r="N2094" s="74"/>
      <c r="O2094" s="81" t="s">
        <v>179</v>
      </c>
      <c r="P2094" s="83">
        <v>44435.379467592589</v>
      </c>
      <c r="Q2094" s="81" t="s">
        <v>2327</v>
      </c>
      <c r="R2094" s="84" t="s">
        <v>3177</v>
      </c>
      <c r="S2094" s="81" t="s">
        <v>3393</v>
      </c>
      <c r="T2094" s="81" t="s">
        <v>3846</v>
      </c>
      <c r="U2094" s="83">
        <v>44435.379467592589</v>
      </c>
      <c r="V2094" s="84" t="s">
        <v>5591</v>
      </c>
      <c r="W2094" s="81"/>
      <c r="X2094" s="81"/>
      <c r="Y2094" s="87" t="s">
        <v>7591</v>
      </c>
      <c r="Z2094" s="81"/>
    </row>
    <row r="2095" spans="1:26" x14ac:dyDescent="0.35">
      <c r="A2095" s="66" t="s">
        <v>1012</v>
      </c>
      <c r="B2095" s="66" t="s">
        <v>1110</v>
      </c>
      <c r="C2095" s="67"/>
      <c r="D2095" s="68"/>
      <c r="E2095" s="69"/>
      <c r="F2095" s="70"/>
      <c r="G2095" s="67"/>
      <c r="H2095" s="71"/>
      <c r="I2095" s="72"/>
      <c r="J2095" s="72"/>
      <c r="K2095" s="36"/>
      <c r="L2095" s="79"/>
      <c r="M2095" s="79"/>
      <c r="N2095" s="74"/>
      <c r="O2095" s="81" t="s">
        <v>1386</v>
      </c>
      <c r="P2095" s="83">
        <v>44435.390196759261</v>
      </c>
      <c r="Q2095" s="81" t="s">
        <v>2038</v>
      </c>
      <c r="R2095" s="81"/>
      <c r="S2095" s="81"/>
      <c r="T2095" s="81" t="s">
        <v>3846</v>
      </c>
      <c r="U2095" s="83">
        <v>44435.390196759261</v>
      </c>
      <c r="V2095" s="84" t="s">
        <v>5592</v>
      </c>
      <c r="W2095" s="81"/>
      <c r="X2095" s="81"/>
      <c r="Y2095" s="87" t="s">
        <v>7592</v>
      </c>
      <c r="Z2095" s="81"/>
    </row>
    <row r="2096" spans="1:26" x14ac:dyDescent="0.35">
      <c r="A2096" s="66" t="s">
        <v>1111</v>
      </c>
      <c r="B2096" s="66" t="s">
        <v>1111</v>
      </c>
      <c r="C2096" s="67"/>
      <c r="D2096" s="68"/>
      <c r="E2096" s="69"/>
      <c r="F2096" s="70"/>
      <c r="G2096" s="67"/>
      <c r="H2096" s="71"/>
      <c r="I2096" s="72"/>
      <c r="J2096" s="72"/>
      <c r="K2096" s="36"/>
      <c r="L2096" s="79"/>
      <c r="M2096" s="79"/>
      <c r="N2096" s="74"/>
      <c r="O2096" s="81" t="s">
        <v>179</v>
      </c>
      <c r="P2096" s="83">
        <v>44435.385092592594</v>
      </c>
      <c r="Q2096" s="81" t="s">
        <v>2328</v>
      </c>
      <c r="R2096" s="84" t="s">
        <v>3178</v>
      </c>
      <c r="S2096" s="81" t="s">
        <v>3393</v>
      </c>
      <c r="T2096" s="81"/>
      <c r="U2096" s="83">
        <v>44435.385092592594</v>
      </c>
      <c r="V2096" s="84" t="s">
        <v>5593</v>
      </c>
      <c r="W2096" s="81"/>
      <c r="X2096" s="81"/>
      <c r="Y2096" s="87" t="s">
        <v>7593</v>
      </c>
      <c r="Z2096" s="81"/>
    </row>
    <row r="2097" spans="1:26" x14ac:dyDescent="0.35">
      <c r="A2097" s="66" t="s">
        <v>1012</v>
      </c>
      <c r="B2097" s="66" t="s">
        <v>1111</v>
      </c>
      <c r="C2097" s="67"/>
      <c r="D2097" s="68"/>
      <c r="E2097" s="69"/>
      <c r="F2097" s="70"/>
      <c r="G2097" s="67"/>
      <c r="H2097" s="71"/>
      <c r="I2097" s="72"/>
      <c r="J2097" s="72"/>
      <c r="K2097" s="36"/>
      <c r="L2097" s="79"/>
      <c r="M2097" s="79"/>
      <c r="N2097" s="74"/>
      <c r="O2097" s="81" t="s">
        <v>1386</v>
      </c>
      <c r="P2097" s="83">
        <v>44435.390277777777</v>
      </c>
      <c r="Q2097" s="81" t="s">
        <v>1712</v>
      </c>
      <c r="R2097" s="81"/>
      <c r="S2097" s="81"/>
      <c r="T2097" s="81"/>
      <c r="U2097" s="83">
        <v>44435.390277777777</v>
      </c>
      <c r="V2097" s="84" t="s">
        <v>5594</v>
      </c>
      <c r="W2097" s="81"/>
      <c r="X2097" s="81"/>
      <c r="Y2097" s="87" t="s">
        <v>7594</v>
      </c>
      <c r="Z2097" s="81"/>
    </row>
    <row r="2098" spans="1:26" x14ac:dyDescent="0.35">
      <c r="A2098" s="66" t="s">
        <v>1112</v>
      </c>
      <c r="B2098" s="66" t="s">
        <v>1139</v>
      </c>
      <c r="C2098" s="67"/>
      <c r="D2098" s="68"/>
      <c r="E2098" s="69"/>
      <c r="F2098" s="70"/>
      <c r="G2098" s="67"/>
      <c r="H2098" s="71"/>
      <c r="I2098" s="72"/>
      <c r="J2098" s="72"/>
      <c r="K2098" s="36"/>
      <c r="L2098" s="79"/>
      <c r="M2098" s="79"/>
      <c r="N2098" s="74"/>
      <c r="O2098" s="81" t="s">
        <v>1386</v>
      </c>
      <c r="P2098" s="83">
        <v>44435.41783564815</v>
      </c>
      <c r="Q2098" s="81" t="s">
        <v>2329</v>
      </c>
      <c r="R2098" s="84" t="s">
        <v>3179</v>
      </c>
      <c r="S2098" s="81" t="s">
        <v>3393</v>
      </c>
      <c r="T2098" s="81" t="s">
        <v>3685</v>
      </c>
      <c r="U2098" s="83">
        <v>44435.41783564815</v>
      </c>
      <c r="V2098" s="84" t="s">
        <v>5595</v>
      </c>
      <c r="W2098" s="81"/>
      <c r="X2098" s="81"/>
      <c r="Y2098" s="87" t="s">
        <v>7595</v>
      </c>
      <c r="Z2098" s="81"/>
    </row>
    <row r="2099" spans="1:26" x14ac:dyDescent="0.35">
      <c r="A2099" s="66" t="s">
        <v>1012</v>
      </c>
      <c r="B2099" s="66" t="s">
        <v>1112</v>
      </c>
      <c r="C2099" s="67"/>
      <c r="D2099" s="68"/>
      <c r="E2099" s="69"/>
      <c r="F2099" s="70"/>
      <c r="G2099" s="67"/>
      <c r="H2099" s="71"/>
      <c r="I2099" s="72"/>
      <c r="J2099" s="72"/>
      <c r="K2099" s="36"/>
      <c r="L2099" s="79"/>
      <c r="M2099" s="79"/>
      <c r="N2099" s="74"/>
      <c r="O2099" s="81" t="s">
        <v>1386</v>
      </c>
      <c r="P2099" s="83">
        <v>44435.431666666664</v>
      </c>
      <c r="Q2099" s="81" t="s">
        <v>1723</v>
      </c>
      <c r="R2099" s="81"/>
      <c r="S2099" s="81"/>
      <c r="T2099" s="81" t="s">
        <v>3685</v>
      </c>
      <c r="U2099" s="83">
        <v>44435.431666666664</v>
      </c>
      <c r="V2099" s="84" t="s">
        <v>5596</v>
      </c>
      <c r="W2099" s="81"/>
      <c r="X2099" s="81"/>
      <c r="Y2099" s="87" t="s">
        <v>7596</v>
      </c>
      <c r="Z2099" s="81"/>
    </row>
    <row r="2100" spans="1:26" x14ac:dyDescent="0.35">
      <c r="A2100" s="66" t="s">
        <v>956</v>
      </c>
      <c r="B2100" s="66" t="s">
        <v>1355</v>
      </c>
      <c r="C2100" s="67"/>
      <c r="D2100" s="68"/>
      <c r="E2100" s="69"/>
      <c r="F2100" s="70"/>
      <c r="G2100" s="67"/>
      <c r="H2100" s="71"/>
      <c r="I2100" s="72"/>
      <c r="J2100" s="72"/>
      <c r="K2100" s="36"/>
      <c r="L2100" s="79"/>
      <c r="M2100" s="79"/>
      <c r="N2100" s="74"/>
      <c r="O2100" s="81" t="s">
        <v>1386</v>
      </c>
      <c r="P2100" s="83">
        <v>44435.427106481482</v>
      </c>
      <c r="Q2100" s="81" t="s">
        <v>2330</v>
      </c>
      <c r="R2100" s="84" t="s">
        <v>3180</v>
      </c>
      <c r="S2100" s="81" t="s">
        <v>3393</v>
      </c>
      <c r="T2100" s="81" t="s">
        <v>3920</v>
      </c>
      <c r="U2100" s="83">
        <v>44435.427106481482</v>
      </c>
      <c r="V2100" s="84" t="s">
        <v>5597</v>
      </c>
      <c r="W2100" s="81"/>
      <c r="X2100" s="81"/>
      <c r="Y2100" s="87" t="s">
        <v>7597</v>
      </c>
      <c r="Z2100" s="81"/>
    </row>
    <row r="2101" spans="1:26" x14ac:dyDescent="0.35">
      <c r="A2101" s="66" t="s">
        <v>1012</v>
      </c>
      <c r="B2101" s="66" t="s">
        <v>1355</v>
      </c>
      <c r="C2101" s="67"/>
      <c r="D2101" s="68"/>
      <c r="E2101" s="69"/>
      <c r="F2101" s="70"/>
      <c r="G2101" s="67"/>
      <c r="H2101" s="71"/>
      <c r="I2101" s="72"/>
      <c r="J2101" s="72"/>
      <c r="K2101" s="36"/>
      <c r="L2101" s="79"/>
      <c r="M2101" s="79"/>
      <c r="N2101" s="74"/>
      <c r="O2101" s="81" t="s">
        <v>1386</v>
      </c>
      <c r="P2101" s="83">
        <v>44435.431979166664</v>
      </c>
      <c r="Q2101" s="81" t="s">
        <v>2026</v>
      </c>
      <c r="R2101" s="81"/>
      <c r="S2101" s="81"/>
      <c r="T2101" s="81" t="s">
        <v>3838</v>
      </c>
      <c r="U2101" s="83">
        <v>44435.431979166664</v>
      </c>
      <c r="V2101" s="84" t="s">
        <v>5598</v>
      </c>
      <c r="W2101" s="81"/>
      <c r="X2101" s="81"/>
      <c r="Y2101" s="87" t="s">
        <v>7598</v>
      </c>
      <c r="Z2101" s="81"/>
    </row>
    <row r="2102" spans="1:26" x14ac:dyDescent="0.35">
      <c r="A2102" s="66" t="s">
        <v>1113</v>
      </c>
      <c r="B2102" s="66" t="s">
        <v>1113</v>
      </c>
      <c r="C2102" s="67"/>
      <c r="D2102" s="68"/>
      <c r="E2102" s="69"/>
      <c r="F2102" s="70"/>
      <c r="G2102" s="67"/>
      <c r="H2102" s="71"/>
      <c r="I2102" s="72"/>
      <c r="J2102" s="72"/>
      <c r="K2102" s="36"/>
      <c r="L2102" s="79"/>
      <c r="M2102" s="79"/>
      <c r="N2102" s="74"/>
      <c r="O2102" s="81" t="s">
        <v>179</v>
      </c>
      <c r="P2102" s="83">
        <v>44433.401030092595</v>
      </c>
      <c r="Q2102" s="81" t="s">
        <v>2331</v>
      </c>
      <c r="R2102" s="81" t="s">
        <v>3181</v>
      </c>
      <c r="S2102" s="81" t="s">
        <v>3497</v>
      </c>
      <c r="T2102" s="81"/>
      <c r="U2102" s="83">
        <v>44433.401030092595</v>
      </c>
      <c r="V2102" s="84" t="s">
        <v>5599</v>
      </c>
      <c r="W2102" s="81"/>
      <c r="X2102" s="81"/>
      <c r="Y2102" s="87" t="s">
        <v>7599</v>
      </c>
      <c r="Z2102" s="81"/>
    </row>
    <row r="2103" spans="1:26" x14ac:dyDescent="0.35">
      <c r="A2103" s="66" t="s">
        <v>1113</v>
      </c>
      <c r="B2103" s="66" t="s">
        <v>1113</v>
      </c>
      <c r="C2103" s="67"/>
      <c r="D2103" s="68"/>
      <c r="E2103" s="69"/>
      <c r="F2103" s="70"/>
      <c r="G2103" s="67"/>
      <c r="H2103" s="71"/>
      <c r="I2103" s="72"/>
      <c r="J2103" s="72"/>
      <c r="K2103" s="36"/>
      <c r="L2103" s="79"/>
      <c r="M2103" s="79"/>
      <c r="N2103" s="74"/>
      <c r="O2103" s="81" t="s">
        <v>179</v>
      </c>
      <c r="P2103" s="83">
        <v>44435.430358796293</v>
      </c>
      <c r="Q2103" s="81" t="s">
        <v>2332</v>
      </c>
      <c r="R2103" s="81" t="s">
        <v>3182</v>
      </c>
      <c r="S2103" s="81" t="s">
        <v>3497</v>
      </c>
      <c r="T2103" s="81"/>
      <c r="U2103" s="83">
        <v>44435.430358796293</v>
      </c>
      <c r="V2103" s="84" t="s">
        <v>5600</v>
      </c>
      <c r="W2103" s="81"/>
      <c r="X2103" s="81"/>
      <c r="Y2103" s="87" t="s">
        <v>7600</v>
      </c>
      <c r="Z2103" s="81"/>
    </row>
    <row r="2104" spans="1:26" x14ac:dyDescent="0.35">
      <c r="A2104" s="66" t="s">
        <v>1012</v>
      </c>
      <c r="B2104" s="66" t="s">
        <v>1113</v>
      </c>
      <c r="C2104" s="67"/>
      <c r="D2104" s="68"/>
      <c r="E2104" s="69"/>
      <c r="F2104" s="70"/>
      <c r="G2104" s="67"/>
      <c r="H2104" s="71"/>
      <c r="I2104" s="72"/>
      <c r="J2104" s="72"/>
      <c r="K2104" s="36"/>
      <c r="L2104" s="79"/>
      <c r="M2104" s="79"/>
      <c r="N2104" s="74"/>
      <c r="O2104" s="81" t="s">
        <v>1386</v>
      </c>
      <c r="P2104" s="83">
        <v>44435.432002314818</v>
      </c>
      <c r="Q2104" s="81" t="s">
        <v>2333</v>
      </c>
      <c r="R2104" s="84" t="s">
        <v>3183</v>
      </c>
      <c r="S2104" s="81" t="s">
        <v>3498</v>
      </c>
      <c r="T2104" s="81"/>
      <c r="U2104" s="83">
        <v>44435.432002314818</v>
      </c>
      <c r="V2104" s="84" t="s">
        <v>5601</v>
      </c>
      <c r="W2104" s="81"/>
      <c r="X2104" s="81"/>
      <c r="Y2104" s="87" t="s">
        <v>7601</v>
      </c>
      <c r="Z2104" s="81"/>
    </row>
    <row r="2105" spans="1:26" x14ac:dyDescent="0.35">
      <c r="A2105" s="66" t="s">
        <v>1114</v>
      </c>
      <c r="B2105" s="66" t="s">
        <v>1239</v>
      </c>
      <c r="C2105" s="67"/>
      <c r="D2105" s="68"/>
      <c r="E2105" s="69"/>
      <c r="F2105" s="70"/>
      <c r="G2105" s="67"/>
      <c r="H2105" s="71"/>
      <c r="I2105" s="72"/>
      <c r="J2105" s="72"/>
      <c r="K2105" s="36"/>
      <c r="L2105" s="79"/>
      <c r="M2105" s="79"/>
      <c r="N2105" s="74"/>
      <c r="O2105" s="81" t="s">
        <v>1386</v>
      </c>
      <c r="P2105" s="83">
        <v>44435.458333333336</v>
      </c>
      <c r="Q2105" s="81" t="s">
        <v>2334</v>
      </c>
      <c r="R2105" s="84" t="s">
        <v>3184</v>
      </c>
      <c r="S2105" s="81" t="s">
        <v>3393</v>
      </c>
      <c r="T2105" s="81" t="s">
        <v>3690</v>
      </c>
      <c r="U2105" s="83">
        <v>44435.458333333336</v>
      </c>
      <c r="V2105" s="84" t="s">
        <v>5602</v>
      </c>
      <c r="W2105" s="81"/>
      <c r="X2105" s="81"/>
      <c r="Y2105" s="87" t="s">
        <v>7602</v>
      </c>
      <c r="Z2105" s="81"/>
    </row>
    <row r="2106" spans="1:26" x14ac:dyDescent="0.35">
      <c r="A2106" s="66" t="s">
        <v>1012</v>
      </c>
      <c r="B2106" s="66" t="s">
        <v>1239</v>
      </c>
      <c r="C2106" s="67"/>
      <c r="D2106" s="68"/>
      <c r="E2106" s="69"/>
      <c r="F2106" s="70"/>
      <c r="G2106" s="67"/>
      <c r="H2106" s="71"/>
      <c r="I2106" s="72"/>
      <c r="J2106" s="72"/>
      <c r="K2106" s="36"/>
      <c r="L2106" s="79"/>
      <c r="M2106" s="79"/>
      <c r="N2106" s="74"/>
      <c r="O2106" s="81" t="s">
        <v>1386</v>
      </c>
      <c r="P2106" s="83">
        <v>44435.473414351851</v>
      </c>
      <c r="Q2106" s="81" t="s">
        <v>1735</v>
      </c>
      <c r="R2106" s="81"/>
      <c r="S2106" s="81"/>
      <c r="T2106" s="81" t="s">
        <v>3690</v>
      </c>
      <c r="U2106" s="83">
        <v>44435.473414351851</v>
      </c>
      <c r="V2106" s="84" t="s">
        <v>5603</v>
      </c>
      <c r="W2106" s="81"/>
      <c r="X2106" s="81"/>
      <c r="Y2106" s="87" t="s">
        <v>7603</v>
      </c>
      <c r="Z2106" s="81"/>
    </row>
    <row r="2107" spans="1:26" x14ac:dyDescent="0.35">
      <c r="A2107" s="66" t="s">
        <v>1114</v>
      </c>
      <c r="B2107" s="66" t="s">
        <v>1114</v>
      </c>
      <c r="C2107" s="67"/>
      <c r="D2107" s="68"/>
      <c r="E2107" s="69"/>
      <c r="F2107" s="70"/>
      <c r="G2107" s="67"/>
      <c r="H2107" s="71"/>
      <c r="I2107" s="72"/>
      <c r="J2107" s="72"/>
      <c r="K2107" s="36"/>
      <c r="L2107" s="79"/>
      <c r="M2107" s="79"/>
      <c r="N2107" s="74"/>
      <c r="O2107" s="81" t="s">
        <v>179</v>
      </c>
      <c r="P2107" s="83">
        <v>44433.395833333336</v>
      </c>
      <c r="Q2107" s="81" t="s">
        <v>2335</v>
      </c>
      <c r="R2107" s="84" t="s">
        <v>3185</v>
      </c>
      <c r="S2107" s="81" t="s">
        <v>3393</v>
      </c>
      <c r="T2107" s="81" t="s">
        <v>3579</v>
      </c>
      <c r="U2107" s="83">
        <v>44433.395833333336</v>
      </c>
      <c r="V2107" s="84" t="s">
        <v>5604</v>
      </c>
      <c r="W2107" s="81"/>
      <c r="X2107" s="81"/>
      <c r="Y2107" s="87" t="s">
        <v>7604</v>
      </c>
      <c r="Z2107" s="81"/>
    </row>
    <row r="2108" spans="1:26" x14ac:dyDescent="0.35">
      <c r="A2108" s="66" t="s">
        <v>1012</v>
      </c>
      <c r="B2108" s="66" t="s">
        <v>1114</v>
      </c>
      <c r="C2108" s="67"/>
      <c r="D2108" s="68"/>
      <c r="E2108" s="69"/>
      <c r="F2108" s="70"/>
      <c r="G2108" s="67"/>
      <c r="H2108" s="71"/>
      <c r="I2108" s="72"/>
      <c r="J2108" s="72"/>
      <c r="K2108" s="36"/>
      <c r="L2108" s="79"/>
      <c r="M2108" s="79"/>
      <c r="N2108" s="74"/>
      <c r="O2108" s="81" t="s">
        <v>1386</v>
      </c>
      <c r="P2108" s="83">
        <v>44435.473414351851</v>
      </c>
      <c r="Q2108" s="81" t="s">
        <v>1735</v>
      </c>
      <c r="R2108" s="81"/>
      <c r="S2108" s="81"/>
      <c r="T2108" s="81" t="s">
        <v>3690</v>
      </c>
      <c r="U2108" s="83">
        <v>44435.473414351851</v>
      </c>
      <c r="V2108" s="84" t="s">
        <v>5603</v>
      </c>
      <c r="W2108" s="81"/>
      <c r="X2108" s="81"/>
      <c r="Y2108" s="87" t="s">
        <v>7603</v>
      </c>
      <c r="Z2108" s="81"/>
    </row>
    <row r="2109" spans="1:26" x14ac:dyDescent="0.35">
      <c r="A2109" s="66" t="s">
        <v>966</v>
      </c>
      <c r="B2109" s="66" t="s">
        <v>966</v>
      </c>
      <c r="C2109" s="67"/>
      <c r="D2109" s="68"/>
      <c r="E2109" s="69"/>
      <c r="F2109" s="70"/>
      <c r="G2109" s="67"/>
      <c r="H2109" s="71"/>
      <c r="I2109" s="72"/>
      <c r="J2109" s="72"/>
      <c r="K2109" s="36"/>
      <c r="L2109" s="79"/>
      <c r="M2109" s="79"/>
      <c r="N2109" s="74"/>
      <c r="O2109" s="81" t="s">
        <v>179</v>
      </c>
      <c r="P2109" s="83">
        <v>44431.666689814818</v>
      </c>
      <c r="Q2109" s="81" t="s">
        <v>2336</v>
      </c>
      <c r="R2109" s="84" t="s">
        <v>3186</v>
      </c>
      <c r="S2109" s="81" t="s">
        <v>3393</v>
      </c>
      <c r="T2109" s="81"/>
      <c r="U2109" s="83">
        <v>44431.666689814818</v>
      </c>
      <c r="V2109" s="84" t="s">
        <v>5605</v>
      </c>
      <c r="W2109" s="81"/>
      <c r="X2109" s="81"/>
      <c r="Y2109" s="87" t="s">
        <v>7605</v>
      </c>
      <c r="Z2109" s="81"/>
    </row>
    <row r="2110" spans="1:26" x14ac:dyDescent="0.35">
      <c r="A2110" s="66" t="s">
        <v>966</v>
      </c>
      <c r="B2110" s="66" t="s">
        <v>966</v>
      </c>
      <c r="C2110" s="67"/>
      <c r="D2110" s="68"/>
      <c r="E2110" s="69"/>
      <c r="F2110" s="70"/>
      <c r="G2110" s="67"/>
      <c r="H2110" s="71"/>
      <c r="I2110" s="72"/>
      <c r="J2110" s="72"/>
      <c r="K2110" s="36"/>
      <c r="L2110" s="79"/>
      <c r="M2110" s="79"/>
      <c r="N2110" s="74"/>
      <c r="O2110" s="81" t="s">
        <v>179</v>
      </c>
      <c r="P2110" s="83">
        <v>44432.3125</v>
      </c>
      <c r="Q2110" s="81" t="s">
        <v>2337</v>
      </c>
      <c r="R2110" s="84" t="s">
        <v>3187</v>
      </c>
      <c r="S2110" s="81" t="s">
        <v>3393</v>
      </c>
      <c r="T2110" s="81"/>
      <c r="U2110" s="83">
        <v>44432.3125</v>
      </c>
      <c r="V2110" s="84" t="s">
        <v>5606</v>
      </c>
      <c r="W2110" s="81"/>
      <c r="X2110" s="81"/>
      <c r="Y2110" s="87" t="s">
        <v>7606</v>
      </c>
      <c r="Z2110" s="81"/>
    </row>
    <row r="2111" spans="1:26" x14ac:dyDescent="0.35">
      <c r="A2111" s="66" t="s">
        <v>966</v>
      </c>
      <c r="B2111" s="66" t="s">
        <v>966</v>
      </c>
      <c r="C2111" s="67"/>
      <c r="D2111" s="68"/>
      <c r="E2111" s="69"/>
      <c r="F2111" s="70"/>
      <c r="G2111" s="67"/>
      <c r="H2111" s="71"/>
      <c r="I2111" s="72"/>
      <c r="J2111" s="72"/>
      <c r="K2111" s="36"/>
      <c r="L2111" s="79"/>
      <c r="M2111" s="79"/>
      <c r="N2111" s="74"/>
      <c r="O2111" s="81" t="s">
        <v>179</v>
      </c>
      <c r="P2111" s="83">
        <v>44432.458333333336</v>
      </c>
      <c r="Q2111" s="81" t="s">
        <v>2338</v>
      </c>
      <c r="R2111" s="84" t="s">
        <v>3188</v>
      </c>
      <c r="S2111" s="81" t="s">
        <v>3393</v>
      </c>
      <c r="T2111" s="81" t="s">
        <v>3747</v>
      </c>
      <c r="U2111" s="83">
        <v>44432.458333333336</v>
      </c>
      <c r="V2111" s="84" t="s">
        <v>5607</v>
      </c>
      <c r="W2111" s="81"/>
      <c r="X2111" s="81"/>
      <c r="Y2111" s="87" t="s">
        <v>7607</v>
      </c>
      <c r="Z2111" s="81"/>
    </row>
    <row r="2112" spans="1:26" x14ac:dyDescent="0.35">
      <c r="A2112" s="66" t="s">
        <v>966</v>
      </c>
      <c r="B2112" s="66" t="s">
        <v>966</v>
      </c>
      <c r="C2112" s="67"/>
      <c r="D2112" s="68"/>
      <c r="E2112" s="69"/>
      <c r="F2112" s="70"/>
      <c r="G2112" s="67"/>
      <c r="H2112" s="71"/>
      <c r="I2112" s="72"/>
      <c r="J2112" s="72"/>
      <c r="K2112" s="36"/>
      <c r="L2112" s="79"/>
      <c r="M2112" s="79"/>
      <c r="N2112" s="74"/>
      <c r="O2112" s="81" t="s">
        <v>179</v>
      </c>
      <c r="P2112" s="83">
        <v>44432.666666666664</v>
      </c>
      <c r="Q2112" s="81" t="s">
        <v>2339</v>
      </c>
      <c r="R2112" s="84" t="s">
        <v>3189</v>
      </c>
      <c r="S2112" s="81" t="s">
        <v>3393</v>
      </c>
      <c r="T2112" s="81"/>
      <c r="U2112" s="83">
        <v>44432.666666666664</v>
      </c>
      <c r="V2112" s="84" t="s">
        <v>5608</v>
      </c>
      <c r="W2112" s="81"/>
      <c r="X2112" s="81"/>
      <c r="Y2112" s="87" t="s">
        <v>7608</v>
      </c>
      <c r="Z2112" s="81"/>
    </row>
    <row r="2113" spans="1:26" x14ac:dyDescent="0.35">
      <c r="A2113" s="66" t="s">
        <v>966</v>
      </c>
      <c r="B2113" s="66" t="s">
        <v>966</v>
      </c>
      <c r="C2113" s="67"/>
      <c r="D2113" s="68"/>
      <c r="E2113" s="69"/>
      <c r="F2113" s="70"/>
      <c r="G2113" s="67"/>
      <c r="H2113" s="71"/>
      <c r="I2113" s="72"/>
      <c r="J2113" s="72"/>
      <c r="K2113" s="36"/>
      <c r="L2113" s="79"/>
      <c r="M2113" s="79"/>
      <c r="N2113" s="74"/>
      <c r="O2113" s="81" t="s">
        <v>179</v>
      </c>
      <c r="P2113" s="83">
        <v>44433.3125</v>
      </c>
      <c r="Q2113" s="81" t="s">
        <v>2340</v>
      </c>
      <c r="R2113" s="84" t="s">
        <v>3190</v>
      </c>
      <c r="S2113" s="81" t="s">
        <v>3393</v>
      </c>
      <c r="T2113" s="81" t="s">
        <v>3921</v>
      </c>
      <c r="U2113" s="83">
        <v>44433.3125</v>
      </c>
      <c r="V2113" s="84" t="s">
        <v>5609</v>
      </c>
      <c r="W2113" s="81"/>
      <c r="X2113" s="81"/>
      <c r="Y2113" s="87" t="s">
        <v>7609</v>
      </c>
      <c r="Z2113" s="81"/>
    </row>
    <row r="2114" spans="1:26" x14ac:dyDescent="0.35">
      <c r="A2114" s="66" t="s">
        <v>966</v>
      </c>
      <c r="B2114" s="66" t="s">
        <v>966</v>
      </c>
      <c r="C2114" s="67"/>
      <c r="D2114" s="68"/>
      <c r="E2114" s="69"/>
      <c r="F2114" s="70"/>
      <c r="G2114" s="67"/>
      <c r="H2114" s="71"/>
      <c r="I2114" s="72"/>
      <c r="J2114" s="72"/>
      <c r="K2114" s="36"/>
      <c r="L2114" s="79"/>
      <c r="M2114" s="79"/>
      <c r="N2114" s="74"/>
      <c r="O2114" s="81" t="s">
        <v>179</v>
      </c>
      <c r="P2114" s="83">
        <v>44433.458333333336</v>
      </c>
      <c r="Q2114" s="81" t="s">
        <v>2341</v>
      </c>
      <c r="R2114" s="84" t="s">
        <v>3191</v>
      </c>
      <c r="S2114" s="81" t="s">
        <v>3393</v>
      </c>
      <c r="T2114" s="81" t="s">
        <v>3747</v>
      </c>
      <c r="U2114" s="83">
        <v>44433.458333333336</v>
      </c>
      <c r="V2114" s="84" t="s">
        <v>5610</v>
      </c>
      <c r="W2114" s="81"/>
      <c r="X2114" s="81"/>
      <c r="Y2114" s="87" t="s">
        <v>7610</v>
      </c>
      <c r="Z2114" s="81"/>
    </row>
    <row r="2115" spans="1:26" x14ac:dyDescent="0.35">
      <c r="A2115" s="66" t="s">
        <v>966</v>
      </c>
      <c r="B2115" s="66" t="s">
        <v>966</v>
      </c>
      <c r="C2115" s="67"/>
      <c r="D2115" s="68"/>
      <c r="E2115" s="69"/>
      <c r="F2115" s="70"/>
      <c r="G2115" s="67"/>
      <c r="H2115" s="71"/>
      <c r="I2115" s="72"/>
      <c r="J2115" s="72"/>
      <c r="K2115" s="36"/>
      <c r="L2115" s="79"/>
      <c r="M2115" s="79"/>
      <c r="N2115" s="74"/>
      <c r="O2115" s="81" t="s">
        <v>179</v>
      </c>
      <c r="P2115" s="83">
        <v>44433.666678240741</v>
      </c>
      <c r="Q2115" s="81" t="s">
        <v>2342</v>
      </c>
      <c r="R2115" s="84" t="s">
        <v>3192</v>
      </c>
      <c r="S2115" s="81" t="s">
        <v>3393</v>
      </c>
      <c r="T2115" s="81"/>
      <c r="U2115" s="83">
        <v>44433.666678240741</v>
      </c>
      <c r="V2115" s="84" t="s">
        <v>5611</v>
      </c>
      <c r="W2115" s="81"/>
      <c r="X2115" s="81"/>
      <c r="Y2115" s="87" t="s">
        <v>7611</v>
      </c>
      <c r="Z2115" s="81"/>
    </row>
    <row r="2116" spans="1:26" x14ac:dyDescent="0.35">
      <c r="A2116" s="66" t="s">
        <v>966</v>
      </c>
      <c r="B2116" s="66" t="s">
        <v>966</v>
      </c>
      <c r="C2116" s="67"/>
      <c r="D2116" s="68"/>
      <c r="E2116" s="69"/>
      <c r="F2116" s="70"/>
      <c r="G2116" s="67"/>
      <c r="H2116" s="71"/>
      <c r="I2116" s="72"/>
      <c r="J2116" s="72"/>
      <c r="K2116" s="36"/>
      <c r="L2116" s="79"/>
      <c r="M2116" s="79"/>
      <c r="N2116" s="74"/>
      <c r="O2116" s="81" t="s">
        <v>179</v>
      </c>
      <c r="P2116" s="83">
        <v>44434.458368055559</v>
      </c>
      <c r="Q2116" s="81" t="s">
        <v>2343</v>
      </c>
      <c r="R2116" s="84" t="s">
        <v>3193</v>
      </c>
      <c r="S2116" s="81" t="s">
        <v>3393</v>
      </c>
      <c r="T2116" s="81"/>
      <c r="U2116" s="83">
        <v>44434.458368055559</v>
      </c>
      <c r="V2116" s="84" t="s">
        <v>5612</v>
      </c>
      <c r="W2116" s="81"/>
      <c r="X2116" s="81"/>
      <c r="Y2116" s="87" t="s">
        <v>7612</v>
      </c>
      <c r="Z2116" s="81"/>
    </row>
    <row r="2117" spans="1:26" x14ac:dyDescent="0.35">
      <c r="A2117" s="66" t="s">
        <v>966</v>
      </c>
      <c r="B2117" s="66" t="s">
        <v>966</v>
      </c>
      <c r="C2117" s="67"/>
      <c r="D2117" s="68"/>
      <c r="E2117" s="69"/>
      <c r="F2117" s="70"/>
      <c r="G2117" s="67"/>
      <c r="H2117" s="71"/>
      <c r="I2117" s="72"/>
      <c r="J2117" s="72"/>
      <c r="K2117" s="36"/>
      <c r="L2117" s="79"/>
      <c r="M2117" s="79"/>
      <c r="N2117" s="74"/>
      <c r="O2117" s="81" t="s">
        <v>179</v>
      </c>
      <c r="P2117" s="83">
        <v>44434.666678240741</v>
      </c>
      <c r="Q2117" s="81" t="s">
        <v>2344</v>
      </c>
      <c r="R2117" s="84" t="s">
        <v>3194</v>
      </c>
      <c r="S2117" s="81" t="s">
        <v>3393</v>
      </c>
      <c r="T2117" s="81"/>
      <c r="U2117" s="83">
        <v>44434.666678240741</v>
      </c>
      <c r="V2117" s="84" t="s">
        <v>5613</v>
      </c>
      <c r="W2117" s="81"/>
      <c r="X2117" s="81"/>
      <c r="Y2117" s="87" t="s">
        <v>7613</v>
      </c>
      <c r="Z2117" s="81"/>
    </row>
    <row r="2118" spans="1:26" x14ac:dyDescent="0.35">
      <c r="A2118" s="66" t="s">
        <v>966</v>
      </c>
      <c r="B2118" s="66" t="s">
        <v>966</v>
      </c>
      <c r="C2118" s="67"/>
      <c r="D2118" s="68"/>
      <c r="E2118" s="69"/>
      <c r="F2118" s="70"/>
      <c r="G2118" s="67"/>
      <c r="H2118" s="71"/>
      <c r="I2118" s="72"/>
      <c r="J2118" s="72"/>
      <c r="K2118" s="36"/>
      <c r="L2118" s="79"/>
      <c r="M2118" s="79"/>
      <c r="N2118" s="74"/>
      <c r="O2118" s="81" t="s">
        <v>179</v>
      </c>
      <c r="P2118" s="83">
        <v>44435.3125</v>
      </c>
      <c r="Q2118" s="81" t="s">
        <v>2345</v>
      </c>
      <c r="R2118" s="84" t="s">
        <v>3195</v>
      </c>
      <c r="S2118" s="81" t="s">
        <v>3393</v>
      </c>
      <c r="T2118" s="81"/>
      <c r="U2118" s="83">
        <v>44435.3125</v>
      </c>
      <c r="V2118" s="84" t="s">
        <v>5614</v>
      </c>
      <c r="W2118" s="81"/>
      <c r="X2118" s="81"/>
      <c r="Y2118" s="87" t="s">
        <v>7614</v>
      </c>
      <c r="Z2118" s="81"/>
    </row>
    <row r="2119" spans="1:26" x14ac:dyDescent="0.35">
      <c r="A2119" s="66" t="s">
        <v>966</v>
      </c>
      <c r="B2119" s="66" t="s">
        <v>966</v>
      </c>
      <c r="C2119" s="67"/>
      <c r="D2119" s="68"/>
      <c r="E2119" s="69"/>
      <c r="F2119" s="70"/>
      <c r="G2119" s="67"/>
      <c r="H2119" s="71"/>
      <c r="I2119" s="72"/>
      <c r="J2119" s="72"/>
      <c r="K2119" s="36"/>
      <c r="L2119" s="79"/>
      <c r="M2119" s="79"/>
      <c r="N2119" s="74"/>
      <c r="O2119" s="81" t="s">
        <v>179</v>
      </c>
      <c r="P2119" s="83">
        <v>44435.458344907405</v>
      </c>
      <c r="Q2119" s="81" t="s">
        <v>2346</v>
      </c>
      <c r="R2119" s="84" t="s">
        <v>3196</v>
      </c>
      <c r="S2119" s="81" t="s">
        <v>3393</v>
      </c>
      <c r="T2119" s="81"/>
      <c r="U2119" s="83">
        <v>44435.458344907405</v>
      </c>
      <c r="V2119" s="84" t="s">
        <v>5615</v>
      </c>
      <c r="W2119" s="81"/>
      <c r="X2119" s="81"/>
      <c r="Y2119" s="87" t="s">
        <v>7615</v>
      </c>
      <c r="Z2119" s="81"/>
    </row>
    <row r="2120" spans="1:26" x14ac:dyDescent="0.35">
      <c r="A2120" s="66" t="s">
        <v>966</v>
      </c>
      <c r="B2120" s="66" t="s">
        <v>966</v>
      </c>
      <c r="C2120" s="67"/>
      <c r="D2120" s="68"/>
      <c r="E2120" s="69"/>
      <c r="F2120" s="70"/>
      <c r="G2120" s="67"/>
      <c r="H2120" s="71"/>
      <c r="I2120" s="72"/>
      <c r="J2120" s="72"/>
      <c r="K2120" s="36"/>
      <c r="L2120" s="79"/>
      <c r="M2120" s="79"/>
      <c r="N2120" s="74"/>
      <c r="O2120" s="81" t="s">
        <v>179</v>
      </c>
      <c r="P2120" s="83">
        <v>44435.666701388887</v>
      </c>
      <c r="Q2120" s="81" t="s">
        <v>2347</v>
      </c>
      <c r="R2120" s="84" t="s">
        <v>3197</v>
      </c>
      <c r="S2120" s="81" t="s">
        <v>3393</v>
      </c>
      <c r="T2120" s="81" t="s">
        <v>3922</v>
      </c>
      <c r="U2120" s="83">
        <v>44435.666701388887</v>
      </c>
      <c r="V2120" s="84" t="s">
        <v>5616</v>
      </c>
      <c r="W2120" s="81"/>
      <c r="X2120" s="81"/>
      <c r="Y2120" s="87" t="s">
        <v>7616</v>
      </c>
      <c r="Z2120" s="81"/>
    </row>
    <row r="2121" spans="1:26" x14ac:dyDescent="0.35">
      <c r="A2121" s="66" t="s">
        <v>966</v>
      </c>
      <c r="B2121" s="66" t="s">
        <v>966</v>
      </c>
      <c r="C2121" s="67"/>
      <c r="D2121" s="68"/>
      <c r="E2121" s="69"/>
      <c r="F2121" s="70"/>
      <c r="G2121" s="67"/>
      <c r="H2121" s="71"/>
      <c r="I2121" s="72"/>
      <c r="J2121" s="72"/>
      <c r="K2121" s="36"/>
      <c r="L2121" s="79"/>
      <c r="M2121" s="79"/>
      <c r="N2121" s="74"/>
      <c r="O2121" s="81" t="s">
        <v>179</v>
      </c>
      <c r="P2121" s="83">
        <v>44438.3125</v>
      </c>
      <c r="Q2121" s="81" t="s">
        <v>2348</v>
      </c>
      <c r="R2121" s="84" t="s">
        <v>3198</v>
      </c>
      <c r="S2121" s="81" t="s">
        <v>3393</v>
      </c>
      <c r="T2121" s="81"/>
      <c r="U2121" s="83">
        <v>44438.3125</v>
      </c>
      <c r="V2121" s="84" t="s">
        <v>5617</v>
      </c>
      <c r="W2121" s="81"/>
      <c r="X2121" s="81"/>
      <c r="Y2121" s="87" t="s">
        <v>7617</v>
      </c>
      <c r="Z2121" s="81"/>
    </row>
    <row r="2122" spans="1:26" x14ac:dyDescent="0.35">
      <c r="A2122" s="66" t="s">
        <v>1012</v>
      </c>
      <c r="B2122" s="66" t="s">
        <v>966</v>
      </c>
      <c r="C2122" s="67"/>
      <c r="D2122" s="68"/>
      <c r="E2122" s="69"/>
      <c r="F2122" s="70"/>
      <c r="G2122" s="67"/>
      <c r="H2122" s="71"/>
      <c r="I2122" s="72"/>
      <c r="J2122" s="72"/>
      <c r="K2122" s="36"/>
      <c r="L2122" s="79"/>
      <c r="M2122" s="79"/>
      <c r="N2122" s="74"/>
      <c r="O2122" s="81" t="s">
        <v>1386</v>
      </c>
      <c r="P2122" s="83">
        <v>44432.473333333335</v>
      </c>
      <c r="Q2122" s="81" t="s">
        <v>2349</v>
      </c>
      <c r="R2122" s="81"/>
      <c r="S2122" s="81"/>
      <c r="T2122" s="81" t="s">
        <v>3747</v>
      </c>
      <c r="U2122" s="83">
        <v>44432.473333333335</v>
      </c>
      <c r="V2122" s="84" t="s">
        <v>5618</v>
      </c>
      <c r="W2122" s="81"/>
      <c r="X2122" s="81"/>
      <c r="Y2122" s="87" t="s">
        <v>7618</v>
      </c>
      <c r="Z2122" s="81"/>
    </row>
    <row r="2123" spans="1:26" x14ac:dyDescent="0.35">
      <c r="A2123" s="66" t="s">
        <v>1012</v>
      </c>
      <c r="B2123" s="66" t="s">
        <v>966</v>
      </c>
      <c r="C2123" s="67"/>
      <c r="D2123" s="68"/>
      <c r="E2123" s="69"/>
      <c r="F2123" s="70"/>
      <c r="G2123" s="67"/>
      <c r="H2123" s="71"/>
      <c r="I2123" s="72"/>
      <c r="J2123" s="72"/>
      <c r="K2123" s="36"/>
      <c r="L2123" s="79"/>
      <c r="M2123" s="79"/>
      <c r="N2123" s="74"/>
      <c r="O2123" s="81" t="s">
        <v>1386</v>
      </c>
      <c r="P2123" s="83">
        <v>44433.473460648151</v>
      </c>
      <c r="Q2123" s="81" t="s">
        <v>2350</v>
      </c>
      <c r="R2123" s="81"/>
      <c r="S2123" s="81"/>
      <c r="T2123" s="81" t="s">
        <v>3747</v>
      </c>
      <c r="U2123" s="83">
        <v>44433.473460648151</v>
      </c>
      <c r="V2123" s="84" t="s">
        <v>5619</v>
      </c>
      <c r="W2123" s="81"/>
      <c r="X2123" s="81"/>
      <c r="Y2123" s="87" t="s">
        <v>7619</v>
      </c>
      <c r="Z2123" s="81"/>
    </row>
    <row r="2124" spans="1:26" x14ac:dyDescent="0.35">
      <c r="A2124" s="66" t="s">
        <v>1012</v>
      </c>
      <c r="B2124" s="66" t="s">
        <v>966</v>
      </c>
      <c r="C2124" s="67"/>
      <c r="D2124" s="68"/>
      <c r="E2124" s="69"/>
      <c r="F2124" s="70"/>
      <c r="G2124" s="67"/>
      <c r="H2124" s="71"/>
      <c r="I2124" s="72"/>
      <c r="J2124" s="72"/>
      <c r="K2124" s="36"/>
      <c r="L2124" s="79"/>
      <c r="M2124" s="79"/>
      <c r="N2124" s="74"/>
      <c r="O2124" s="81" t="s">
        <v>1386</v>
      </c>
      <c r="P2124" s="83">
        <v>44434.473460648151</v>
      </c>
      <c r="Q2124" s="81" t="s">
        <v>2351</v>
      </c>
      <c r="R2124" s="81"/>
      <c r="S2124" s="81"/>
      <c r="T2124" s="81"/>
      <c r="U2124" s="83">
        <v>44434.473460648151</v>
      </c>
      <c r="V2124" s="84" t="s">
        <v>5620</v>
      </c>
      <c r="W2124" s="81"/>
      <c r="X2124" s="81"/>
      <c r="Y2124" s="87" t="s">
        <v>7620</v>
      </c>
      <c r="Z2124" s="81"/>
    </row>
    <row r="2125" spans="1:26" x14ac:dyDescent="0.35">
      <c r="A2125" s="66" t="s">
        <v>1012</v>
      </c>
      <c r="B2125" s="66" t="s">
        <v>966</v>
      </c>
      <c r="C2125" s="67"/>
      <c r="D2125" s="68"/>
      <c r="E2125" s="69"/>
      <c r="F2125" s="70"/>
      <c r="G2125" s="67"/>
      <c r="H2125" s="71"/>
      <c r="I2125" s="72"/>
      <c r="J2125" s="72"/>
      <c r="K2125" s="36"/>
      <c r="L2125" s="79"/>
      <c r="M2125" s="79"/>
      <c r="N2125" s="74"/>
      <c r="O2125" s="81" t="s">
        <v>1386</v>
      </c>
      <c r="P2125" s="83">
        <v>44435.473495370374</v>
      </c>
      <c r="Q2125" s="81" t="s">
        <v>2352</v>
      </c>
      <c r="R2125" s="81"/>
      <c r="S2125" s="81"/>
      <c r="T2125" s="81"/>
      <c r="U2125" s="83">
        <v>44435.473495370374</v>
      </c>
      <c r="V2125" s="84" t="s">
        <v>5621</v>
      </c>
      <c r="W2125" s="81"/>
      <c r="X2125" s="81"/>
      <c r="Y2125" s="87" t="s">
        <v>7621</v>
      </c>
      <c r="Z2125" s="81"/>
    </row>
    <row r="2126" spans="1:26" x14ac:dyDescent="0.35">
      <c r="A2126" s="66" t="s">
        <v>1115</v>
      </c>
      <c r="B2126" s="66" t="s">
        <v>1115</v>
      </c>
      <c r="C2126" s="67"/>
      <c r="D2126" s="68"/>
      <c r="E2126" s="69"/>
      <c r="F2126" s="70"/>
      <c r="G2126" s="67"/>
      <c r="H2126" s="71"/>
      <c r="I2126" s="72"/>
      <c r="J2126" s="72"/>
      <c r="K2126" s="36"/>
      <c r="L2126" s="79"/>
      <c r="M2126" s="79"/>
      <c r="N2126" s="74"/>
      <c r="O2126" s="81" t="s">
        <v>179</v>
      </c>
      <c r="P2126" s="83">
        <v>44435.462962962964</v>
      </c>
      <c r="Q2126" s="81" t="s">
        <v>2353</v>
      </c>
      <c r="R2126" s="84" t="s">
        <v>3199</v>
      </c>
      <c r="S2126" s="81" t="s">
        <v>3393</v>
      </c>
      <c r="T2126" s="81" t="s">
        <v>3923</v>
      </c>
      <c r="U2126" s="83">
        <v>44435.462962962964</v>
      </c>
      <c r="V2126" s="84" t="s">
        <v>5622</v>
      </c>
      <c r="W2126" s="81"/>
      <c r="X2126" s="81"/>
      <c r="Y2126" s="87" t="s">
        <v>7622</v>
      </c>
      <c r="Z2126" s="81"/>
    </row>
    <row r="2127" spans="1:26" x14ac:dyDescent="0.35">
      <c r="A2127" s="66" t="s">
        <v>1012</v>
      </c>
      <c r="B2127" s="66" t="s">
        <v>1115</v>
      </c>
      <c r="C2127" s="67"/>
      <c r="D2127" s="68"/>
      <c r="E2127" s="69"/>
      <c r="F2127" s="70"/>
      <c r="G2127" s="67"/>
      <c r="H2127" s="71"/>
      <c r="I2127" s="72"/>
      <c r="J2127" s="72"/>
      <c r="K2127" s="36"/>
      <c r="L2127" s="79"/>
      <c r="M2127" s="79"/>
      <c r="N2127" s="74"/>
      <c r="O2127" s="81" t="s">
        <v>1386</v>
      </c>
      <c r="P2127" s="83">
        <v>44435.473564814813</v>
      </c>
      <c r="Q2127" s="81" t="s">
        <v>2354</v>
      </c>
      <c r="R2127" s="81"/>
      <c r="S2127" s="81"/>
      <c r="T2127" s="81" t="s">
        <v>3923</v>
      </c>
      <c r="U2127" s="83">
        <v>44435.473564814813</v>
      </c>
      <c r="V2127" s="84" t="s">
        <v>5623</v>
      </c>
      <c r="W2127" s="81"/>
      <c r="X2127" s="81"/>
      <c r="Y2127" s="87" t="s">
        <v>7623</v>
      </c>
      <c r="Z2127" s="81"/>
    </row>
    <row r="2128" spans="1:26" x14ac:dyDescent="0.35">
      <c r="A2128" s="66" t="s">
        <v>1116</v>
      </c>
      <c r="B2128" s="66" t="s">
        <v>1116</v>
      </c>
      <c r="C2128" s="67"/>
      <c r="D2128" s="68"/>
      <c r="E2128" s="69"/>
      <c r="F2128" s="70"/>
      <c r="G2128" s="67"/>
      <c r="H2128" s="71"/>
      <c r="I2128" s="72"/>
      <c r="J2128" s="72"/>
      <c r="K2128" s="36"/>
      <c r="L2128" s="79"/>
      <c r="M2128" s="79"/>
      <c r="N2128" s="74"/>
      <c r="O2128" s="81" t="s">
        <v>179</v>
      </c>
      <c r="P2128" s="83">
        <v>44435.470451388886</v>
      </c>
      <c r="Q2128" s="81" t="s">
        <v>2355</v>
      </c>
      <c r="R2128" s="84" t="s">
        <v>3200</v>
      </c>
      <c r="S2128" s="81" t="s">
        <v>3393</v>
      </c>
      <c r="T2128" s="81" t="s">
        <v>3692</v>
      </c>
      <c r="U2128" s="83">
        <v>44435.470451388886</v>
      </c>
      <c r="V2128" s="84" t="s">
        <v>5624</v>
      </c>
      <c r="W2128" s="81"/>
      <c r="X2128" s="81"/>
      <c r="Y2128" s="87" t="s">
        <v>7624</v>
      </c>
      <c r="Z2128" s="81"/>
    </row>
    <row r="2129" spans="1:26" x14ac:dyDescent="0.35">
      <c r="A2129" s="66" t="s">
        <v>1012</v>
      </c>
      <c r="B2129" s="66" t="s">
        <v>1116</v>
      </c>
      <c r="C2129" s="67"/>
      <c r="D2129" s="68"/>
      <c r="E2129" s="69"/>
      <c r="F2129" s="70"/>
      <c r="G2129" s="67"/>
      <c r="H2129" s="71"/>
      <c r="I2129" s="72"/>
      <c r="J2129" s="72"/>
      <c r="K2129" s="36"/>
      <c r="L2129" s="79"/>
      <c r="M2129" s="79"/>
      <c r="N2129" s="74"/>
      <c r="O2129" s="81" t="s">
        <v>1386</v>
      </c>
      <c r="P2129" s="83">
        <v>44435.473622685182</v>
      </c>
      <c r="Q2129" s="81" t="s">
        <v>1738</v>
      </c>
      <c r="R2129" s="81"/>
      <c r="S2129" s="81"/>
      <c r="T2129" s="81" t="s">
        <v>3692</v>
      </c>
      <c r="U2129" s="83">
        <v>44435.473622685182</v>
      </c>
      <c r="V2129" s="84" t="s">
        <v>5625</v>
      </c>
      <c r="W2129" s="81"/>
      <c r="X2129" s="81"/>
      <c r="Y2129" s="87" t="s">
        <v>7625</v>
      </c>
      <c r="Z2129" s="81"/>
    </row>
    <row r="2130" spans="1:26" x14ac:dyDescent="0.35">
      <c r="A2130" s="66" t="s">
        <v>1117</v>
      </c>
      <c r="B2130" s="66" t="s">
        <v>1117</v>
      </c>
      <c r="C2130" s="67"/>
      <c r="D2130" s="68"/>
      <c r="E2130" s="69"/>
      <c r="F2130" s="70"/>
      <c r="G2130" s="67"/>
      <c r="H2130" s="71"/>
      <c r="I2130" s="72"/>
      <c r="J2130" s="72"/>
      <c r="K2130" s="36"/>
      <c r="L2130" s="79"/>
      <c r="M2130" s="79"/>
      <c r="N2130" s="74"/>
      <c r="O2130" s="81" t="s">
        <v>179</v>
      </c>
      <c r="P2130" s="83">
        <v>44435.490972222222</v>
      </c>
      <c r="Q2130" s="81" t="s">
        <v>2356</v>
      </c>
      <c r="R2130" s="84" t="s">
        <v>3201</v>
      </c>
      <c r="S2130" s="81" t="s">
        <v>3393</v>
      </c>
      <c r="T2130" s="81" t="s">
        <v>3694</v>
      </c>
      <c r="U2130" s="83">
        <v>44435.490972222222</v>
      </c>
      <c r="V2130" s="84" t="s">
        <v>5626</v>
      </c>
      <c r="W2130" s="81"/>
      <c r="X2130" s="81"/>
      <c r="Y2130" s="87" t="s">
        <v>7626</v>
      </c>
      <c r="Z2130" s="81"/>
    </row>
    <row r="2131" spans="1:26" x14ac:dyDescent="0.35">
      <c r="A2131" s="66" t="s">
        <v>1012</v>
      </c>
      <c r="B2131" s="66" t="s">
        <v>1117</v>
      </c>
      <c r="C2131" s="67"/>
      <c r="D2131" s="68"/>
      <c r="E2131" s="69"/>
      <c r="F2131" s="70"/>
      <c r="G2131" s="67"/>
      <c r="H2131" s="71"/>
      <c r="I2131" s="72"/>
      <c r="J2131" s="72"/>
      <c r="K2131" s="36"/>
      <c r="L2131" s="79"/>
      <c r="M2131" s="79"/>
      <c r="N2131" s="74"/>
      <c r="O2131" s="81" t="s">
        <v>1386</v>
      </c>
      <c r="P2131" s="83">
        <v>44435.514999999999</v>
      </c>
      <c r="Q2131" s="81" t="s">
        <v>1741</v>
      </c>
      <c r="R2131" s="81"/>
      <c r="S2131" s="81"/>
      <c r="T2131" s="81" t="s">
        <v>3694</v>
      </c>
      <c r="U2131" s="83">
        <v>44435.514999999999</v>
      </c>
      <c r="V2131" s="84" t="s">
        <v>5627</v>
      </c>
      <c r="W2131" s="81"/>
      <c r="X2131" s="81"/>
      <c r="Y2131" s="87" t="s">
        <v>7627</v>
      </c>
      <c r="Z2131" s="81"/>
    </row>
    <row r="2132" spans="1:26" x14ac:dyDescent="0.35">
      <c r="A2132" s="66" t="s">
        <v>1118</v>
      </c>
      <c r="B2132" s="66" t="s">
        <v>1118</v>
      </c>
      <c r="C2132" s="67"/>
      <c r="D2132" s="68"/>
      <c r="E2132" s="69"/>
      <c r="F2132" s="70"/>
      <c r="G2132" s="67"/>
      <c r="H2132" s="71"/>
      <c r="I2132" s="72"/>
      <c r="J2132" s="72"/>
      <c r="K2132" s="36"/>
      <c r="L2132" s="79"/>
      <c r="M2132" s="79"/>
      <c r="N2132" s="74"/>
      <c r="O2132" s="81" t="s">
        <v>179</v>
      </c>
      <c r="P2132" s="83">
        <v>44432.490162037036</v>
      </c>
      <c r="Q2132" s="81" t="s">
        <v>2357</v>
      </c>
      <c r="R2132" s="81" t="s">
        <v>3202</v>
      </c>
      <c r="S2132" s="81" t="s">
        <v>3499</v>
      </c>
      <c r="T2132" s="81"/>
      <c r="U2132" s="83">
        <v>44432.490162037036</v>
      </c>
      <c r="V2132" s="84" t="s">
        <v>5628</v>
      </c>
      <c r="W2132" s="81"/>
      <c r="X2132" s="81"/>
      <c r="Y2132" s="87" t="s">
        <v>7628</v>
      </c>
      <c r="Z2132" s="81"/>
    </row>
    <row r="2133" spans="1:26" x14ac:dyDescent="0.35">
      <c r="A2133" s="66" t="s">
        <v>1118</v>
      </c>
      <c r="B2133" s="66" t="s">
        <v>1118</v>
      </c>
      <c r="C2133" s="67"/>
      <c r="D2133" s="68"/>
      <c r="E2133" s="69"/>
      <c r="F2133" s="70"/>
      <c r="G2133" s="67"/>
      <c r="H2133" s="71"/>
      <c r="I2133" s="72"/>
      <c r="J2133" s="72"/>
      <c r="K2133" s="36"/>
      <c r="L2133" s="79"/>
      <c r="M2133" s="79"/>
      <c r="N2133" s="74"/>
      <c r="O2133" s="81" t="s">
        <v>179</v>
      </c>
      <c r="P2133" s="83">
        <v>44433.238125000003</v>
      </c>
      <c r="Q2133" s="81" t="s">
        <v>2358</v>
      </c>
      <c r="R2133" s="84" t="s">
        <v>3203</v>
      </c>
      <c r="S2133" s="81" t="s">
        <v>3412</v>
      </c>
      <c r="T2133" s="81" t="s">
        <v>3924</v>
      </c>
      <c r="U2133" s="83">
        <v>44433.238125000003</v>
      </c>
      <c r="V2133" s="84" t="s">
        <v>5629</v>
      </c>
      <c r="W2133" s="81"/>
      <c r="X2133" s="81"/>
      <c r="Y2133" s="87" t="s">
        <v>7629</v>
      </c>
      <c r="Z2133" s="81"/>
    </row>
    <row r="2134" spans="1:26" x14ac:dyDescent="0.35">
      <c r="A2134" s="66" t="s">
        <v>1118</v>
      </c>
      <c r="B2134" s="66" t="s">
        <v>1118</v>
      </c>
      <c r="C2134" s="67"/>
      <c r="D2134" s="68"/>
      <c r="E2134" s="69"/>
      <c r="F2134" s="70"/>
      <c r="G2134" s="67"/>
      <c r="H2134" s="71"/>
      <c r="I2134" s="72"/>
      <c r="J2134" s="72"/>
      <c r="K2134" s="36"/>
      <c r="L2134" s="79"/>
      <c r="M2134" s="79"/>
      <c r="N2134" s="74"/>
      <c r="O2134" s="81" t="s">
        <v>179</v>
      </c>
      <c r="P2134" s="83">
        <v>44433.987997685188</v>
      </c>
      <c r="Q2134" s="81" t="s">
        <v>2359</v>
      </c>
      <c r="R2134" s="84" t="s">
        <v>2700</v>
      </c>
      <c r="S2134" s="81" t="s">
        <v>3412</v>
      </c>
      <c r="T2134" s="81" t="s">
        <v>3925</v>
      </c>
      <c r="U2134" s="83">
        <v>44433.987997685188</v>
      </c>
      <c r="V2134" s="84" t="s">
        <v>5630</v>
      </c>
      <c r="W2134" s="81"/>
      <c r="X2134" s="81"/>
      <c r="Y2134" s="87" t="s">
        <v>7630</v>
      </c>
      <c r="Z2134" s="81"/>
    </row>
    <row r="2135" spans="1:26" x14ac:dyDescent="0.35">
      <c r="A2135" s="66" t="s">
        <v>1118</v>
      </c>
      <c r="B2135" s="66" t="s">
        <v>1118</v>
      </c>
      <c r="C2135" s="67"/>
      <c r="D2135" s="68"/>
      <c r="E2135" s="69"/>
      <c r="F2135" s="70"/>
      <c r="G2135" s="67"/>
      <c r="H2135" s="71"/>
      <c r="I2135" s="72"/>
      <c r="J2135" s="72"/>
      <c r="K2135" s="36"/>
      <c r="L2135" s="79"/>
      <c r="M2135" s="79"/>
      <c r="N2135" s="74"/>
      <c r="O2135" s="81" t="s">
        <v>179</v>
      </c>
      <c r="P2135" s="83">
        <v>44434.738333333335</v>
      </c>
      <c r="Q2135" s="81" t="s">
        <v>2360</v>
      </c>
      <c r="R2135" s="84" t="s">
        <v>2890</v>
      </c>
      <c r="S2135" s="81" t="s">
        <v>3412</v>
      </c>
      <c r="T2135" s="81" t="s">
        <v>3926</v>
      </c>
      <c r="U2135" s="83">
        <v>44434.738333333335</v>
      </c>
      <c r="V2135" s="84" t="s">
        <v>5631</v>
      </c>
      <c r="W2135" s="81"/>
      <c r="X2135" s="81"/>
      <c r="Y2135" s="87" t="s">
        <v>7631</v>
      </c>
      <c r="Z2135" s="81"/>
    </row>
    <row r="2136" spans="1:26" x14ac:dyDescent="0.35">
      <c r="A2136" s="66" t="s">
        <v>1118</v>
      </c>
      <c r="B2136" s="66" t="s">
        <v>1118</v>
      </c>
      <c r="C2136" s="67"/>
      <c r="D2136" s="68"/>
      <c r="E2136" s="69"/>
      <c r="F2136" s="70"/>
      <c r="G2136" s="67"/>
      <c r="H2136" s="71"/>
      <c r="I2136" s="72"/>
      <c r="J2136" s="72"/>
      <c r="K2136" s="36"/>
      <c r="L2136" s="79"/>
      <c r="M2136" s="79"/>
      <c r="N2136" s="74"/>
      <c r="O2136" s="81" t="s">
        <v>179</v>
      </c>
      <c r="P2136" s="83">
        <v>44435.4919212963</v>
      </c>
      <c r="Q2136" s="81" t="s">
        <v>2361</v>
      </c>
      <c r="R2136" s="84" t="s">
        <v>2819</v>
      </c>
      <c r="S2136" s="81" t="s">
        <v>3412</v>
      </c>
      <c r="T2136" s="81" t="s">
        <v>3926</v>
      </c>
      <c r="U2136" s="83">
        <v>44435.4919212963</v>
      </c>
      <c r="V2136" s="84" t="s">
        <v>5632</v>
      </c>
      <c r="W2136" s="81"/>
      <c r="X2136" s="81"/>
      <c r="Y2136" s="87" t="s">
        <v>7632</v>
      </c>
      <c r="Z2136" s="81"/>
    </row>
    <row r="2137" spans="1:26" x14ac:dyDescent="0.35">
      <c r="A2137" s="66" t="s">
        <v>1056</v>
      </c>
      <c r="B2137" s="66" t="s">
        <v>1118</v>
      </c>
      <c r="C2137" s="67"/>
      <c r="D2137" s="68"/>
      <c r="E2137" s="69"/>
      <c r="F2137" s="70"/>
      <c r="G2137" s="67"/>
      <c r="H2137" s="71"/>
      <c r="I2137" s="72"/>
      <c r="J2137" s="72"/>
      <c r="K2137" s="36"/>
      <c r="L2137" s="79"/>
      <c r="M2137" s="79"/>
      <c r="N2137" s="74"/>
      <c r="O2137" s="81" t="s">
        <v>1386</v>
      </c>
      <c r="P2137" s="83">
        <v>44432.622372685182</v>
      </c>
      <c r="Q2137" s="81" t="s">
        <v>1896</v>
      </c>
      <c r="R2137" s="84" t="s">
        <v>2888</v>
      </c>
      <c r="S2137" s="81" t="s">
        <v>3412</v>
      </c>
      <c r="T2137" s="81"/>
      <c r="U2137" s="83">
        <v>44432.622372685182</v>
      </c>
      <c r="V2137" s="84" t="s">
        <v>5633</v>
      </c>
      <c r="W2137" s="81"/>
      <c r="X2137" s="81"/>
      <c r="Y2137" s="87" t="s">
        <v>7633</v>
      </c>
      <c r="Z2137" s="81"/>
    </row>
    <row r="2138" spans="1:26" x14ac:dyDescent="0.35">
      <c r="A2138" s="66" t="s">
        <v>1012</v>
      </c>
      <c r="B2138" s="66" t="s">
        <v>1118</v>
      </c>
      <c r="C2138" s="67"/>
      <c r="D2138" s="68"/>
      <c r="E2138" s="69"/>
      <c r="F2138" s="70"/>
      <c r="G2138" s="67"/>
      <c r="H2138" s="71"/>
      <c r="I2138" s="72"/>
      <c r="J2138" s="72"/>
      <c r="K2138" s="36"/>
      <c r="L2138" s="79"/>
      <c r="M2138" s="79"/>
      <c r="N2138" s="74"/>
      <c r="O2138" s="81" t="s">
        <v>1386</v>
      </c>
      <c r="P2138" s="83">
        <v>44432.515150462961</v>
      </c>
      <c r="Q2138" s="81" t="s">
        <v>1896</v>
      </c>
      <c r="R2138" s="84" t="s">
        <v>2888</v>
      </c>
      <c r="S2138" s="81" t="s">
        <v>3412</v>
      </c>
      <c r="T2138" s="81"/>
      <c r="U2138" s="83">
        <v>44432.515150462961</v>
      </c>
      <c r="V2138" s="84" t="s">
        <v>5634</v>
      </c>
      <c r="W2138" s="81"/>
      <c r="X2138" s="81"/>
      <c r="Y2138" s="87" t="s">
        <v>7634</v>
      </c>
      <c r="Z2138" s="81"/>
    </row>
    <row r="2139" spans="1:26" x14ac:dyDescent="0.35">
      <c r="A2139" s="66" t="s">
        <v>1012</v>
      </c>
      <c r="B2139" s="66" t="s">
        <v>1118</v>
      </c>
      <c r="C2139" s="67"/>
      <c r="D2139" s="68"/>
      <c r="E2139" s="69"/>
      <c r="F2139" s="70"/>
      <c r="G2139" s="67"/>
      <c r="H2139" s="71"/>
      <c r="I2139" s="72"/>
      <c r="J2139" s="72"/>
      <c r="K2139" s="36"/>
      <c r="L2139" s="79"/>
      <c r="M2139" s="79"/>
      <c r="N2139" s="74"/>
      <c r="O2139" s="81" t="s">
        <v>1386</v>
      </c>
      <c r="P2139" s="83">
        <v>44435.515069444446</v>
      </c>
      <c r="Q2139" s="81" t="s">
        <v>1749</v>
      </c>
      <c r="R2139" s="84" t="s">
        <v>2819</v>
      </c>
      <c r="S2139" s="81" t="s">
        <v>3412</v>
      </c>
      <c r="T2139" s="81" t="s">
        <v>3530</v>
      </c>
      <c r="U2139" s="83">
        <v>44435.515069444446</v>
      </c>
      <c r="V2139" s="84" t="s">
        <v>5635</v>
      </c>
      <c r="W2139" s="81"/>
      <c r="X2139" s="81"/>
      <c r="Y2139" s="87" t="s">
        <v>7635</v>
      </c>
      <c r="Z2139" s="81"/>
    </row>
    <row r="2140" spans="1:26" x14ac:dyDescent="0.35">
      <c r="A2140" s="66" t="s">
        <v>1012</v>
      </c>
      <c r="B2140" s="66" t="s">
        <v>1377</v>
      </c>
      <c r="C2140" s="67"/>
      <c r="D2140" s="68"/>
      <c r="E2140" s="69"/>
      <c r="F2140" s="70"/>
      <c r="G2140" s="67"/>
      <c r="H2140" s="71"/>
      <c r="I2140" s="72"/>
      <c r="J2140" s="72"/>
      <c r="K2140" s="36"/>
      <c r="L2140" s="79"/>
      <c r="M2140" s="79"/>
      <c r="N2140" s="74"/>
      <c r="O2140" s="81" t="s">
        <v>1386</v>
      </c>
      <c r="P2140" s="83">
        <v>44435.515185185184</v>
      </c>
      <c r="Q2140" s="81" t="s">
        <v>2362</v>
      </c>
      <c r="R2140" s="84" t="s">
        <v>2783</v>
      </c>
      <c r="S2140" s="81" t="s">
        <v>3434</v>
      </c>
      <c r="T2140" s="81"/>
      <c r="U2140" s="83">
        <v>44435.515185185184</v>
      </c>
      <c r="V2140" s="84" t="s">
        <v>5636</v>
      </c>
      <c r="W2140" s="81"/>
      <c r="X2140" s="81"/>
      <c r="Y2140" s="87" t="s">
        <v>7636</v>
      </c>
      <c r="Z2140" s="81"/>
    </row>
    <row r="2141" spans="1:26" x14ac:dyDescent="0.35">
      <c r="A2141" s="66" t="s">
        <v>714</v>
      </c>
      <c r="B2141" s="66" t="s">
        <v>714</v>
      </c>
      <c r="C2141" s="67"/>
      <c r="D2141" s="68"/>
      <c r="E2141" s="69"/>
      <c r="F2141" s="70"/>
      <c r="G2141" s="67"/>
      <c r="H2141" s="71"/>
      <c r="I2141" s="72"/>
      <c r="J2141" s="72"/>
      <c r="K2141" s="36"/>
      <c r="L2141" s="79"/>
      <c r="M2141" s="79"/>
      <c r="N2141" s="74"/>
      <c r="O2141" s="81" t="s">
        <v>179</v>
      </c>
      <c r="P2141" s="83">
        <v>44431.541678240741</v>
      </c>
      <c r="Q2141" s="81" t="s">
        <v>2363</v>
      </c>
      <c r="R2141" s="81" t="s">
        <v>3204</v>
      </c>
      <c r="S2141" s="81" t="s">
        <v>3500</v>
      </c>
      <c r="T2141" s="81"/>
      <c r="U2141" s="83">
        <v>44431.541678240741</v>
      </c>
      <c r="V2141" s="84" t="s">
        <v>5637</v>
      </c>
      <c r="W2141" s="81"/>
      <c r="X2141" s="81"/>
      <c r="Y2141" s="87" t="s">
        <v>7637</v>
      </c>
      <c r="Z2141" s="81"/>
    </row>
    <row r="2142" spans="1:26" x14ac:dyDescent="0.35">
      <c r="A2142" s="66" t="s">
        <v>714</v>
      </c>
      <c r="B2142" s="66" t="s">
        <v>714</v>
      </c>
      <c r="C2142" s="67"/>
      <c r="D2142" s="68"/>
      <c r="E2142" s="69"/>
      <c r="F2142" s="70"/>
      <c r="G2142" s="67"/>
      <c r="H2142" s="71"/>
      <c r="I2142" s="72"/>
      <c r="J2142" s="72"/>
      <c r="K2142" s="36"/>
      <c r="L2142" s="79"/>
      <c r="M2142" s="79"/>
      <c r="N2142" s="74"/>
      <c r="O2142" s="81" t="s">
        <v>179</v>
      </c>
      <c r="P2142" s="83">
        <v>44433.593425925923</v>
      </c>
      <c r="Q2142" s="81" t="s">
        <v>2364</v>
      </c>
      <c r="R2142" s="84" t="s">
        <v>3205</v>
      </c>
      <c r="S2142" s="81" t="s">
        <v>3393</v>
      </c>
      <c r="T2142" s="81"/>
      <c r="U2142" s="83">
        <v>44433.593425925923</v>
      </c>
      <c r="V2142" s="84" t="s">
        <v>5638</v>
      </c>
      <c r="W2142" s="81"/>
      <c r="X2142" s="81"/>
      <c r="Y2142" s="87" t="s">
        <v>7638</v>
      </c>
      <c r="Z2142" s="81"/>
    </row>
    <row r="2143" spans="1:26" x14ac:dyDescent="0.35">
      <c r="A2143" s="66" t="s">
        <v>714</v>
      </c>
      <c r="B2143" s="66" t="s">
        <v>714</v>
      </c>
      <c r="C2143" s="67"/>
      <c r="D2143" s="68"/>
      <c r="E2143" s="69"/>
      <c r="F2143" s="70"/>
      <c r="G2143" s="67"/>
      <c r="H2143" s="71"/>
      <c r="I2143" s="72"/>
      <c r="J2143" s="72"/>
      <c r="K2143" s="36"/>
      <c r="L2143" s="79"/>
      <c r="M2143" s="79"/>
      <c r="N2143" s="74"/>
      <c r="O2143" s="81" t="s">
        <v>179</v>
      </c>
      <c r="P2143" s="83">
        <v>44434.583344907405</v>
      </c>
      <c r="Q2143" s="81" t="s">
        <v>2365</v>
      </c>
      <c r="R2143" s="84" t="s">
        <v>3206</v>
      </c>
      <c r="S2143" s="81" t="s">
        <v>3393</v>
      </c>
      <c r="T2143" s="81"/>
      <c r="U2143" s="83">
        <v>44434.583344907405</v>
      </c>
      <c r="V2143" s="84" t="s">
        <v>5639</v>
      </c>
      <c r="W2143" s="81"/>
      <c r="X2143" s="81"/>
      <c r="Y2143" s="87" t="s">
        <v>7639</v>
      </c>
      <c r="Z2143" s="81"/>
    </row>
    <row r="2144" spans="1:26" x14ac:dyDescent="0.35">
      <c r="A2144" s="66" t="s">
        <v>714</v>
      </c>
      <c r="B2144" s="66" t="s">
        <v>714</v>
      </c>
      <c r="C2144" s="67"/>
      <c r="D2144" s="68"/>
      <c r="E2144" s="69"/>
      <c r="F2144" s="70"/>
      <c r="G2144" s="67"/>
      <c r="H2144" s="71"/>
      <c r="I2144" s="72"/>
      <c r="J2144" s="72"/>
      <c r="K2144" s="36"/>
      <c r="L2144" s="79"/>
      <c r="M2144" s="79"/>
      <c r="N2144" s="74"/>
      <c r="O2144" s="81" t="s">
        <v>179</v>
      </c>
      <c r="P2144" s="83">
        <v>44435.495555555557</v>
      </c>
      <c r="Q2144" s="81" t="s">
        <v>2366</v>
      </c>
      <c r="R2144" s="81" t="s">
        <v>3207</v>
      </c>
      <c r="S2144" s="81" t="s">
        <v>3500</v>
      </c>
      <c r="T2144" s="81"/>
      <c r="U2144" s="83">
        <v>44435.495555555557</v>
      </c>
      <c r="V2144" s="84" t="s">
        <v>5640</v>
      </c>
      <c r="W2144" s="81"/>
      <c r="X2144" s="81"/>
      <c r="Y2144" s="87" t="s">
        <v>7640</v>
      </c>
      <c r="Z2144" s="81"/>
    </row>
    <row r="2145" spans="1:26" x14ac:dyDescent="0.35">
      <c r="A2145" s="66" t="s">
        <v>714</v>
      </c>
      <c r="B2145" s="66" t="s">
        <v>714</v>
      </c>
      <c r="C2145" s="67"/>
      <c r="D2145" s="68"/>
      <c r="E2145" s="69"/>
      <c r="F2145" s="70"/>
      <c r="G2145" s="67"/>
      <c r="H2145" s="71"/>
      <c r="I2145" s="72"/>
      <c r="J2145" s="72"/>
      <c r="K2145" s="36"/>
      <c r="L2145" s="79"/>
      <c r="M2145" s="79"/>
      <c r="N2145" s="74"/>
      <c r="O2145" s="81" t="s">
        <v>179</v>
      </c>
      <c r="P2145" s="83">
        <v>44435.541666666664</v>
      </c>
      <c r="Q2145" s="81" t="s">
        <v>2367</v>
      </c>
      <c r="R2145" s="81" t="s">
        <v>3208</v>
      </c>
      <c r="S2145" s="81" t="s">
        <v>3501</v>
      </c>
      <c r="T2145" s="81"/>
      <c r="U2145" s="83">
        <v>44435.541666666664</v>
      </c>
      <c r="V2145" s="84" t="s">
        <v>5641</v>
      </c>
      <c r="W2145" s="81"/>
      <c r="X2145" s="81"/>
      <c r="Y2145" s="87" t="s">
        <v>7641</v>
      </c>
      <c r="Z2145" s="81"/>
    </row>
    <row r="2146" spans="1:26" x14ac:dyDescent="0.35">
      <c r="A2146" s="66" t="s">
        <v>1012</v>
      </c>
      <c r="B2146" s="66" t="s">
        <v>714</v>
      </c>
      <c r="C2146" s="67"/>
      <c r="D2146" s="68"/>
      <c r="E2146" s="69"/>
      <c r="F2146" s="70"/>
      <c r="G2146" s="67"/>
      <c r="H2146" s="71"/>
      <c r="I2146" s="72"/>
      <c r="J2146" s="72"/>
      <c r="K2146" s="36"/>
      <c r="L2146" s="79"/>
      <c r="M2146" s="79"/>
      <c r="N2146" s="74"/>
      <c r="O2146" s="81" t="s">
        <v>1386</v>
      </c>
      <c r="P2146" s="83">
        <v>44431.556793981479</v>
      </c>
      <c r="Q2146" s="81" t="s">
        <v>2066</v>
      </c>
      <c r="R2146" s="84" t="s">
        <v>2987</v>
      </c>
      <c r="S2146" s="81" t="s">
        <v>3434</v>
      </c>
      <c r="T2146" s="81"/>
      <c r="U2146" s="83">
        <v>44431.556793981479</v>
      </c>
      <c r="V2146" s="84" t="s">
        <v>5255</v>
      </c>
      <c r="W2146" s="81"/>
      <c r="X2146" s="81"/>
      <c r="Y2146" s="87" t="s">
        <v>7255</v>
      </c>
      <c r="Z2146" s="81"/>
    </row>
    <row r="2147" spans="1:26" x14ac:dyDescent="0.35">
      <c r="A2147" s="66" t="s">
        <v>1012</v>
      </c>
      <c r="B2147" s="66" t="s">
        <v>714</v>
      </c>
      <c r="C2147" s="67"/>
      <c r="D2147" s="68"/>
      <c r="E2147" s="69"/>
      <c r="F2147" s="70"/>
      <c r="G2147" s="67"/>
      <c r="H2147" s="71"/>
      <c r="I2147" s="72"/>
      <c r="J2147" s="72"/>
      <c r="K2147" s="36"/>
      <c r="L2147" s="79"/>
      <c r="M2147" s="79"/>
      <c r="N2147" s="74"/>
      <c r="O2147" s="81" t="s">
        <v>1386</v>
      </c>
      <c r="P2147" s="83">
        <v>44431.598564814813</v>
      </c>
      <c r="Q2147" s="81" t="s">
        <v>2078</v>
      </c>
      <c r="R2147" s="84" t="s">
        <v>2992</v>
      </c>
      <c r="S2147" s="81" t="s">
        <v>3409</v>
      </c>
      <c r="T2147" s="81" t="s">
        <v>3530</v>
      </c>
      <c r="U2147" s="83">
        <v>44431.598564814813</v>
      </c>
      <c r="V2147" s="84" t="s">
        <v>5268</v>
      </c>
      <c r="W2147" s="81"/>
      <c r="X2147" s="81"/>
      <c r="Y2147" s="87" t="s">
        <v>7268</v>
      </c>
      <c r="Z2147" s="81"/>
    </row>
    <row r="2148" spans="1:26" x14ac:dyDescent="0.35">
      <c r="A2148" s="66" t="s">
        <v>1012</v>
      </c>
      <c r="B2148" s="66" t="s">
        <v>714</v>
      </c>
      <c r="C2148" s="67"/>
      <c r="D2148" s="68"/>
      <c r="E2148" s="69"/>
      <c r="F2148" s="70"/>
      <c r="G2148" s="67"/>
      <c r="H2148" s="71"/>
      <c r="I2148" s="72"/>
      <c r="J2148" s="72"/>
      <c r="K2148" s="36"/>
      <c r="L2148" s="79"/>
      <c r="M2148" s="79"/>
      <c r="N2148" s="74"/>
      <c r="O2148" s="81" t="s">
        <v>1386</v>
      </c>
      <c r="P2148" s="83">
        <v>44431.640231481484</v>
      </c>
      <c r="Q2148" s="81" t="s">
        <v>2085</v>
      </c>
      <c r="R2148" s="84" t="s">
        <v>2824</v>
      </c>
      <c r="S2148" s="81" t="s">
        <v>3442</v>
      </c>
      <c r="T2148" s="81"/>
      <c r="U2148" s="83">
        <v>44431.640231481484</v>
      </c>
      <c r="V2148" s="84" t="s">
        <v>5277</v>
      </c>
      <c r="W2148" s="81"/>
      <c r="X2148" s="81"/>
      <c r="Y2148" s="87" t="s">
        <v>7277</v>
      </c>
      <c r="Z2148" s="81"/>
    </row>
    <row r="2149" spans="1:26" x14ac:dyDescent="0.35">
      <c r="A2149" s="66" t="s">
        <v>1012</v>
      </c>
      <c r="B2149" s="66" t="s">
        <v>714</v>
      </c>
      <c r="C2149" s="67"/>
      <c r="D2149" s="68"/>
      <c r="E2149" s="69"/>
      <c r="F2149" s="70"/>
      <c r="G2149" s="67"/>
      <c r="H2149" s="71"/>
      <c r="I2149" s="72"/>
      <c r="J2149" s="72"/>
      <c r="K2149" s="36"/>
      <c r="L2149" s="79"/>
      <c r="M2149" s="79"/>
      <c r="N2149" s="74"/>
      <c r="O2149" s="81" t="s">
        <v>1386</v>
      </c>
      <c r="P2149" s="83">
        <v>44433.598703703705</v>
      </c>
      <c r="Q2149" s="81" t="s">
        <v>2368</v>
      </c>
      <c r="R2149" s="81"/>
      <c r="S2149" s="81"/>
      <c r="T2149" s="81"/>
      <c r="U2149" s="83">
        <v>44433.598703703705</v>
      </c>
      <c r="V2149" s="84" t="s">
        <v>5642</v>
      </c>
      <c r="W2149" s="81"/>
      <c r="X2149" s="81"/>
      <c r="Y2149" s="87" t="s">
        <v>7642</v>
      </c>
      <c r="Z2149" s="81"/>
    </row>
    <row r="2150" spans="1:26" x14ac:dyDescent="0.35">
      <c r="A2150" s="66" t="s">
        <v>1012</v>
      </c>
      <c r="B2150" s="66" t="s">
        <v>714</v>
      </c>
      <c r="C2150" s="67"/>
      <c r="D2150" s="68"/>
      <c r="E2150" s="69"/>
      <c r="F2150" s="70"/>
      <c r="G2150" s="67"/>
      <c r="H2150" s="71"/>
      <c r="I2150" s="72"/>
      <c r="J2150" s="72"/>
      <c r="K2150" s="36"/>
      <c r="L2150" s="79"/>
      <c r="M2150" s="79"/>
      <c r="N2150" s="74"/>
      <c r="O2150" s="81" t="s">
        <v>1386</v>
      </c>
      <c r="P2150" s="83">
        <v>44433.640057870369</v>
      </c>
      <c r="Q2150" s="81" t="s">
        <v>2222</v>
      </c>
      <c r="R2150" s="84" t="s">
        <v>3098</v>
      </c>
      <c r="S2150" s="81" t="s">
        <v>3395</v>
      </c>
      <c r="T2150" s="81"/>
      <c r="U2150" s="83">
        <v>44433.640057870369</v>
      </c>
      <c r="V2150" s="84" t="s">
        <v>5449</v>
      </c>
      <c r="W2150" s="81"/>
      <c r="X2150" s="81"/>
      <c r="Y2150" s="87" t="s">
        <v>7449</v>
      </c>
      <c r="Z2150" s="81"/>
    </row>
    <row r="2151" spans="1:26" x14ac:dyDescent="0.35">
      <c r="A2151" s="66" t="s">
        <v>1012</v>
      </c>
      <c r="B2151" s="66" t="s">
        <v>714</v>
      </c>
      <c r="C2151" s="67"/>
      <c r="D2151" s="68"/>
      <c r="E2151" s="69"/>
      <c r="F2151" s="70"/>
      <c r="G2151" s="67"/>
      <c r="H2151" s="71"/>
      <c r="I2151" s="72"/>
      <c r="J2151" s="72"/>
      <c r="K2151" s="36"/>
      <c r="L2151" s="79"/>
      <c r="M2151" s="79"/>
      <c r="N2151" s="74"/>
      <c r="O2151" s="81" t="s">
        <v>1386</v>
      </c>
      <c r="P2151" s="83">
        <v>44435.515185185184</v>
      </c>
      <c r="Q2151" s="81" t="s">
        <v>2362</v>
      </c>
      <c r="R2151" s="84" t="s">
        <v>2783</v>
      </c>
      <c r="S2151" s="81" t="s">
        <v>3434</v>
      </c>
      <c r="T2151" s="81"/>
      <c r="U2151" s="83">
        <v>44435.515185185184</v>
      </c>
      <c r="V2151" s="84" t="s">
        <v>5636</v>
      </c>
      <c r="W2151" s="81"/>
      <c r="X2151" s="81"/>
      <c r="Y2151" s="87" t="s">
        <v>7636</v>
      </c>
      <c r="Z2151" s="81"/>
    </row>
    <row r="2152" spans="1:26" x14ac:dyDescent="0.35">
      <c r="A2152" s="66" t="s">
        <v>1119</v>
      </c>
      <c r="B2152" s="66" t="s">
        <v>1119</v>
      </c>
      <c r="C2152" s="67"/>
      <c r="D2152" s="68"/>
      <c r="E2152" s="69"/>
      <c r="F2152" s="70"/>
      <c r="G2152" s="67"/>
      <c r="H2152" s="71"/>
      <c r="I2152" s="72"/>
      <c r="J2152" s="72"/>
      <c r="K2152" s="36"/>
      <c r="L2152" s="79"/>
      <c r="M2152" s="79"/>
      <c r="N2152" s="74"/>
      <c r="O2152" s="81" t="s">
        <v>179</v>
      </c>
      <c r="P2152" s="83">
        <v>44435.495625000003</v>
      </c>
      <c r="Q2152" s="81" t="s">
        <v>2369</v>
      </c>
      <c r="R2152" s="81" t="s">
        <v>3209</v>
      </c>
      <c r="S2152" s="81" t="s">
        <v>3500</v>
      </c>
      <c r="T2152" s="81"/>
      <c r="U2152" s="83">
        <v>44435.495625000003</v>
      </c>
      <c r="V2152" s="84" t="s">
        <v>5643</v>
      </c>
      <c r="W2152" s="81"/>
      <c r="X2152" s="81"/>
      <c r="Y2152" s="87" t="s">
        <v>7643</v>
      </c>
      <c r="Z2152" s="81"/>
    </row>
    <row r="2153" spans="1:26" x14ac:dyDescent="0.35">
      <c r="A2153" s="66" t="s">
        <v>1119</v>
      </c>
      <c r="B2153" s="66" t="s">
        <v>1119</v>
      </c>
      <c r="C2153" s="67"/>
      <c r="D2153" s="68"/>
      <c r="E2153" s="69"/>
      <c r="F2153" s="70"/>
      <c r="G2153" s="67"/>
      <c r="H2153" s="71"/>
      <c r="I2153" s="72"/>
      <c r="J2153" s="72"/>
      <c r="K2153" s="36"/>
      <c r="L2153" s="79"/>
      <c r="M2153" s="79"/>
      <c r="N2153" s="74"/>
      <c r="O2153" s="81" t="s">
        <v>179</v>
      </c>
      <c r="P2153" s="83">
        <v>44435.541689814818</v>
      </c>
      <c r="Q2153" s="81" t="s">
        <v>2370</v>
      </c>
      <c r="R2153" s="81" t="s">
        <v>3210</v>
      </c>
      <c r="S2153" s="81" t="s">
        <v>3501</v>
      </c>
      <c r="T2153" s="81"/>
      <c r="U2153" s="83">
        <v>44435.541689814818</v>
      </c>
      <c r="V2153" s="84" t="s">
        <v>5644</v>
      </c>
      <c r="W2153" s="81"/>
      <c r="X2153" s="81"/>
      <c r="Y2153" s="87" t="s">
        <v>7644</v>
      </c>
      <c r="Z2153" s="81"/>
    </row>
    <row r="2154" spans="1:26" x14ac:dyDescent="0.35">
      <c r="A2154" s="66" t="s">
        <v>1012</v>
      </c>
      <c r="B2154" s="66" t="s">
        <v>1119</v>
      </c>
      <c r="C2154" s="67"/>
      <c r="D2154" s="68"/>
      <c r="E2154" s="69"/>
      <c r="F2154" s="70"/>
      <c r="G2154" s="67"/>
      <c r="H2154" s="71"/>
      <c r="I2154" s="72"/>
      <c r="J2154" s="72"/>
      <c r="K2154" s="36"/>
      <c r="L2154" s="79"/>
      <c r="M2154" s="79"/>
      <c r="N2154" s="74"/>
      <c r="O2154" s="81" t="s">
        <v>1386</v>
      </c>
      <c r="P2154" s="83">
        <v>44435.515289351853</v>
      </c>
      <c r="Q2154" s="81" t="s">
        <v>2371</v>
      </c>
      <c r="R2154" s="84" t="s">
        <v>2783</v>
      </c>
      <c r="S2154" s="81" t="s">
        <v>3434</v>
      </c>
      <c r="T2154" s="81"/>
      <c r="U2154" s="83">
        <v>44435.515289351853</v>
      </c>
      <c r="V2154" s="84" t="s">
        <v>5645</v>
      </c>
      <c r="W2154" s="81"/>
      <c r="X2154" s="81"/>
      <c r="Y2154" s="87" t="s">
        <v>7645</v>
      </c>
      <c r="Z2154" s="81"/>
    </row>
    <row r="2155" spans="1:26" x14ac:dyDescent="0.35">
      <c r="A2155" s="66" t="s">
        <v>1120</v>
      </c>
      <c r="B2155" s="66" t="s">
        <v>1120</v>
      </c>
      <c r="C2155" s="67"/>
      <c r="D2155" s="68"/>
      <c r="E2155" s="69"/>
      <c r="F2155" s="70"/>
      <c r="G2155" s="67"/>
      <c r="H2155" s="71"/>
      <c r="I2155" s="72"/>
      <c r="J2155" s="72"/>
      <c r="K2155" s="36"/>
      <c r="L2155" s="79"/>
      <c r="M2155" s="79"/>
      <c r="N2155" s="74"/>
      <c r="O2155" s="81" t="s">
        <v>179</v>
      </c>
      <c r="P2155" s="83">
        <v>44435.504386574074</v>
      </c>
      <c r="Q2155" s="81" t="s">
        <v>2372</v>
      </c>
      <c r="R2155" s="84" t="s">
        <v>3211</v>
      </c>
      <c r="S2155" s="81" t="s">
        <v>3502</v>
      </c>
      <c r="T2155" s="81" t="s">
        <v>3927</v>
      </c>
      <c r="U2155" s="83">
        <v>44435.504386574074</v>
      </c>
      <c r="V2155" s="84" t="s">
        <v>5646</v>
      </c>
      <c r="W2155" s="81"/>
      <c r="X2155" s="81"/>
      <c r="Y2155" s="87" t="s">
        <v>7646</v>
      </c>
      <c r="Z2155" s="81"/>
    </row>
    <row r="2156" spans="1:26" x14ac:dyDescent="0.35">
      <c r="A2156" s="66" t="s">
        <v>1012</v>
      </c>
      <c r="B2156" s="66" t="s">
        <v>1120</v>
      </c>
      <c r="C2156" s="67"/>
      <c r="D2156" s="68"/>
      <c r="E2156" s="69"/>
      <c r="F2156" s="70"/>
      <c r="G2156" s="67"/>
      <c r="H2156" s="71"/>
      <c r="I2156" s="72"/>
      <c r="J2156" s="72"/>
      <c r="K2156" s="36"/>
      <c r="L2156" s="79"/>
      <c r="M2156" s="79"/>
      <c r="N2156" s="74"/>
      <c r="O2156" s="81" t="s">
        <v>1386</v>
      </c>
      <c r="P2156" s="83">
        <v>44435.515393518515</v>
      </c>
      <c r="Q2156" s="81" t="s">
        <v>2373</v>
      </c>
      <c r="R2156" s="84" t="s">
        <v>3211</v>
      </c>
      <c r="S2156" s="81" t="s">
        <v>3502</v>
      </c>
      <c r="T2156" s="81" t="s">
        <v>3927</v>
      </c>
      <c r="U2156" s="83">
        <v>44435.515393518515</v>
      </c>
      <c r="V2156" s="84" t="s">
        <v>5647</v>
      </c>
      <c r="W2156" s="81"/>
      <c r="X2156" s="81"/>
      <c r="Y2156" s="87" t="s">
        <v>7647</v>
      </c>
      <c r="Z2156" s="81"/>
    </row>
    <row r="2157" spans="1:26" x14ac:dyDescent="0.35">
      <c r="A2157" s="66" t="s">
        <v>1121</v>
      </c>
      <c r="B2157" s="66" t="s">
        <v>1121</v>
      </c>
      <c r="C2157" s="67"/>
      <c r="D2157" s="68"/>
      <c r="E2157" s="69"/>
      <c r="F2157" s="70"/>
      <c r="G2157" s="67"/>
      <c r="H2157" s="71"/>
      <c r="I2157" s="72"/>
      <c r="J2157" s="72"/>
      <c r="K2157" s="36"/>
      <c r="L2157" s="79"/>
      <c r="M2157" s="79"/>
      <c r="N2157" s="74"/>
      <c r="O2157" s="81" t="s">
        <v>179</v>
      </c>
      <c r="P2157" s="83">
        <v>44435.512291666666</v>
      </c>
      <c r="Q2157" s="81" t="s">
        <v>2374</v>
      </c>
      <c r="R2157" s="84" t="s">
        <v>3212</v>
      </c>
      <c r="S2157" s="81" t="s">
        <v>3393</v>
      </c>
      <c r="T2157" s="81" t="s">
        <v>3735</v>
      </c>
      <c r="U2157" s="83">
        <v>44435.512291666666</v>
      </c>
      <c r="V2157" s="84" t="s">
        <v>5648</v>
      </c>
      <c r="W2157" s="81"/>
      <c r="X2157" s="81"/>
      <c r="Y2157" s="87" t="s">
        <v>7648</v>
      </c>
      <c r="Z2157" s="81"/>
    </row>
    <row r="2158" spans="1:26" x14ac:dyDescent="0.35">
      <c r="A2158" s="66" t="s">
        <v>1012</v>
      </c>
      <c r="B2158" s="66" t="s">
        <v>1121</v>
      </c>
      <c r="C2158" s="67"/>
      <c r="D2158" s="68"/>
      <c r="E2158" s="69"/>
      <c r="F2158" s="70"/>
      <c r="G2158" s="67"/>
      <c r="H2158" s="71"/>
      <c r="I2158" s="72"/>
      <c r="J2158" s="72"/>
      <c r="K2158" s="36"/>
      <c r="L2158" s="79"/>
      <c r="M2158" s="79"/>
      <c r="N2158" s="74"/>
      <c r="O2158" s="81" t="s">
        <v>1386</v>
      </c>
      <c r="P2158" s="83">
        <v>44435.515451388892</v>
      </c>
      <c r="Q2158" s="81" t="s">
        <v>1819</v>
      </c>
      <c r="R2158" s="81"/>
      <c r="S2158" s="81"/>
      <c r="T2158" s="81" t="s">
        <v>3735</v>
      </c>
      <c r="U2158" s="83">
        <v>44435.515451388892</v>
      </c>
      <c r="V2158" s="84" t="s">
        <v>5649</v>
      </c>
      <c r="W2158" s="81"/>
      <c r="X2158" s="81"/>
      <c r="Y2158" s="87" t="s">
        <v>7649</v>
      </c>
      <c r="Z2158" s="81"/>
    </row>
    <row r="2159" spans="1:26" x14ac:dyDescent="0.35">
      <c r="A2159" s="66" t="s">
        <v>1122</v>
      </c>
      <c r="B2159" s="66" t="s">
        <v>1122</v>
      </c>
      <c r="C2159" s="67"/>
      <c r="D2159" s="68"/>
      <c r="E2159" s="69"/>
      <c r="F2159" s="70"/>
      <c r="G2159" s="67"/>
      <c r="H2159" s="71"/>
      <c r="I2159" s="72"/>
      <c r="J2159" s="72"/>
      <c r="K2159" s="36"/>
      <c r="L2159" s="79"/>
      <c r="M2159" s="79"/>
      <c r="N2159" s="74"/>
      <c r="O2159" s="81" t="s">
        <v>179</v>
      </c>
      <c r="P2159" s="83">
        <v>44435.578518518516</v>
      </c>
      <c r="Q2159" s="81" t="s">
        <v>2375</v>
      </c>
      <c r="R2159" s="84" t="s">
        <v>3213</v>
      </c>
      <c r="S2159" s="81" t="s">
        <v>3393</v>
      </c>
      <c r="T2159" s="81" t="s">
        <v>3530</v>
      </c>
      <c r="U2159" s="83">
        <v>44435.578518518516</v>
      </c>
      <c r="V2159" s="84" t="s">
        <v>5650</v>
      </c>
      <c r="W2159" s="81"/>
      <c r="X2159" s="81"/>
      <c r="Y2159" s="87" t="s">
        <v>7650</v>
      </c>
      <c r="Z2159" s="81"/>
    </row>
    <row r="2160" spans="1:26" x14ac:dyDescent="0.35">
      <c r="A2160" s="66" t="s">
        <v>1012</v>
      </c>
      <c r="B2160" s="66" t="s">
        <v>1122</v>
      </c>
      <c r="C2160" s="67"/>
      <c r="D2160" s="68"/>
      <c r="E2160" s="69"/>
      <c r="F2160" s="70"/>
      <c r="G2160" s="67"/>
      <c r="H2160" s="71"/>
      <c r="I2160" s="72"/>
      <c r="J2160" s="72"/>
      <c r="K2160" s="36"/>
      <c r="L2160" s="79"/>
      <c r="M2160" s="79"/>
      <c r="N2160" s="74"/>
      <c r="O2160" s="81" t="s">
        <v>1386</v>
      </c>
      <c r="P2160" s="83">
        <v>44435.598344907405</v>
      </c>
      <c r="Q2160" s="81" t="s">
        <v>1775</v>
      </c>
      <c r="R2160" s="81"/>
      <c r="S2160" s="81"/>
      <c r="T2160" s="81" t="s">
        <v>3530</v>
      </c>
      <c r="U2160" s="83">
        <v>44435.598344907405</v>
      </c>
      <c r="V2160" s="84" t="s">
        <v>5651</v>
      </c>
      <c r="W2160" s="81"/>
      <c r="X2160" s="81"/>
      <c r="Y2160" s="87" t="s">
        <v>7651</v>
      </c>
      <c r="Z2160" s="81"/>
    </row>
    <row r="2161" spans="1:26" x14ac:dyDescent="0.35">
      <c r="A2161" s="66" t="s">
        <v>1123</v>
      </c>
      <c r="B2161" s="66" t="s">
        <v>1123</v>
      </c>
      <c r="C2161" s="67"/>
      <c r="D2161" s="68"/>
      <c r="E2161" s="69"/>
      <c r="F2161" s="70"/>
      <c r="G2161" s="67"/>
      <c r="H2161" s="71"/>
      <c r="I2161" s="72"/>
      <c r="J2161" s="72"/>
      <c r="K2161" s="36"/>
      <c r="L2161" s="79"/>
      <c r="M2161" s="79"/>
      <c r="N2161" s="74"/>
      <c r="O2161" s="81" t="s">
        <v>179</v>
      </c>
      <c r="P2161" s="83">
        <v>44431.626180555555</v>
      </c>
      <c r="Q2161" s="81" t="s">
        <v>2376</v>
      </c>
      <c r="R2161" s="81" t="s">
        <v>3214</v>
      </c>
      <c r="S2161" s="81" t="s">
        <v>3503</v>
      </c>
      <c r="T2161" s="81" t="s">
        <v>3529</v>
      </c>
      <c r="U2161" s="83">
        <v>44431.626180555555</v>
      </c>
      <c r="V2161" s="84" t="s">
        <v>5652</v>
      </c>
      <c r="W2161" s="81"/>
      <c r="X2161" s="81"/>
      <c r="Y2161" s="87" t="s">
        <v>7652</v>
      </c>
      <c r="Z2161" s="81"/>
    </row>
    <row r="2162" spans="1:26" x14ac:dyDescent="0.35">
      <c r="A2162" s="66" t="s">
        <v>1123</v>
      </c>
      <c r="B2162" s="66" t="s">
        <v>1123</v>
      </c>
      <c r="C2162" s="67"/>
      <c r="D2162" s="68"/>
      <c r="E2162" s="69"/>
      <c r="F2162" s="70"/>
      <c r="G2162" s="67"/>
      <c r="H2162" s="71"/>
      <c r="I2162" s="72"/>
      <c r="J2162" s="72"/>
      <c r="K2162" s="36"/>
      <c r="L2162" s="79"/>
      <c r="M2162" s="79"/>
      <c r="N2162" s="74"/>
      <c r="O2162" s="81" t="s">
        <v>179</v>
      </c>
      <c r="P2162" s="83">
        <v>44432.646053240744</v>
      </c>
      <c r="Q2162" s="81" t="s">
        <v>2377</v>
      </c>
      <c r="R2162" s="84" t="s">
        <v>3215</v>
      </c>
      <c r="S2162" s="81" t="s">
        <v>3393</v>
      </c>
      <c r="T2162" s="81" t="s">
        <v>3540</v>
      </c>
      <c r="U2162" s="83">
        <v>44432.646053240744</v>
      </c>
      <c r="V2162" s="84" t="s">
        <v>5653</v>
      </c>
      <c r="W2162" s="81"/>
      <c r="X2162" s="81"/>
      <c r="Y2162" s="87" t="s">
        <v>7653</v>
      </c>
      <c r="Z2162" s="81"/>
    </row>
    <row r="2163" spans="1:26" x14ac:dyDescent="0.35">
      <c r="A2163" s="66" t="s">
        <v>1123</v>
      </c>
      <c r="B2163" s="66" t="s">
        <v>1123</v>
      </c>
      <c r="C2163" s="67"/>
      <c r="D2163" s="68"/>
      <c r="E2163" s="69"/>
      <c r="F2163" s="70"/>
      <c r="G2163" s="67"/>
      <c r="H2163" s="71"/>
      <c r="I2163" s="72"/>
      <c r="J2163" s="72"/>
      <c r="K2163" s="36"/>
      <c r="L2163" s="79"/>
      <c r="M2163" s="79"/>
      <c r="N2163" s="74"/>
      <c r="O2163" s="81" t="s">
        <v>179</v>
      </c>
      <c r="P2163" s="83">
        <v>44435.585289351853</v>
      </c>
      <c r="Q2163" s="81" t="s">
        <v>2378</v>
      </c>
      <c r="R2163" s="84" t="s">
        <v>3216</v>
      </c>
      <c r="S2163" s="81" t="s">
        <v>3393</v>
      </c>
      <c r="T2163" s="81" t="s">
        <v>3928</v>
      </c>
      <c r="U2163" s="83">
        <v>44435.585289351853</v>
      </c>
      <c r="V2163" s="84" t="s">
        <v>5654</v>
      </c>
      <c r="W2163" s="81"/>
      <c r="X2163" s="81"/>
      <c r="Y2163" s="87" t="s">
        <v>7654</v>
      </c>
      <c r="Z2163" s="81"/>
    </row>
    <row r="2164" spans="1:26" x14ac:dyDescent="0.35">
      <c r="A2164" s="66" t="s">
        <v>1012</v>
      </c>
      <c r="B2164" s="66" t="s">
        <v>1123</v>
      </c>
      <c r="C2164" s="67"/>
      <c r="D2164" s="68"/>
      <c r="E2164" s="69"/>
      <c r="F2164" s="70"/>
      <c r="G2164" s="67"/>
      <c r="H2164" s="71"/>
      <c r="I2164" s="72"/>
      <c r="J2164" s="72"/>
      <c r="K2164" s="36"/>
      <c r="L2164" s="79"/>
      <c r="M2164" s="79"/>
      <c r="N2164" s="74"/>
      <c r="O2164" s="81" t="s">
        <v>1386</v>
      </c>
      <c r="P2164" s="83">
        <v>44431.640324074076</v>
      </c>
      <c r="Q2164" s="81" t="s">
        <v>1395</v>
      </c>
      <c r="R2164" s="84" t="s">
        <v>2631</v>
      </c>
      <c r="S2164" s="81" t="s">
        <v>3392</v>
      </c>
      <c r="T2164" s="81" t="s">
        <v>3529</v>
      </c>
      <c r="U2164" s="83">
        <v>44431.640324074076</v>
      </c>
      <c r="V2164" s="84" t="s">
        <v>5655</v>
      </c>
      <c r="W2164" s="81"/>
      <c r="X2164" s="81"/>
      <c r="Y2164" s="87" t="s">
        <v>7655</v>
      </c>
      <c r="Z2164" s="81"/>
    </row>
    <row r="2165" spans="1:26" x14ac:dyDescent="0.35">
      <c r="A2165" s="66" t="s">
        <v>1012</v>
      </c>
      <c r="B2165" s="66" t="s">
        <v>1123</v>
      </c>
      <c r="C2165" s="67"/>
      <c r="D2165" s="68"/>
      <c r="E2165" s="69"/>
      <c r="F2165" s="70"/>
      <c r="G2165" s="67"/>
      <c r="H2165" s="71"/>
      <c r="I2165" s="72"/>
      <c r="J2165" s="72"/>
      <c r="K2165" s="36"/>
      <c r="L2165" s="79"/>
      <c r="M2165" s="79"/>
      <c r="N2165" s="74"/>
      <c r="O2165" s="81" t="s">
        <v>1386</v>
      </c>
      <c r="P2165" s="83">
        <v>44435.598449074074</v>
      </c>
      <c r="Q2165" s="81" t="s">
        <v>2379</v>
      </c>
      <c r="R2165" s="81"/>
      <c r="S2165" s="81"/>
      <c r="T2165" s="81" t="s">
        <v>3928</v>
      </c>
      <c r="U2165" s="83">
        <v>44435.598449074074</v>
      </c>
      <c r="V2165" s="84" t="s">
        <v>5656</v>
      </c>
      <c r="W2165" s="81"/>
      <c r="X2165" s="81"/>
      <c r="Y2165" s="87" t="s">
        <v>7656</v>
      </c>
      <c r="Z2165" s="81"/>
    </row>
    <row r="2166" spans="1:26" x14ac:dyDescent="0.35">
      <c r="A2166" s="66" t="s">
        <v>726</v>
      </c>
      <c r="B2166" s="66" t="s">
        <v>727</v>
      </c>
      <c r="C2166" s="67"/>
      <c r="D2166" s="68"/>
      <c r="E2166" s="69"/>
      <c r="F2166" s="70"/>
      <c r="G2166" s="67"/>
      <c r="H2166" s="71"/>
      <c r="I2166" s="72"/>
      <c r="J2166" s="72"/>
      <c r="K2166" s="36"/>
      <c r="L2166" s="79"/>
      <c r="M2166" s="79"/>
      <c r="N2166" s="74"/>
      <c r="O2166" s="81" t="s">
        <v>1386</v>
      </c>
      <c r="P2166" s="83">
        <v>44434.52071759259</v>
      </c>
      <c r="Q2166" s="81" t="s">
        <v>1765</v>
      </c>
      <c r="R2166" s="81"/>
      <c r="S2166" s="81"/>
      <c r="T2166" s="81" t="s">
        <v>3705</v>
      </c>
      <c r="U2166" s="83">
        <v>44434.52071759259</v>
      </c>
      <c r="V2166" s="84" t="s">
        <v>4658</v>
      </c>
      <c r="W2166" s="81"/>
      <c r="X2166" s="81"/>
      <c r="Y2166" s="87" t="s">
        <v>6658</v>
      </c>
      <c r="Z2166" s="81"/>
    </row>
    <row r="2167" spans="1:26" x14ac:dyDescent="0.35">
      <c r="A2167" s="66" t="s">
        <v>727</v>
      </c>
      <c r="B2167" s="66" t="s">
        <v>726</v>
      </c>
      <c r="C2167" s="67"/>
      <c r="D2167" s="68"/>
      <c r="E2167" s="69"/>
      <c r="F2167" s="70"/>
      <c r="G2167" s="67"/>
      <c r="H2167" s="71"/>
      <c r="I2167" s="72"/>
      <c r="J2167" s="72"/>
      <c r="K2167" s="36"/>
      <c r="L2167" s="79"/>
      <c r="M2167" s="79"/>
      <c r="N2167" s="74"/>
      <c r="O2167" s="81" t="s">
        <v>1386</v>
      </c>
      <c r="P2167" s="83">
        <v>44435.593506944446</v>
      </c>
      <c r="Q2167" s="81" t="s">
        <v>2380</v>
      </c>
      <c r="R2167" s="84" t="s">
        <v>3217</v>
      </c>
      <c r="S2167" s="81" t="s">
        <v>3393</v>
      </c>
      <c r="T2167" s="81"/>
      <c r="U2167" s="83">
        <v>44435.593506944446</v>
      </c>
      <c r="V2167" s="84" t="s">
        <v>5657</v>
      </c>
      <c r="W2167" s="81"/>
      <c r="X2167" s="81"/>
      <c r="Y2167" s="87" t="s">
        <v>7657</v>
      </c>
      <c r="Z2167" s="81"/>
    </row>
    <row r="2168" spans="1:26" x14ac:dyDescent="0.35">
      <c r="A2168" s="66" t="s">
        <v>1012</v>
      </c>
      <c r="B2168" s="66" t="s">
        <v>726</v>
      </c>
      <c r="C2168" s="67"/>
      <c r="D2168" s="68"/>
      <c r="E2168" s="69"/>
      <c r="F2168" s="70"/>
      <c r="G2168" s="67"/>
      <c r="H2168" s="71"/>
      <c r="I2168" s="72"/>
      <c r="J2168" s="72"/>
      <c r="K2168" s="36"/>
      <c r="L2168" s="79"/>
      <c r="M2168" s="79"/>
      <c r="N2168" s="74"/>
      <c r="O2168" s="81" t="s">
        <v>1386</v>
      </c>
      <c r="P2168" s="83">
        <v>44434.556817129633</v>
      </c>
      <c r="Q2168" s="81" t="s">
        <v>1673</v>
      </c>
      <c r="R2168" s="81"/>
      <c r="S2168" s="81"/>
      <c r="T2168" s="81"/>
      <c r="U2168" s="83">
        <v>44434.556817129633</v>
      </c>
      <c r="V2168" s="84" t="s">
        <v>5546</v>
      </c>
      <c r="W2168" s="81"/>
      <c r="X2168" s="81"/>
      <c r="Y2168" s="87" t="s">
        <v>7546</v>
      </c>
      <c r="Z2168" s="81"/>
    </row>
    <row r="2169" spans="1:26" x14ac:dyDescent="0.35">
      <c r="A2169" s="66" t="s">
        <v>1012</v>
      </c>
      <c r="B2169" s="66" t="s">
        <v>726</v>
      </c>
      <c r="C2169" s="67"/>
      <c r="D2169" s="68"/>
      <c r="E2169" s="69"/>
      <c r="F2169" s="70"/>
      <c r="G2169" s="67"/>
      <c r="H2169" s="71"/>
      <c r="I2169" s="72"/>
      <c r="J2169" s="72"/>
      <c r="K2169" s="36"/>
      <c r="L2169" s="79"/>
      <c r="M2169" s="79"/>
      <c r="N2169" s="74"/>
      <c r="O2169" s="81" t="s">
        <v>1386</v>
      </c>
      <c r="P2169" s="83">
        <v>44435.598645833335</v>
      </c>
      <c r="Q2169" s="81" t="s">
        <v>2381</v>
      </c>
      <c r="R2169" s="81"/>
      <c r="S2169" s="81"/>
      <c r="T2169" s="81"/>
      <c r="U2169" s="83">
        <v>44435.598645833335</v>
      </c>
      <c r="V2169" s="84" t="s">
        <v>5658</v>
      </c>
      <c r="W2169" s="81"/>
      <c r="X2169" s="81"/>
      <c r="Y2169" s="87" t="s">
        <v>7658</v>
      </c>
      <c r="Z2169" s="81"/>
    </row>
    <row r="2170" spans="1:26" x14ac:dyDescent="0.35">
      <c r="A2170" s="66" t="s">
        <v>1012</v>
      </c>
      <c r="B2170" s="66" t="s">
        <v>727</v>
      </c>
      <c r="C2170" s="67"/>
      <c r="D2170" s="68"/>
      <c r="E2170" s="69"/>
      <c r="F2170" s="70"/>
      <c r="G2170" s="67"/>
      <c r="H2170" s="71"/>
      <c r="I2170" s="72"/>
      <c r="J2170" s="72"/>
      <c r="K2170" s="36"/>
      <c r="L2170" s="79"/>
      <c r="M2170" s="79"/>
      <c r="N2170" s="74"/>
      <c r="O2170" s="81" t="s">
        <v>1386</v>
      </c>
      <c r="P2170" s="83">
        <v>44435.598645833335</v>
      </c>
      <c r="Q2170" s="81" t="s">
        <v>2381</v>
      </c>
      <c r="R2170" s="81"/>
      <c r="S2170" s="81"/>
      <c r="T2170" s="81"/>
      <c r="U2170" s="83">
        <v>44435.598645833335</v>
      </c>
      <c r="V2170" s="84" t="s">
        <v>5658</v>
      </c>
      <c r="W2170" s="81"/>
      <c r="X2170" s="81"/>
      <c r="Y2170" s="87" t="s">
        <v>7658</v>
      </c>
      <c r="Z2170" s="81"/>
    </row>
    <row r="2171" spans="1:26" x14ac:dyDescent="0.35">
      <c r="A2171" s="66" t="s">
        <v>1124</v>
      </c>
      <c r="B2171" s="66" t="s">
        <v>1139</v>
      </c>
      <c r="C2171" s="67"/>
      <c r="D2171" s="68"/>
      <c r="E2171" s="69"/>
      <c r="F2171" s="70"/>
      <c r="G2171" s="67"/>
      <c r="H2171" s="71"/>
      <c r="I2171" s="72"/>
      <c r="J2171" s="72"/>
      <c r="K2171" s="36"/>
      <c r="L2171" s="79"/>
      <c r="M2171" s="79"/>
      <c r="N2171" s="74"/>
      <c r="O2171" s="81" t="s">
        <v>1386</v>
      </c>
      <c r="P2171" s="83">
        <v>44435.59784722222</v>
      </c>
      <c r="Q2171" s="81" t="s">
        <v>2382</v>
      </c>
      <c r="R2171" s="84" t="s">
        <v>3218</v>
      </c>
      <c r="S2171" s="81" t="s">
        <v>3393</v>
      </c>
      <c r="T2171" s="81" t="s">
        <v>3707</v>
      </c>
      <c r="U2171" s="83">
        <v>44435.59784722222</v>
      </c>
      <c r="V2171" s="84" t="s">
        <v>5659</v>
      </c>
      <c r="W2171" s="81"/>
      <c r="X2171" s="81"/>
      <c r="Y2171" s="87" t="s">
        <v>7659</v>
      </c>
      <c r="Z2171" s="81"/>
    </row>
    <row r="2172" spans="1:26" x14ac:dyDescent="0.35">
      <c r="A2172" s="66" t="s">
        <v>1012</v>
      </c>
      <c r="B2172" s="66" t="s">
        <v>1124</v>
      </c>
      <c r="C2172" s="67"/>
      <c r="D2172" s="68"/>
      <c r="E2172" s="69"/>
      <c r="F2172" s="70"/>
      <c r="G2172" s="67"/>
      <c r="H2172" s="71"/>
      <c r="I2172" s="72"/>
      <c r="J2172" s="72"/>
      <c r="K2172" s="36"/>
      <c r="L2172" s="79"/>
      <c r="M2172" s="79"/>
      <c r="N2172" s="74"/>
      <c r="O2172" s="81" t="s">
        <v>1386</v>
      </c>
      <c r="P2172" s="83">
        <v>44435.598749999997</v>
      </c>
      <c r="Q2172" s="81" t="s">
        <v>1773</v>
      </c>
      <c r="R2172" s="81"/>
      <c r="S2172" s="81"/>
      <c r="T2172" s="81" t="s">
        <v>3707</v>
      </c>
      <c r="U2172" s="83">
        <v>44435.598749999997</v>
      </c>
      <c r="V2172" s="84" t="s">
        <v>5660</v>
      </c>
      <c r="W2172" s="81"/>
      <c r="X2172" s="81"/>
      <c r="Y2172" s="87" t="s">
        <v>7660</v>
      </c>
      <c r="Z2172" s="81"/>
    </row>
    <row r="2173" spans="1:26" x14ac:dyDescent="0.35">
      <c r="A2173" s="66" t="s">
        <v>1012</v>
      </c>
      <c r="B2173" s="66" t="s">
        <v>1300</v>
      </c>
      <c r="C2173" s="67"/>
      <c r="D2173" s="68"/>
      <c r="E2173" s="69"/>
      <c r="F2173" s="70"/>
      <c r="G2173" s="67"/>
      <c r="H2173" s="71"/>
      <c r="I2173" s="72"/>
      <c r="J2173" s="72"/>
      <c r="K2173" s="36"/>
      <c r="L2173" s="79"/>
      <c r="M2173" s="79"/>
      <c r="N2173" s="74"/>
      <c r="O2173" s="81" t="s">
        <v>1386</v>
      </c>
      <c r="P2173" s="83">
        <v>44435.640011574076</v>
      </c>
      <c r="Q2173" s="81" t="s">
        <v>1791</v>
      </c>
      <c r="R2173" s="81"/>
      <c r="S2173" s="81"/>
      <c r="T2173" s="81" t="s">
        <v>3717</v>
      </c>
      <c r="U2173" s="83">
        <v>44435.640011574076</v>
      </c>
      <c r="V2173" s="84" t="s">
        <v>5661</v>
      </c>
      <c r="W2173" s="81"/>
      <c r="X2173" s="81"/>
      <c r="Y2173" s="87" t="s">
        <v>7661</v>
      </c>
      <c r="Z2173" s="81"/>
    </row>
    <row r="2174" spans="1:26" x14ac:dyDescent="0.35">
      <c r="A2174" s="66" t="s">
        <v>1125</v>
      </c>
      <c r="B2174" s="66" t="s">
        <v>1125</v>
      </c>
      <c r="C2174" s="67"/>
      <c r="D2174" s="68"/>
      <c r="E2174" s="69"/>
      <c r="F2174" s="70"/>
      <c r="G2174" s="67"/>
      <c r="H2174" s="71"/>
      <c r="I2174" s="72"/>
      <c r="J2174" s="72"/>
      <c r="K2174" s="36"/>
      <c r="L2174" s="79"/>
      <c r="M2174" s="79"/>
      <c r="N2174" s="74"/>
      <c r="O2174" s="81" t="s">
        <v>179</v>
      </c>
      <c r="P2174" s="83">
        <v>44434.437592592592</v>
      </c>
      <c r="Q2174" s="81" t="s">
        <v>2383</v>
      </c>
      <c r="R2174" s="84" t="s">
        <v>3219</v>
      </c>
      <c r="S2174" s="81" t="s">
        <v>3393</v>
      </c>
      <c r="T2174" s="81" t="s">
        <v>3929</v>
      </c>
      <c r="U2174" s="83">
        <v>44434.437592592592</v>
      </c>
      <c r="V2174" s="84" t="s">
        <v>5662</v>
      </c>
      <c r="W2174" s="81"/>
      <c r="X2174" s="81"/>
      <c r="Y2174" s="87" t="s">
        <v>7662</v>
      </c>
      <c r="Z2174" s="81"/>
    </row>
    <row r="2175" spans="1:26" x14ac:dyDescent="0.35">
      <c r="A2175" s="66" t="s">
        <v>1125</v>
      </c>
      <c r="B2175" s="66" t="s">
        <v>1125</v>
      </c>
      <c r="C2175" s="67"/>
      <c r="D2175" s="68"/>
      <c r="E2175" s="69"/>
      <c r="F2175" s="70"/>
      <c r="G2175" s="67"/>
      <c r="H2175" s="71"/>
      <c r="I2175" s="72"/>
      <c r="J2175" s="72"/>
      <c r="K2175" s="36"/>
      <c r="L2175" s="79"/>
      <c r="M2175" s="79"/>
      <c r="N2175" s="74"/>
      <c r="O2175" s="81" t="s">
        <v>179</v>
      </c>
      <c r="P2175" s="83">
        <v>44434.625208333331</v>
      </c>
      <c r="Q2175" s="81" t="s">
        <v>2384</v>
      </c>
      <c r="R2175" s="84" t="s">
        <v>3220</v>
      </c>
      <c r="S2175" s="81" t="s">
        <v>3393</v>
      </c>
      <c r="T2175" s="81" t="s">
        <v>3674</v>
      </c>
      <c r="U2175" s="83">
        <v>44434.625208333331</v>
      </c>
      <c r="V2175" s="84" t="s">
        <v>5663</v>
      </c>
      <c r="W2175" s="81"/>
      <c r="X2175" s="81"/>
      <c r="Y2175" s="87" t="s">
        <v>7663</v>
      </c>
      <c r="Z2175" s="81"/>
    </row>
    <row r="2176" spans="1:26" x14ac:dyDescent="0.35">
      <c r="A2176" s="66" t="s">
        <v>1125</v>
      </c>
      <c r="B2176" s="66" t="s">
        <v>1125</v>
      </c>
      <c r="C2176" s="67"/>
      <c r="D2176" s="68"/>
      <c r="E2176" s="69"/>
      <c r="F2176" s="70"/>
      <c r="G2176" s="67"/>
      <c r="H2176" s="71"/>
      <c r="I2176" s="72"/>
      <c r="J2176" s="72"/>
      <c r="K2176" s="36"/>
      <c r="L2176" s="79"/>
      <c r="M2176" s="79"/>
      <c r="N2176" s="74"/>
      <c r="O2176" s="81" t="s">
        <v>179</v>
      </c>
      <c r="P2176" s="83">
        <v>44435.621562499997</v>
      </c>
      <c r="Q2176" s="81" t="s">
        <v>2385</v>
      </c>
      <c r="R2176" s="84" t="s">
        <v>3221</v>
      </c>
      <c r="S2176" s="81" t="s">
        <v>3393</v>
      </c>
      <c r="T2176" s="81" t="s">
        <v>3717</v>
      </c>
      <c r="U2176" s="83">
        <v>44435.621562499997</v>
      </c>
      <c r="V2176" s="84" t="s">
        <v>5664</v>
      </c>
      <c r="W2176" s="81"/>
      <c r="X2176" s="81"/>
      <c r="Y2176" s="87" t="s">
        <v>7664</v>
      </c>
      <c r="Z2176" s="81"/>
    </row>
    <row r="2177" spans="1:26" x14ac:dyDescent="0.35">
      <c r="A2177" s="66" t="s">
        <v>1012</v>
      </c>
      <c r="B2177" s="66" t="s">
        <v>1125</v>
      </c>
      <c r="C2177" s="67"/>
      <c r="D2177" s="68"/>
      <c r="E2177" s="69"/>
      <c r="F2177" s="70"/>
      <c r="G2177" s="67"/>
      <c r="H2177" s="71"/>
      <c r="I2177" s="72"/>
      <c r="J2177" s="72"/>
      <c r="K2177" s="36"/>
      <c r="L2177" s="79"/>
      <c r="M2177" s="79"/>
      <c r="N2177" s="74"/>
      <c r="O2177" s="81" t="s">
        <v>1386</v>
      </c>
      <c r="P2177" s="83">
        <v>44434.640011574076</v>
      </c>
      <c r="Q2177" s="81" t="s">
        <v>1700</v>
      </c>
      <c r="R2177" s="81"/>
      <c r="S2177" s="81"/>
      <c r="T2177" s="81" t="s">
        <v>3674</v>
      </c>
      <c r="U2177" s="83">
        <v>44434.640011574076</v>
      </c>
      <c r="V2177" s="84" t="s">
        <v>5665</v>
      </c>
      <c r="W2177" s="81"/>
      <c r="X2177" s="81"/>
      <c r="Y2177" s="87" t="s">
        <v>7665</v>
      </c>
      <c r="Z2177" s="81"/>
    </row>
    <row r="2178" spans="1:26" x14ac:dyDescent="0.35">
      <c r="A2178" s="66" t="s">
        <v>1012</v>
      </c>
      <c r="B2178" s="66" t="s">
        <v>1125</v>
      </c>
      <c r="C2178" s="67"/>
      <c r="D2178" s="68"/>
      <c r="E2178" s="69"/>
      <c r="F2178" s="70"/>
      <c r="G2178" s="67"/>
      <c r="H2178" s="71"/>
      <c r="I2178" s="72"/>
      <c r="J2178" s="72"/>
      <c r="K2178" s="36"/>
      <c r="L2178" s="79"/>
      <c r="M2178" s="79"/>
      <c r="N2178" s="74"/>
      <c r="O2178" s="81" t="s">
        <v>1386</v>
      </c>
      <c r="P2178" s="83">
        <v>44435.640011574076</v>
      </c>
      <c r="Q2178" s="81" t="s">
        <v>1791</v>
      </c>
      <c r="R2178" s="81"/>
      <c r="S2178" s="81"/>
      <c r="T2178" s="81" t="s">
        <v>3717</v>
      </c>
      <c r="U2178" s="83">
        <v>44435.640011574076</v>
      </c>
      <c r="V2178" s="84" t="s">
        <v>5661</v>
      </c>
      <c r="W2178" s="81"/>
      <c r="X2178" s="81"/>
      <c r="Y2178" s="87" t="s">
        <v>7661</v>
      </c>
      <c r="Z2178" s="81"/>
    </row>
    <row r="2179" spans="1:26" x14ac:dyDescent="0.35">
      <c r="A2179" s="66" t="s">
        <v>1126</v>
      </c>
      <c r="B2179" s="66" t="s">
        <v>1126</v>
      </c>
      <c r="C2179" s="67"/>
      <c r="D2179" s="68"/>
      <c r="E2179" s="69"/>
      <c r="F2179" s="70"/>
      <c r="G2179" s="67"/>
      <c r="H2179" s="71"/>
      <c r="I2179" s="72"/>
      <c r="J2179" s="72"/>
      <c r="K2179" s="36"/>
      <c r="L2179" s="79"/>
      <c r="M2179" s="79"/>
      <c r="N2179" s="74"/>
      <c r="O2179" s="81" t="s">
        <v>179</v>
      </c>
      <c r="P2179" s="83">
        <v>44435.624340277776</v>
      </c>
      <c r="Q2179" s="81" t="s">
        <v>2386</v>
      </c>
      <c r="R2179" s="84" t="s">
        <v>3222</v>
      </c>
      <c r="S2179" s="81" t="s">
        <v>3393</v>
      </c>
      <c r="T2179" s="81" t="s">
        <v>3930</v>
      </c>
      <c r="U2179" s="83">
        <v>44435.624340277776</v>
      </c>
      <c r="V2179" s="84" t="s">
        <v>5666</v>
      </c>
      <c r="W2179" s="81"/>
      <c r="X2179" s="81"/>
      <c r="Y2179" s="87" t="s">
        <v>7666</v>
      </c>
      <c r="Z2179" s="81"/>
    </row>
    <row r="2180" spans="1:26" x14ac:dyDescent="0.35">
      <c r="A2180" s="66" t="s">
        <v>1012</v>
      </c>
      <c r="B2180" s="66" t="s">
        <v>1126</v>
      </c>
      <c r="C2180" s="67"/>
      <c r="D2180" s="68"/>
      <c r="E2180" s="69"/>
      <c r="F2180" s="70"/>
      <c r="G2180" s="67"/>
      <c r="H2180" s="71"/>
      <c r="I2180" s="72"/>
      <c r="J2180" s="72"/>
      <c r="K2180" s="36"/>
      <c r="L2180" s="79"/>
      <c r="M2180" s="79"/>
      <c r="N2180" s="74"/>
      <c r="O2180" s="81" t="s">
        <v>1386</v>
      </c>
      <c r="P2180" s="83">
        <v>44435.640057870369</v>
      </c>
      <c r="Q2180" s="81" t="s">
        <v>2387</v>
      </c>
      <c r="R2180" s="81"/>
      <c r="S2180" s="81"/>
      <c r="T2180" s="81" t="s">
        <v>3930</v>
      </c>
      <c r="U2180" s="83">
        <v>44435.640057870369</v>
      </c>
      <c r="V2180" s="84" t="s">
        <v>5667</v>
      </c>
      <c r="W2180" s="81"/>
      <c r="X2180" s="81"/>
      <c r="Y2180" s="87" t="s">
        <v>7667</v>
      </c>
      <c r="Z2180" s="81"/>
    </row>
    <row r="2181" spans="1:26" x14ac:dyDescent="0.35">
      <c r="A2181" s="66" t="s">
        <v>1127</v>
      </c>
      <c r="B2181" s="66" t="s">
        <v>1127</v>
      </c>
      <c r="C2181" s="67"/>
      <c r="D2181" s="68"/>
      <c r="E2181" s="69"/>
      <c r="F2181" s="70"/>
      <c r="G2181" s="67"/>
      <c r="H2181" s="71"/>
      <c r="I2181" s="72"/>
      <c r="J2181" s="72"/>
      <c r="K2181" s="36"/>
      <c r="L2181" s="79"/>
      <c r="M2181" s="79"/>
      <c r="N2181" s="74"/>
      <c r="O2181" s="81" t="s">
        <v>179</v>
      </c>
      <c r="P2181" s="83">
        <v>44434.63559027778</v>
      </c>
      <c r="Q2181" s="81" t="s">
        <v>2388</v>
      </c>
      <c r="R2181" s="84" t="s">
        <v>3223</v>
      </c>
      <c r="S2181" s="81" t="s">
        <v>3393</v>
      </c>
      <c r="T2181" s="81" t="s">
        <v>3530</v>
      </c>
      <c r="U2181" s="83">
        <v>44434.63559027778</v>
      </c>
      <c r="V2181" s="84" t="s">
        <v>5668</v>
      </c>
      <c r="W2181" s="81"/>
      <c r="X2181" s="81"/>
      <c r="Y2181" s="87" t="s">
        <v>7668</v>
      </c>
      <c r="Z2181" s="81"/>
    </row>
    <row r="2182" spans="1:26" x14ac:dyDescent="0.35">
      <c r="A2182" s="66" t="s">
        <v>1127</v>
      </c>
      <c r="B2182" s="66" t="s">
        <v>1127</v>
      </c>
      <c r="C2182" s="67"/>
      <c r="D2182" s="68"/>
      <c r="E2182" s="69"/>
      <c r="F2182" s="70"/>
      <c r="G2182" s="67"/>
      <c r="H2182" s="71"/>
      <c r="I2182" s="72"/>
      <c r="J2182" s="72"/>
      <c r="K2182" s="36"/>
      <c r="L2182" s="79"/>
      <c r="M2182" s="79"/>
      <c r="N2182" s="74"/>
      <c r="O2182" s="81" t="s">
        <v>179</v>
      </c>
      <c r="P2182" s="83">
        <v>44435.6253125</v>
      </c>
      <c r="Q2182" s="81" t="s">
        <v>2389</v>
      </c>
      <c r="R2182" s="84" t="s">
        <v>3224</v>
      </c>
      <c r="S2182" s="81" t="s">
        <v>3393</v>
      </c>
      <c r="T2182" s="81" t="s">
        <v>3530</v>
      </c>
      <c r="U2182" s="83">
        <v>44435.6253125</v>
      </c>
      <c r="V2182" s="84" t="s">
        <v>5669</v>
      </c>
      <c r="W2182" s="81"/>
      <c r="X2182" s="81"/>
      <c r="Y2182" s="87" t="s">
        <v>7669</v>
      </c>
      <c r="Z2182" s="81"/>
    </row>
    <row r="2183" spans="1:26" x14ac:dyDescent="0.35">
      <c r="A2183" s="66" t="s">
        <v>1012</v>
      </c>
      <c r="B2183" s="66" t="s">
        <v>1127</v>
      </c>
      <c r="C2183" s="67"/>
      <c r="D2183" s="68"/>
      <c r="E2183" s="69"/>
      <c r="F2183" s="70"/>
      <c r="G2183" s="67"/>
      <c r="H2183" s="71"/>
      <c r="I2183" s="72"/>
      <c r="J2183" s="72"/>
      <c r="K2183" s="36"/>
      <c r="L2183" s="79"/>
      <c r="M2183" s="79"/>
      <c r="N2183" s="74"/>
      <c r="O2183" s="81" t="s">
        <v>1386</v>
      </c>
      <c r="P2183" s="83">
        <v>44434.640231481484</v>
      </c>
      <c r="Q2183" s="81" t="s">
        <v>2390</v>
      </c>
      <c r="R2183" s="84" t="s">
        <v>3225</v>
      </c>
      <c r="S2183" s="81" t="s">
        <v>3504</v>
      </c>
      <c r="T2183" s="81" t="s">
        <v>3530</v>
      </c>
      <c r="U2183" s="83">
        <v>44434.640231481484</v>
      </c>
      <c r="V2183" s="84" t="s">
        <v>5670</v>
      </c>
      <c r="W2183" s="81"/>
      <c r="X2183" s="81"/>
      <c r="Y2183" s="87" t="s">
        <v>7670</v>
      </c>
      <c r="Z2183" s="81"/>
    </row>
    <row r="2184" spans="1:26" x14ac:dyDescent="0.35">
      <c r="A2184" s="66" t="s">
        <v>1012</v>
      </c>
      <c r="B2184" s="66" t="s">
        <v>1127</v>
      </c>
      <c r="C2184" s="67"/>
      <c r="D2184" s="68"/>
      <c r="E2184" s="69"/>
      <c r="F2184" s="70"/>
      <c r="G2184" s="67"/>
      <c r="H2184" s="71"/>
      <c r="I2184" s="72"/>
      <c r="J2184" s="72"/>
      <c r="K2184" s="36"/>
      <c r="L2184" s="79"/>
      <c r="M2184" s="79"/>
      <c r="N2184" s="74"/>
      <c r="O2184" s="81" t="s">
        <v>1386</v>
      </c>
      <c r="P2184" s="83">
        <v>44435.640196759261</v>
      </c>
      <c r="Q2184" s="81" t="s">
        <v>2391</v>
      </c>
      <c r="R2184" s="81"/>
      <c r="S2184" s="81"/>
      <c r="T2184" s="81" t="s">
        <v>3530</v>
      </c>
      <c r="U2184" s="83">
        <v>44435.640196759261</v>
      </c>
      <c r="V2184" s="84" t="s">
        <v>5671</v>
      </c>
      <c r="W2184" s="81"/>
      <c r="X2184" s="81"/>
      <c r="Y2184" s="87" t="s">
        <v>7671</v>
      </c>
      <c r="Z2184" s="81"/>
    </row>
    <row r="2185" spans="1:26" x14ac:dyDescent="0.35">
      <c r="A2185" s="66" t="s">
        <v>742</v>
      </c>
      <c r="B2185" s="66" t="s">
        <v>967</v>
      </c>
      <c r="C2185" s="67"/>
      <c r="D2185" s="68"/>
      <c r="E2185" s="69"/>
      <c r="F2185" s="70"/>
      <c r="G2185" s="67"/>
      <c r="H2185" s="71"/>
      <c r="I2185" s="72"/>
      <c r="J2185" s="72"/>
      <c r="K2185" s="36"/>
      <c r="L2185" s="79"/>
      <c r="M2185" s="79"/>
      <c r="N2185" s="74"/>
      <c r="O2185" s="81" t="s">
        <v>1386</v>
      </c>
      <c r="P2185" s="83">
        <v>44435.629374999997</v>
      </c>
      <c r="Q2185" s="81" t="s">
        <v>2392</v>
      </c>
      <c r="R2185" s="84" t="s">
        <v>3226</v>
      </c>
      <c r="S2185" s="81" t="s">
        <v>3393</v>
      </c>
      <c r="T2185" s="81" t="s">
        <v>3931</v>
      </c>
      <c r="U2185" s="83">
        <v>44435.629374999997</v>
      </c>
      <c r="V2185" s="84" t="s">
        <v>5672</v>
      </c>
      <c r="W2185" s="81"/>
      <c r="X2185" s="81"/>
      <c r="Y2185" s="87" t="s">
        <v>7672</v>
      </c>
      <c r="Z2185" s="81"/>
    </row>
    <row r="2186" spans="1:26" x14ac:dyDescent="0.35">
      <c r="A2186" s="66" t="s">
        <v>967</v>
      </c>
      <c r="B2186" s="66" t="s">
        <v>967</v>
      </c>
      <c r="C2186" s="67"/>
      <c r="D2186" s="68"/>
      <c r="E2186" s="69"/>
      <c r="F2186" s="70"/>
      <c r="G2186" s="67"/>
      <c r="H2186" s="71"/>
      <c r="I2186" s="72"/>
      <c r="J2186" s="72"/>
      <c r="K2186" s="36"/>
      <c r="L2186" s="79"/>
      <c r="M2186" s="79"/>
      <c r="N2186" s="74"/>
      <c r="O2186" s="81" t="s">
        <v>179</v>
      </c>
      <c r="P2186" s="83">
        <v>44438.3125</v>
      </c>
      <c r="Q2186" s="81" t="s">
        <v>2393</v>
      </c>
      <c r="R2186" s="84" t="s">
        <v>3227</v>
      </c>
      <c r="S2186" s="81" t="s">
        <v>3393</v>
      </c>
      <c r="T2186" s="81"/>
      <c r="U2186" s="83">
        <v>44438.3125</v>
      </c>
      <c r="V2186" s="84" t="s">
        <v>5673</v>
      </c>
      <c r="W2186" s="81"/>
      <c r="X2186" s="81"/>
      <c r="Y2186" s="87" t="s">
        <v>7673</v>
      </c>
      <c r="Z2186" s="81"/>
    </row>
    <row r="2187" spans="1:26" x14ac:dyDescent="0.35">
      <c r="A2187" s="66" t="s">
        <v>1012</v>
      </c>
      <c r="B2187" s="66" t="s">
        <v>967</v>
      </c>
      <c r="C2187" s="67"/>
      <c r="D2187" s="68"/>
      <c r="E2187" s="69"/>
      <c r="F2187" s="70"/>
      <c r="G2187" s="67"/>
      <c r="H2187" s="71"/>
      <c r="I2187" s="72"/>
      <c r="J2187" s="72"/>
      <c r="K2187" s="36"/>
      <c r="L2187" s="79"/>
      <c r="M2187" s="79"/>
      <c r="N2187" s="74"/>
      <c r="O2187" s="81" t="s">
        <v>1386</v>
      </c>
      <c r="P2187" s="83">
        <v>44435.640277777777</v>
      </c>
      <c r="Q2187" s="81" t="s">
        <v>2394</v>
      </c>
      <c r="R2187" s="84" t="s">
        <v>3226</v>
      </c>
      <c r="S2187" s="81" t="s">
        <v>3393</v>
      </c>
      <c r="T2187" s="81" t="s">
        <v>3931</v>
      </c>
      <c r="U2187" s="83">
        <v>44435.640277777777</v>
      </c>
      <c r="V2187" s="84" t="s">
        <v>5674</v>
      </c>
      <c r="W2187" s="81"/>
      <c r="X2187" s="81"/>
      <c r="Y2187" s="87" t="s">
        <v>7674</v>
      </c>
      <c r="Z2187" s="81"/>
    </row>
    <row r="2188" spans="1:26" x14ac:dyDescent="0.35">
      <c r="A2188" s="66" t="s">
        <v>1012</v>
      </c>
      <c r="B2188" s="66" t="s">
        <v>742</v>
      </c>
      <c r="C2188" s="67"/>
      <c r="D2188" s="68"/>
      <c r="E2188" s="69"/>
      <c r="F2188" s="70"/>
      <c r="G2188" s="67"/>
      <c r="H2188" s="71"/>
      <c r="I2188" s="72"/>
      <c r="J2188" s="72"/>
      <c r="K2188" s="36"/>
      <c r="L2188" s="79"/>
      <c r="M2188" s="79"/>
      <c r="N2188" s="74"/>
      <c r="O2188" s="81" t="s">
        <v>1386</v>
      </c>
      <c r="P2188" s="83">
        <v>44435.640277777777</v>
      </c>
      <c r="Q2188" s="81" t="s">
        <v>2394</v>
      </c>
      <c r="R2188" s="84" t="s">
        <v>3226</v>
      </c>
      <c r="S2188" s="81" t="s">
        <v>3393</v>
      </c>
      <c r="T2188" s="81" t="s">
        <v>3931</v>
      </c>
      <c r="U2188" s="83">
        <v>44435.640277777777</v>
      </c>
      <c r="V2188" s="84" t="s">
        <v>5674</v>
      </c>
      <c r="W2188" s="81"/>
      <c r="X2188" s="81"/>
      <c r="Y2188" s="87" t="s">
        <v>7674</v>
      </c>
      <c r="Z2188" s="81"/>
    </row>
    <row r="2189" spans="1:26" x14ac:dyDescent="0.35">
      <c r="A2189" s="66" t="s">
        <v>743</v>
      </c>
      <c r="B2189" s="66" t="s">
        <v>743</v>
      </c>
      <c r="C2189" s="67"/>
      <c r="D2189" s="68"/>
      <c r="E2189" s="69"/>
      <c r="F2189" s="70"/>
      <c r="G2189" s="67"/>
      <c r="H2189" s="71"/>
      <c r="I2189" s="72"/>
      <c r="J2189" s="72"/>
      <c r="K2189" s="36"/>
      <c r="L2189" s="79"/>
      <c r="M2189" s="79"/>
      <c r="N2189" s="74"/>
      <c r="O2189" s="81" t="s">
        <v>179</v>
      </c>
      <c r="P2189" s="83">
        <v>44435.632384259261</v>
      </c>
      <c r="Q2189" s="81" t="s">
        <v>2395</v>
      </c>
      <c r="R2189" s="84" t="s">
        <v>3228</v>
      </c>
      <c r="S2189" s="81" t="s">
        <v>3393</v>
      </c>
      <c r="T2189" s="81"/>
      <c r="U2189" s="83">
        <v>44435.632384259261</v>
      </c>
      <c r="V2189" s="84" t="s">
        <v>5675</v>
      </c>
      <c r="W2189" s="81"/>
      <c r="X2189" s="81"/>
      <c r="Y2189" s="87" t="s">
        <v>7675</v>
      </c>
      <c r="Z2189" s="81"/>
    </row>
    <row r="2190" spans="1:26" x14ac:dyDescent="0.35">
      <c r="A2190" s="66" t="s">
        <v>1012</v>
      </c>
      <c r="B2190" s="66" t="s">
        <v>743</v>
      </c>
      <c r="C2190" s="67"/>
      <c r="D2190" s="68"/>
      <c r="E2190" s="69"/>
      <c r="F2190" s="70"/>
      <c r="G2190" s="67"/>
      <c r="H2190" s="71"/>
      <c r="I2190" s="72"/>
      <c r="J2190" s="72"/>
      <c r="K2190" s="36"/>
      <c r="L2190" s="79"/>
      <c r="M2190" s="79"/>
      <c r="N2190" s="74"/>
      <c r="O2190" s="81" t="s">
        <v>1386</v>
      </c>
      <c r="P2190" s="83">
        <v>44435.640370370369</v>
      </c>
      <c r="Q2190" s="81" t="s">
        <v>2396</v>
      </c>
      <c r="R2190" s="81"/>
      <c r="S2190" s="81"/>
      <c r="T2190" s="81"/>
      <c r="U2190" s="83">
        <v>44435.640370370369</v>
      </c>
      <c r="V2190" s="84" t="s">
        <v>5676</v>
      </c>
      <c r="W2190" s="81"/>
      <c r="X2190" s="81"/>
      <c r="Y2190" s="87" t="s">
        <v>7676</v>
      </c>
      <c r="Z2190" s="81"/>
    </row>
    <row r="2191" spans="1:26" x14ac:dyDescent="0.35">
      <c r="A2191" s="66" t="s">
        <v>1128</v>
      </c>
      <c r="B2191" s="66" t="s">
        <v>1128</v>
      </c>
      <c r="C2191" s="67"/>
      <c r="D2191" s="68"/>
      <c r="E2191" s="69"/>
      <c r="F2191" s="70"/>
      <c r="G2191" s="67"/>
      <c r="H2191" s="71"/>
      <c r="I2191" s="72"/>
      <c r="J2191" s="72"/>
      <c r="K2191" s="36"/>
      <c r="L2191" s="79"/>
      <c r="M2191" s="79"/>
      <c r="N2191" s="74"/>
      <c r="O2191" s="81" t="s">
        <v>179</v>
      </c>
      <c r="P2191" s="83">
        <v>44434.342291666668</v>
      </c>
      <c r="Q2191" s="81" t="s">
        <v>2397</v>
      </c>
      <c r="R2191" s="84" t="s">
        <v>3229</v>
      </c>
      <c r="S2191" s="81" t="s">
        <v>3408</v>
      </c>
      <c r="T2191" s="81" t="s">
        <v>3932</v>
      </c>
      <c r="U2191" s="83">
        <v>44434.342291666668</v>
      </c>
      <c r="V2191" s="84" t="s">
        <v>5677</v>
      </c>
      <c r="W2191" s="81"/>
      <c r="X2191" s="81"/>
      <c r="Y2191" s="87" t="s">
        <v>7677</v>
      </c>
      <c r="Z2191" s="81"/>
    </row>
    <row r="2192" spans="1:26" x14ac:dyDescent="0.35">
      <c r="A2192" s="66" t="s">
        <v>1128</v>
      </c>
      <c r="B2192" s="66" t="s">
        <v>1128</v>
      </c>
      <c r="C2192" s="67"/>
      <c r="D2192" s="68"/>
      <c r="E2192" s="69"/>
      <c r="F2192" s="70"/>
      <c r="G2192" s="67"/>
      <c r="H2192" s="71"/>
      <c r="I2192" s="72"/>
      <c r="J2192" s="72"/>
      <c r="K2192" s="36"/>
      <c r="L2192" s="79"/>
      <c r="M2192" s="79"/>
      <c r="N2192" s="74"/>
      <c r="O2192" s="81" t="s">
        <v>179</v>
      </c>
      <c r="P2192" s="83">
        <v>44436.220057870371</v>
      </c>
      <c r="Q2192" s="81" t="s">
        <v>2398</v>
      </c>
      <c r="R2192" s="84" t="s">
        <v>2869</v>
      </c>
      <c r="S2192" s="81" t="s">
        <v>3408</v>
      </c>
      <c r="T2192" s="81" t="s">
        <v>3750</v>
      </c>
      <c r="U2192" s="83">
        <v>44436.220057870371</v>
      </c>
      <c r="V2192" s="84" t="s">
        <v>5678</v>
      </c>
      <c r="W2192" s="81"/>
      <c r="X2192" s="81"/>
      <c r="Y2192" s="87" t="s">
        <v>7678</v>
      </c>
      <c r="Z2192" s="81"/>
    </row>
    <row r="2193" spans="1:26" x14ac:dyDescent="0.35">
      <c r="A2193" s="66" t="s">
        <v>1012</v>
      </c>
      <c r="B2193" s="66" t="s">
        <v>1128</v>
      </c>
      <c r="C2193" s="67"/>
      <c r="D2193" s="68"/>
      <c r="E2193" s="69"/>
      <c r="F2193" s="70"/>
      <c r="G2193" s="67"/>
      <c r="H2193" s="71"/>
      <c r="I2193" s="72"/>
      <c r="J2193" s="72"/>
      <c r="K2193" s="36"/>
      <c r="L2193" s="79"/>
      <c r="M2193" s="79"/>
      <c r="N2193" s="74"/>
      <c r="O2193" s="81" t="s">
        <v>1386</v>
      </c>
      <c r="P2193" s="83">
        <v>44434.348344907405</v>
      </c>
      <c r="Q2193" s="81" t="s">
        <v>2399</v>
      </c>
      <c r="R2193" s="81"/>
      <c r="S2193" s="81"/>
      <c r="T2193" s="81" t="s">
        <v>3932</v>
      </c>
      <c r="U2193" s="83">
        <v>44434.348344907405</v>
      </c>
      <c r="V2193" s="84" t="s">
        <v>5679</v>
      </c>
      <c r="W2193" s="81"/>
      <c r="X2193" s="81"/>
      <c r="Y2193" s="87" t="s">
        <v>7679</v>
      </c>
      <c r="Z2193" s="81"/>
    </row>
    <row r="2194" spans="1:26" x14ac:dyDescent="0.35">
      <c r="A2194" s="66" t="s">
        <v>1012</v>
      </c>
      <c r="B2194" s="66" t="s">
        <v>1128</v>
      </c>
      <c r="C2194" s="67"/>
      <c r="D2194" s="68"/>
      <c r="E2194" s="69"/>
      <c r="F2194" s="70"/>
      <c r="G2194" s="67"/>
      <c r="H2194" s="71"/>
      <c r="I2194" s="72"/>
      <c r="J2194" s="72"/>
      <c r="K2194" s="36"/>
      <c r="L2194" s="79"/>
      <c r="M2194" s="79"/>
      <c r="N2194" s="74"/>
      <c r="O2194" s="81" t="s">
        <v>1386</v>
      </c>
      <c r="P2194" s="83">
        <v>44436.348333333335</v>
      </c>
      <c r="Q2194" s="81" t="s">
        <v>1842</v>
      </c>
      <c r="R2194" s="84" t="s">
        <v>2869</v>
      </c>
      <c r="S2194" s="81" t="s">
        <v>3408</v>
      </c>
      <c r="T2194" s="81" t="s">
        <v>3750</v>
      </c>
      <c r="U2194" s="83">
        <v>44436.348333333335</v>
      </c>
      <c r="V2194" s="84" t="s">
        <v>5680</v>
      </c>
      <c r="W2194" s="81"/>
      <c r="X2194" s="81"/>
      <c r="Y2194" s="87" t="s">
        <v>7680</v>
      </c>
      <c r="Z2194" s="81"/>
    </row>
    <row r="2195" spans="1:26" x14ac:dyDescent="0.35">
      <c r="A2195" s="66" t="s">
        <v>1129</v>
      </c>
      <c r="B2195" s="66" t="s">
        <v>1129</v>
      </c>
      <c r="C2195" s="67"/>
      <c r="D2195" s="68"/>
      <c r="E2195" s="69"/>
      <c r="F2195" s="70"/>
      <c r="G2195" s="67"/>
      <c r="H2195" s="71"/>
      <c r="I2195" s="72"/>
      <c r="J2195" s="72"/>
      <c r="K2195" s="36"/>
      <c r="L2195" s="79"/>
      <c r="M2195" s="79"/>
      <c r="N2195" s="74"/>
      <c r="O2195" s="81" t="s">
        <v>179</v>
      </c>
      <c r="P2195" s="83">
        <v>44436.248611111114</v>
      </c>
      <c r="Q2195" s="81" t="s">
        <v>2400</v>
      </c>
      <c r="R2195" s="84" t="s">
        <v>3230</v>
      </c>
      <c r="S2195" s="81" t="s">
        <v>3393</v>
      </c>
      <c r="T2195" s="81" t="s">
        <v>3745</v>
      </c>
      <c r="U2195" s="83">
        <v>44436.248611111114</v>
      </c>
      <c r="V2195" s="84" t="s">
        <v>5681</v>
      </c>
      <c r="W2195" s="81"/>
      <c r="X2195" s="81"/>
      <c r="Y2195" s="87" t="s">
        <v>7681</v>
      </c>
      <c r="Z2195" s="81"/>
    </row>
    <row r="2196" spans="1:26" x14ac:dyDescent="0.35">
      <c r="A2196" s="66" t="s">
        <v>1129</v>
      </c>
      <c r="B2196" s="66" t="s">
        <v>1129</v>
      </c>
      <c r="C2196" s="67"/>
      <c r="D2196" s="68"/>
      <c r="E2196" s="69"/>
      <c r="F2196" s="70"/>
      <c r="G2196" s="67"/>
      <c r="H2196" s="71"/>
      <c r="I2196" s="72"/>
      <c r="J2196" s="72"/>
      <c r="K2196" s="36"/>
      <c r="L2196" s="79"/>
      <c r="M2196" s="79"/>
      <c r="N2196" s="74"/>
      <c r="O2196" s="81" t="s">
        <v>179</v>
      </c>
      <c r="P2196" s="83">
        <v>44438.318935185183</v>
      </c>
      <c r="Q2196" s="81" t="s">
        <v>1835</v>
      </c>
      <c r="R2196" s="81"/>
      <c r="S2196" s="81"/>
      <c r="T2196" s="81" t="s">
        <v>3745</v>
      </c>
      <c r="U2196" s="83">
        <v>44438.318935185183</v>
      </c>
      <c r="V2196" s="84" t="s">
        <v>5682</v>
      </c>
      <c r="W2196" s="81"/>
      <c r="X2196" s="81"/>
      <c r="Y2196" s="87" t="s">
        <v>7682</v>
      </c>
      <c r="Z2196" s="81"/>
    </row>
    <row r="2197" spans="1:26" x14ac:dyDescent="0.35">
      <c r="A2197" s="66" t="s">
        <v>1012</v>
      </c>
      <c r="B2197" s="66" t="s">
        <v>1129</v>
      </c>
      <c r="C2197" s="67"/>
      <c r="D2197" s="68"/>
      <c r="E2197" s="69"/>
      <c r="F2197" s="70"/>
      <c r="G2197" s="67"/>
      <c r="H2197" s="71"/>
      <c r="I2197" s="72"/>
      <c r="J2197" s="72"/>
      <c r="K2197" s="36"/>
      <c r="L2197" s="79"/>
      <c r="M2197" s="79"/>
      <c r="N2197" s="74"/>
      <c r="O2197" s="81" t="s">
        <v>1386</v>
      </c>
      <c r="P2197" s="83">
        <v>44436.348391203705</v>
      </c>
      <c r="Q2197" s="81" t="s">
        <v>1835</v>
      </c>
      <c r="R2197" s="81"/>
      <c r="S2197" s="81"/>
      <c r="T2197" s="81" t="s">
        <v>3745</v>
      </c>
      <c r="U2197" s="83">
        <v>44436.348391203705</v>
      </c>
      <c r="V2197" s="84" t="s">
        <v>5683</v>
      </c>
      <c r="W2197" s="81"/>
      <c r="X2197" s="81"/>
      <c r="Y2197" s="87" t="s">
        <v>7683</v>
      </c>
      <c r="Z2197" s="81"/>
    </row>
    <row r="2198" spans="1:26" x14ac:dyDescent="0.35">
      <c r="A2198" s="66" t="s">
        <v>1130</v>
      </c>
      <c r="B2198" s="66" t="s">
        <v>1130</v>
      </c>
      <c r="C2198" s="67"/>
      <c r="D2198" s="68"/>
      <c r="E2198" s="69"/>
      <c r="F2198" s="70"/>
      <c r="G2198" s="67"/>
      <c r="H2198" s="71"/>
      <c r="I2198" s="72"/>
      <c r="J2198" s="72"/>
      <c r="K2198" s="36"/>
      <c r="L2198" s="79"/>
      <c r="M2198" s="79"/>
      <c r="N2198" s="74"/>
      <c r="O2198" s="81" t="s">
        <v>179</v>
      </c>
      <c r="P2198" s="83">
        <v>44436.310543981483</v>
      </c>
      <c r="Q2198" s="81" t="s">
        <v>2401</v>
      </c>
      <c r="R2198" s="84" t="s">
        <v>3231</v>
      </c>
      <c r="S2198" s="81" t="s">
        <v>3505</v>
      </c>
      <c r="T2198" s="81" t="s">
        <v>3524</v>
      </c>
      <c r="U2198" s="83">
        <v>44436.310543981483</v>
      </c>
      <c r="V2198" s="84" t="s">
        <v>5684</v>
      </c>
      <c r="W2198" s="81"/>
      <c r="X2198" s="81"/>
      <c r="Y2198" s="87" t="s">
        <v>7684</v>
      </c>
      <c r="Z2198" s="81"/>
    </row>
    <row r="2199" spans="1:26" x14ac:dyDescent="0.35">
      <c r="A2199" s="66" t="s">
        <v>1012</v>
      </c>
      <c r="B2199" s="66" t="s">
        <v>1130</v>
      </c>
      <c r="C2199" s="67"/>
      <c r="D2199" s="68"/>
      <c r="E2199" s="69"/>
      <c r="F2199" s="70"/>
      <c r="G2199" s="67"/>
      <c r="H2199" s="71"/>
      <c r="I2199" s="72"/>
      <c r="J2199" s="72"/>
      <c r="K2199" s="36"/>
      <c r="L2199" s="79"/>
      <c r="M2199" s="79"/>
      <c r="N2199" s="74"/>
      <c r="O2199" s="81" t="s">
        <v>1386</v>
      </c>
      <c r="P2199" s="83">
        <v>44436.348483796297</v>
      </c>
      <c r="Q2199" s="81" t="s">
        <v>2402</v>
      </c>
      <c r="R2199" s="81"/>
      <c r="S2199" s="81"/>
      <c r="T2199" s="81" t="s">
        <v>3524</v>
      </c>
      <c r="U2199" s="83">
        <v>44436.348483796297</v>
      </c>
      <c r="V2199" s="84" t="s">
        <v>5685</v>
      </c>
      <c r="W2199" s="81"/>
      <c r="X2199" s="81"/>
      <c r="Y2199" s="87" t="s">
        <v>7685</v>
      </c>
      <c r="Z2199" s="81"/>
    </row>
    <row r="2200" spans="1:26" x14ac:dyDescent="0.35">
      <c r="A2200" s="66" t="s">
        <v>1131</v>
      </c>
      <c r="B2200" s="66" t="s">
        <v>1131</v>
      </c>
      <c r="C2200" s="67"/>
      <c r="D2200" s="68"/>
      <c r="E2200" s="69"/>
      <c r="F2200" s="70"/>
      <c r="G2200" s="67"/>
      <c r="H2200" s="71"/>
      <c r="I2200" s="72"/>
      <c r="J2200" s="72"/>
      <c r="K2200" s="36"/>
      <c r="L2200" s="79"/>
      <c r="M2200" s="79"/>
      <c r="N2200" s="74"/>
      <c r="O2200" s="81" t="s">
        <v>179</v>
      </c>
      <c r="P2200" s="83">
        <v>44432.389282407406</v>
      </c>
      <c r="Q2200" s="81" t="s">
        <v>2403</v>
      </c>
      <c r="R2200" s="84" t="s">
        <v>3232</v>
      </c>
      <c r="S2200" s="81" t="s">
        <v>3393</v>
      </c>
      <c r="T2200" s="81"/>
      <c r="U2200" s="83">
        <v>44432.389282407406</v>
      </c>
      <c r="V2200" s="84" t="s">
        <v>5686</v>
      </c>
      <c r="W2200" s="81"/>
      <c r="X2200" s="81"/>
      <c r="Y2200" s="87" t="s">
        <v>7686</v>
      </c>
      <c r="Z2200" s="81"/>
    </row>
    <row r="2201" spans="1:26" x14ac:dyDescent="0.35">
      <c r="A2201" s="66" t="s">
        <v>1131</v>
      </c>
      <c r="B2201" s="66" t="s">
        <v>1131</v>
      </c>
      <c r="C2201" s="67"/>
      <c r="D2201" s="68"/>
      <c r="E2201" s="69"/>
      <c r="F2201" s="70"/>
      <c r="G2201" s="67"/>
      <c r="H2201" s="71"/>
      <c r="I2201" s="72"/>
      <c r="J2201" s="72"/>
      <c r="K2201" s="36"/>
      <c r="L2201" s="79"/>
      <c r="M2201" s="79"/>
      <c r="N2201" s="74"/>
      <c r="O2201" s="81" t="s">
        <v>179</v>
      </c>
      <c r="P2201" s="83">
        <v>44432.394270833334</v>
      </c>
      <c r="Q2201" s="81" t="s">
        <v>2404</v>
      </c>
      <c r="R2201" s="84" t="s">
        <v>3233</v>
      </c>
      <c r="S2201" s="81" t="s">
        <v>3393</v>
      </c>
      <c r="T2201" s="81"/>
      <c r="U2201" s="83">
        <v>44432.394270833334</v>
      </c>
      <c r="V2201" s="84" t="s">
        <v>5687</v>
      </c>
      <c r="W2201" s="81"/>
      <c r="X2201" s="81"/>
      <c r="Y2201" s="87" t="s">
        <v>7687</v>
      </c>
      <c r="Z2201" s="81"/>
    </row>
    <row r="2202" spans="1:26" x14ac:dyDescent="0.35">
      <c r="A2202" s="66" t="s">
        <v>1131</v>
      </c>
      <c r="B2202" s="66" t="s">
        <v>1131</v>
      </c>
      <c r="C2202" s="67"/>
      <c r="D2202" s="68"/>
      <c r="E2202" s="69"/>
      <c r="F2202" s="70"/>
      <c r="G2202" s="67"/>
      <c r="H2202" s="71"/>
      <c r="I2202" s="72"/>
      <c r="J2202" s="72"/>
      <c r="K2202" s="36"/>
      <c r="L2202" s="79"/>
      <c r="M2202" s="79"/>
      <c r="N2202" s="74"/>
      <c r="O2202" s="81" t="s">
        <v>179</v>
      </c>
      <c r="P2202" s="83">
        <v>44432.715219907404</v>
      </c>
      <c r="Q2202" s="81" t="s">
        <v>2405</v>
      </c>
      <c r="R2202" s="84" t="s">
        <v>3234</v>
      </c>
      <c r="S2202" s="81" t="s">
        <v>3393</v>
      </c>
      <c r="T2202" s="81"/>
      <c r="U2202" s="83">
        <v>44432.715219907404</v>
      </c>
      <c r="V2202" s="84" t="s">
        <v>5688</v>
      </c>
      <c r="W2202" s="81"/>
      <c r="X2202" s="81"/>
      <c r="Y2202" s="87" t="s">
        <v>7688</v>
      </c>
      <c r="Z2202" s="81"/>
    </row>
    <row r="2203" spans="1:26" x14ac:dyDescent="0.35">
      <c r="A2203" s="66" t="s">
        <v>1131</v>
      </c>
      <c r="B2203" s="66" t="s">
        <v>1131</v>
      </c>
      <c r="C2203" s="67"/>
      <c r="D2203" s="68"/>
      <c r="E2203" s="69"/>
      <c r="F2203" s="70"/>
      <c r="G2203" s="67"/>
      <c r="H2203" s="71"/>
      <c r="I2203" s="72"/>
      <c r="J2203" s="72"/>
      <c r="K2203" s="36"/>
      <c r="L2203" s="79"/>
      <c r="M2203" s="79"/>
      <c r="N2203" s="74"/>
      <c r="O2203" s="81" t="s">
        <v>179</v>
      </c>
      <c r="P2203" s="83">
        <v>44432.717256944445</v>
      </c>
      <c r="Q2203" s="81" t="s">
        <v>2406</v>
      </c>
      <c r="R2203" s="81" t="s">
        <v>3235</v>
      </c>
      <c r="S2203" s="81" t="s">
        <v>3503</v>
      </c>
      <c r="T2203" s="81" t="s">
        <v>3681</v>
      </c>
      <c r="U2203" s="83">
        <v>44432.717256944445</v>
      </c>
      <c r="V2203" s="84" t="s">
        <v>5689</v>
      </c>
      <c r="W2203" s="81"/>
      <c r="X2203" s="81"/>
      <c r="Y2203" s="87" t="s">
        <v>7689</v>
      </c>
      <c r="Z2203" s="81"/>
    </row>
    <row r="2204" spans="1:26" x14ac:dyDescent="0.35">
      <c r="A2204" s="66" t="s">
        <v>1131</v>
      </c>
      <c r="B2204" s="66" t="s">
        <v>1131</v>
      </c>
      <c r="C2204" s="67"/>
      <c r="D2204" s="68"/>
      <c r="E2204" s="69"/>
      <c r="F2204" s="70"/>
      <c r="G2204" s="67"/>
      <c r="H2204" s="71"/>
      <c r="I2204" s="72"/>
      <c r="J2204" s="72"/>
      <c r="K2204" s="36"/>
      <c r="L2204" s="79"/>
      <c r="M2204" s="79"/>
      <c r="N2204" s="74"/>
      <c r="O2204" s="81" t="s">
        <v>179</v>
      </c>
      <c r="P2204" s="83">
        <v>44433.485983796294</v>
      </c>
      <c r="Q2204" s="81" t="s">
        <v>2407</v>
      </c>
      <c r="R2204" s="84" t="s">
        <v>3236</v>
      </c>
      <c r="S2204" s="81" t="s">
        <v>3393</v>
      </c>
      <c r="T2204" s="81" t="s">
        <v>3933</v>
      </c>
      <c r="U2204" s="83">
        <v>44433.485983796294</v>
      </c>
      <c r="V2204" s="84" t="s">
        <v>5690</v>
      </c>
      <c r="W2204" s="81"/>
      <c r="X2204" s="81"/>
      <c r="Y2204" s="87" t="s">
        <v>7690</v>
      </c>
      <c r="Z2204" s="81"/>
    </row>
    <row r="2205" spans="1:26" x14ac:dyDescent="0.35">
      <c r="A2205" s="66" t="s">
        <v>1131</v>
      </c>
      <c r="B2205" s="66" t="s">
        <v>1131</v>
      </c>
      <c r="C2205" s="67"/>
      <c r="D2205" s="68"/>
      <c r="E2205" s="69"/>
      <c r="F2205" s="70"/>
      <c r="G2205" s="67"/>
      <c r="H2205" s="71"/>
      <c r="I2205" s="72"/>
      <c r="J2205" s="72"/>
      <c r="K2205" s="36"/>
      <c r="L2205" s="79"/>
      <c r="M2205" s="79"/>
      <c r="N2205" s="74"/>
      <c r="O2205" s="81" t="s">
        <v>179</v>
      </c>
      <c r="P2205" s="83">
        <v>44435.387708333335</v>
      </c>
      <c r="Q2205" s="81" t="s">
        <v>2408</v>
      </c>
      <c r="R2205" s="81" t="s">
        <v>3237</v>
      </c>
      <c r="S2205" s="81" t="s">
        <v>3506</v>
      </c>
      <c r="T2205" s="81" t="s">
        <v>3681</v>
      </c>
      <c r="U2205" s="83">
        <v>44435.387708333335</v>
      </c>
      <c r="V2205" s="84" t="s">
        <v>5691</v>
      </c>
      <c r="W2205" s="81"/>
      <c r="X2205" s="81"/>
      <c r="Y2205" s="87" t="s">
        <v>7691</v>
      </c>
      <c r="Z2205" s="81"/>
    </row>
    <row r="2206" spans="1:26" x14ac:dyDescent="0.35">
      <c r="A2206" s="66" t="s">
        <v>1131</v>
      </c>
      <c r="B2206" s="66" t="s">
        <v>1131</v>
      </c>
      <c r="C2206" s="67"/>
      <c r="D2206" s="68"/>
      <c r="E2206" s="69"/>
      <c r="F2206" s="70"/>
      <c r="G2206" s="67"/>
      <c r="H2206" s="71"/>
      <c r="I2206" s="72"/>
      <c r="J2206" s="72"/>
      <c r="K2206" s="36"/>
      <c r="L2206" s="79"/>
      <c r="M2206" s="79"/>
      <c r="N2206" s="74"/>
      <c r="O2206" s="81" t="s">
        <v>179</v>
      </c>
      <c r="P2206" s="83">
        <v>44436.335868055554</v>
      </c>
      <c r="Q2206" s="81" t="s">
        <v>2409</v>
      </c>
      <c r="R2206" s="84" t="s">
        <v>3238</v>
      </c>
      <c r="S2206" s="81" t="s">
        <v>3393</v>
      </c>
      <c r="T2206" s="81"/>
      <c r="U2206" s="83">
        <v>44436.335868055554</v>
      </c>
      <c r="V2206" s="84" t="s">
        <v>5692</v>
      </c>
      <c r="W2206" s="81"/>
      <c r="X2206" s="81"/>
      <c r="Y2206" s="87" t="s">
        <v>7692</v>
      </c>
      <c r="Z2206" s="81"/>
    </row>
    <row r="2207" spans="1:26" x14ac:dyDescent="0.35">
      <c r="A2207" s="66" t="s">
        <v>1012</v>
      </c>
      <c r="B2207" s="66" t="s">
        <v>1131</v>
      </c>
      <c r="C2207" s="67"/>
      <c r="D2207" s="68"/>
      <c r="E2207" s="69"/>
      <c r="F2207" s="70"/>
      <c r="G2207" s="67"/>
      <c r="H2207" s="71"/>
      <c r="I2207" s="72"/>
      <c r="J2207" s="72"/>
      <c r="K2207" s="36"/>
      <c r="L2207" s="79"/>
      <c r="M2207" s="79"/>
      <c r="N2207" s="74"/>
      <c r="O2207" s="81" t="s">
        <v>1386</v>
      </c>
      <c r="P2207" s="83">
        <v>44432.390405092592</v>
      </c>
      <c r="Q2207" s="81" t="s">
        <v>1594</v>
      </c>
      <c r="R2207" s="81"/>
      <c r="S2207" s="81"/>
      <c r="T2207" s="81"/>
      <c r="U2207" s="83">
        <v>44432.390405092592</v>
      </c>
      <c r="V2207" s="84" t="s">
        <v>5693</v>
      </c>
      <c r="W2207" s="81"/>
      <c r="X2207" s="81"/>
      <c r="Y2207" s="87" t="s">
        <v>7693</v>
      </c>
      <c r="Z2207" s="81"/>
    </row>
    <row r="2208" spans="1:26" x14ac:dyDescent="0.35">
      <c r="A2208" s="66" t="s">
        <v>1012</v>
      </c>
      <c r="B2208" s="66" t="s">
        <v>1131</v>
      </c>
      <c r="C2208" s="67"/>
      <c r="D2208" s="68"/>
      <c r="E2208" s="69"/>
      <c r="F2208" s="70"/>
      <c r="G2208" s="67"/>
      <c r="H2208" s="71"/>
      <c r="I2208" s="72"/>
      <c r="J2208" s="72"/>
      <c r="K2208" s="36"/>
      <c r="L2208" s="79"/>
      <c r="M2208" s="79"/>
      <c r="N2208" s="74"/>
      <c r="O2208" s="81" t="s">
        <v>1386</v>
      </c>
      <c r="P2208" s="83">
        <v>44435.390300925923</v>
      </c>
      <c r="Q2208" s="81" t="s">
        <v>1716</v>
      </c>
      <c r="R2208" s="84" t="s">
        <v>2800</v>
      </c>
      <c r="S2208" s="81" t="s">
        <v>3440</v>
      </c>
      <c r="T2208" s="81" t="s">
        <v>3681</v>
      </c>
      <c r="U2208" s="83">
        <v>44435.390300925923</v>
      </c>
      <c r="V2208" s="84" t="s">
        <v>5694</v>
      </c>
      <c r="W2208" s="81"/>
      <c r="X2208" s="81"/>
      <c r="Y2208" s="87" t="s">
        <v>7694</v>
      </c>
      <c r="Z2208" s="81"/>
    </row>
    <row r="2209" spans="1:26" x14ac:dyDescent="0.35">
      <c r="A2209" s="66" t="s">
        <v>1012</v>
      </c>
      <c r="B2209" s="66" t="s">
        <v>1131</v>
      </c>
      <c r="C2209" s="67"/>
      <c r="D2209" s="68"/>
      <c r="E2209" s="69"/>
      <c r="F2209" s="70"/>
      <c r="G2209" s="67"/>
      <c r="H2209" s="71"/>
      <c r="I2209" s="72"/>
      <c r="J2209" s="72"/>
      <c r="K2209" s="36"/>
      <c r="L2209" s="79"/>
      <c r="M2209" s="79"/>
      <c r="N2209" s="74"/>
      <c r="O2209" s="81" t="s">
        <v>1386</v>
      </c>
      <c r="P2209" s="83">
        <v>44436.348530092589</v>
      </c>
      <c r="Q2209" s="81" t="s">
        <v>2410</v>
      </c>
      <c r="R2209" s="81"/>
      <c r="S2209" s="81"/>
      <c r="T2209" s="81"/>
      <c r="U2209" s="83">
        <v>44436.348530092589</v>
      </c>
      <c r="V2209" s="84" t="s">
        <v>5695</v>
      </c>
      <c r="W2209" s="81"/>
      <c r="X2209" s="81"/>
      <c r="Y2209" s="87" t="s">
        <v>7695</v>
      </c>
      <c r="Z2209" s="81"/>
    </row>
    <row r="2210" spans="1:26" x14ac:dyDescent="0.35">
      <c r="A2210" s="66" t="s">
        <v>1132</v>
      </c>
      <c r="B2210" s="66" t="s">
        <v>1132</v>
      </c>
      <c r="C2210" s="67"/>
      <c r="D2210" s="68"/>
      <c r="E2210" s="69"/>
      <c r="F2210" s="70"/>
      <c r="G2210" s="67"/>
      <c r="H2210" s="71"/>
      <c r="I2210" s="72"/>
      <c r="J2210" s="72"/>
      <c r="K2210" s="36"/>
      <c r="L2210" s="79"/>
      <c r="M2210" s="79"/>
      <c r="N2210" s="74"/>
      <c r="O2210" s="81" t="s">
        <v>179</v>
      </c>
      <c r="P2210" s="83">
        <v>44434.284756944442</v>
      </c>
      <c r="Q2210" s="81" t="s">
        <v>2411</v>
      </c>
      <c r="R2210" s="84" t="s">
        <v>3239</v>
      </c>
      <c r="S2210" s="81" t="s">
        <v>3393</v>
      </c>
      <c r="T2210" s="81" t="s">
        <v>3934</v>
      </c>
      <c r="U2210" s="83">
        <v>44434.284756944442</v>
      </c>
      <c r="V2210" s="84" t="s">
        <v>5696</v>
      </c>
      <c r="W2210" s="81"/>
      <c r="X2210" s="81"/>
      <c r="Y2210" s="87" t="s">
        <v>7696</v>
      </c>
      <c r="Z2210" s="81"/>
    </row>
    <row r="2211" spans="1:26" x14ac:dyDescent="0.35">
      <c r="A2211" s="66" t="s">
        <v>1132</v>
      </c>
      <c r="B2211" s="66" t="s">
        <v>1132</v>
      </c>
      <c r="C2211" s="67"/>
      <c r="D2211" s="68"/>
      <c r="E2211" s="69"/>
      <c r="F2211" s="70"/>
      <c r="G2211" s="67"/>
      <c r="H2211" s="71"/>
      <c r="I2211" s="72"/>
      <c r="J2211" s="72"/>
      <c r="K2211" s="36"/>
      <c r="L2211" s="79"/>
      <c r="M2211" s="79"/>
      <c r="N2211" s="74"/>
      <c r="O2211" s="81" t="s">
        <v>179</v>
      </c>
      <c r="P2211" s="83">
        <v>44436.348576388889</v>
      </c>
      <c r="Q2211" s="81" t="s">
        <v>2412</v>
      </c>
      <c r="R2211" s="84" t="s">
        <v>3240</v>
      </c>
      <c r="S2211" s="81" t="s">
        <v>3393</v>
      </c>
      <c r="T2211" s="81" t="s">
        <v>3849</v>
      </c>
      <c r="U2211" s="83">
        <v>44436.348576388889</v>
      </c>
      <c r="V2211" s="84" t="s">
        <v>5697</v>
      </c>
      <c r="W2211" s="81"/>
      <c r="X2211" s="81"/>
      <c r="Y2211" s="87" t="s">
        <v>7697</v>
      </c>
      <c r="Z2211" s="81"/>
    </row>
    <row r="2212" spans="1:26" x14ac:dyDescent="0.35">
      <c r="A2212" s="66" t="s">
        <v>1012</v>
      </c>
      <c r="B2212" s="66" t="s">
        <v>1132</v>
      </c>
      <c r="C2212" s="67"/>
      <c r="D2212" s="68"/>
      <c r="E2212" s="69"/>
      <c r="F2212" s="70"/>
      <c r="G2212" s="67"/>
      <c r="H2212" s="71"/>
      <c r="I2212" s="72"/>
      <c r="J2212" s="72"/>
      <c r="K2212" s="36"/>
      <c r="L2212" s="79"/>
      <c r="M2212" s="79"/>
      <c r="N2212" s="74"/>
      <c r="O2212" s="81" t="s">
        <v>1386</v>
      </c>
      <c r="P2212" s="83">
        <v>44436.39</v>
      </c>
      <c r="Q2212" s="81" t="s">
        <v>2042</v>
      </c>
      <c r="R2212" s="84" t="s">
        <v>2786</v>
      </c>
      <c r="S2212" s="81" t="s">
        <v>3436</v>
      </c>
      <c r="T2212" s="81" t="s">
        <v>3849</v>
      </c>
      <c r="U2212" s="83">
        <v>44436.39</v>
      </c>
      <c r="V2212" s="84" t="s">
        <v>5698</v>
      </c>
      <c r="W2212" s="81"/>
      <c r="X2212" s="81"/>
      <c r="Y2212" s="87" t="s">
        <v>7698</v>
      </c>
      <c r="Z2212" s="81"/>
    </row>
    <row r="2213" spans="1:26" x14ac:dyDescent="0.35">
      <c r="A2213" s="66" t="s">
        <v>920</v>
      </c>
      <c r="B2213" s="66" t="s">
        <v>920</v>
      </c>
      <c r="C2213" s="67"/>
      <c r="D2213" s="68"/>
      <c r="E2213" s="69"/>
      <c r="F2213" s="70"/>
      <c r="G2213" s="67"/>
      <c r="H2213" s="71"/>
      <c r="I2213" s="72"/>
      <c r="J2213" s="72"/>
      <c r="K2213" s="36"/>
      <c r="L2213" s="79"/>
      <c r="M2213" s="79"/>
      <c r="N2213" s="74"/>
      <c r="O2213" s="81" t="s">
        <v>179</v>
      </c>
      <c r="P2213" s="83">
        <v>44433.644907407404</v>
      </c>
      <c r="Q2213" s="81" t="s">
        <v>2413</v>
      </c>
      <c r="R2213" s="84" t="s">
        <v>3241</v>
      </c>
      <c r="S2213" s="81" t="s">
        <v>3393</v>
      </c>
      <c r="T2213" s="81" t="s">
        <v>3593</v>
      </c>
      <c r="U2213" s="83">
        <v>44433.644907407404</v>
      </c>
      <c r="V2213" s="84" t="s">
        <v>5699</v>
      </c>
      <c r="W2213" s="81"/>
      <c r="X2213" s="81"/>
      <c r="Y2213" s="87" t="s">
        <v>7699</v>
      </c>
      <c r="Z2213" s="81"/>
    </row>
    <row r="2214" spans="1:26" x14ac:dyDescent="0.35">
      <c r="A2214" s="66" t="s">
        <v>920</v>
      </c>
      <c r="B2214" s="66" t="s">
        <v>920</v>
      </c>
      <c r="C2214" s="67"/>
      <c r="D2214" s="68"/>
      <c r="E2214" s="69"/>
      <c r="F2214" s="70"/>
      <c r="G2214" s="67"/>
      <c r="H2214" s="71"/>
      <c r="I2214" s="72"/>
      <c r="J2214" s="72"/>
      <c r="K2214" s="36"/>
      <c r="L2214" s="79"/>
      <c r="M2214" s="79"/>
      <c r="N2214" s="74"/>
      <c r="O2214" s="81" t="s">
        <v>179</v>
      </c>
      <c r="P2214" s="83">
        <v>44436.354363425926</v>
      </c>
      <c r="Q2214" s="81" t="s">
        <v>2414</v>
      </c>
      <c r="R2214" s="84" t="s">
        <v>3242</v>
      </c>
      <c r="S2214" s="81" t="s">
        <v>3393</v>
      </c>
      <c r="T2214" s="81" t="s">
        <v>3754</v>
      </c>
      <c r="U2214" s="83">
        <v>44436.354363425926</v>
      </c>
      <c r="V2214" s="84" t="s">
        <v>5700</v>
      </c>
      <c r="W2214" s="81"/>
      <c r="X2214" s="81"/>
      <c r="Y2214" s="87" t="s">
        <v>7700</v>
      </c>
      <c r="Z2214" s="81"/>
    </row>
    <row r="2215" spans="1:26" x14ac:dyDescent="0.35">
      <c r="A2215" s="66" t="s">
        <v>1012</v>
      </c>
      <c r="B2215" s="66" t="s">
        <v>920</v>
      </c>
      <c r="C2215" s="67"/>
      <c r="D2215" s="68"/>
      <c r="E2215" s="69"/>
      <c r="F2215" s="70"/>
      <c r="G2215" s="67"/>
      <c r="H2215" s="71"/>
      <c r="I2215" s="72"/>
      <c r="J2215" s="72"/>
      <c r="K2215" s="36"/>
      <c r="L2215" s="79"/>
      <c r="M2215" s="79"/>
      <c r="N2215" s="74"/>
      <c r="O2215" s="81" t="s">
        <v>1386</v>
      </c>
      <c r="P2215" s="83">
        <v>44436.390057870369</v>
      </c>
      <c r="Q2215" s="81" t="s">
        <v>1850</v>
      </c>
      <c r="R2215" s="81"/>
      <c r="S2215" s="81"/>
      <c r="T2215" s="81" t="s">
        <v>3754</v>
      </c>
      <c r="U2215" s="83">
        <v>44436.390057870369</v>
      </c>
      <c r="V2215" s="84" t="s">
        <v>5701</v>
      </c>
      <c r="W2215" s="81"/>
      <c r="X2215" s="81"/>
      <c r="Y2215" s="87" t="s">
        <v>7701</v>
      </c>
      <c r="Z2215" s="81"/>
    </row>
    <row r="2216" spans="1:26" x14ac:dyDescent="0.35">
      <c r="A2216" s="66" t="s">
        <v>1133</v>
      </c>
      <c r="B2216" s="66" t="s">
        <v>1133</v>
      </c>
      <c r="C2216" s="67"/>
      <c r="D2216" s="68"/>
      <c r="E2216" s="69"/>
      <c r="F2216" s="70"/>
      <c r="G2216" s="67"/>
      <c r="H2216" s="71"/>
      <c r="I2216" s="72"/>
      <c r="J2216" s="72"/>
      <c r="K2216" s="36"/>
      <c r="L2216" s="79"/>
      <c r="M2216" s="79"/>
      <c r="N2216" s="74"/>
      <c r="O2216" s="81" t="s">
        <v>179</v>
      </c>
      <c r="P2216" s="83">
        <v>44436.361226851855</v>
      </c>
      <c r="Q2216" s="81" t="s">
        <v>2415</v>
      </c>
      <c r="R2216" s="84" t="s">
        <v>3243</v>
      </c>
      <c r="S2216" s="81" t="s">
        <v>3487</v>
      </c>
      <c r="T2216" s="81" t="s">
        <v>3935</v>
      </c>
      <c r="U2216" s="83">
        <v>44436.361226851855</v>
      </c>
      <c r="V2216" s="84" t="s">
        <v>5702</v>
      </c>
      <c r="W2216" s="81"/>
      <c r="X2216" s="81"/>
      <c r="Y2216" s="87" t="s">
        <v>7702</v>
      </c>
      <c r="Z2216" s="81"/>
    </row>
    <row r="2217" spans="1:26" x14ac:dyDescent="0.35">
      <c r="A2217" s="66" t="s">
        <v>1012</v>
      </c>
      <c r="B2217" s="66" t="s">
        <v>1133</v>
      </c>
      <c r="C2217" s="67"/>
      <c r="D2217" s="68"/>
      <c r="E2217" s="69"/>
      <c r="F2217" s="70"/>
      <c r="G2217" s="67"/>
      <c r="H2217" s="71"/>
      <c r="I2217" s="72"/>
      <c r="J2217" s="72"/>
      <c r="K2217" s="36"/>
      <c r="L2217" s="79"/>
      <c r="M2217" s="79"/>
      <c r="N2217" s="74"/>
      <c r="O2217" s="81" t="s">
        <v>1386</v>
      </c>
      <c r="P2217" s="83">
        <v>44436.390127314815</v>
      </c>
      <c r="Q2217" s="81" t="s">
        <v>2416</v>
      </c>
      <c r="R2217" s="84" t="s">
        <v>3243</v>
      </c>
      <c r="S2217" s="81" t="s">
        <v>3487</v>
      </c>
      <c r="T2217" s="81" t="s">
        <v>3935</v>
      </c>
      <c r="U2217" s="83">
        <v>44436.390127314815</v>
      </c>
      <c r="V2217" s="84" t="s">
        <v>5703</v>
      </c>
      <c r="W2217" s="81"/>
      <c r="X2217" s="81"/>
      <c r="Y2217" s="87" t="s">
        <v>7703</v>
      </c>
      <c r="Z2217" s="81"/>
    </row>
    <row r="2218" spans="1:26" x14ac:dyDescent="0.35">
      <c r="A2218" s="66" t="s">
        <v>956</v>
      </c>
      <c r="B2218" s="66" t="s">
        <v>1307</v>
      </c>
      <c r="C2218" s="67"/>
      <c r="D2218" s="68"/>
      <c r="E2218" s="69"/>
      <c r="F2218" s="70"/>
      <c r="G2218" s="67"/>
      <c r="H2218" s="71"/>
      <c r="I2218" s="72"/>
      <c r="J2218" s="72"/>
      <c r="K2218" s="36"/>
      <c r="L2218" s="79"/>
      <c r="M2218" s="79"/>
      <c r="N2218" s="74"/>
      <c r="O2218" s="81" t="s">
        <v>1386</v>
      </c>
      <c r="P2218" s="83">
        <v>44436.368067129632</v>
      </c>
      <c r="Q2218" s="81" t="s">
        <v>2417</v>
      </c>
      <c r="R2218" s="84" t="s">
        <v>3244</v>
      </c>
      <c r="S2218" s="81" t="s">
        <v>3393</v>
      </c>
      <c r="T2218" s="81" t="s">
        <v>3936</v>
      </c>
      <c r="U2218" s="83">
        <v>44436.368067129632</v>
      </c>
      <c r="V2218" s="84" t="s">
        <v>5704</v>
      </c>
      <c r="W2218" s="81"/>
      <c r="X2218" s="81"/>
      <c r="Y2218" s="87" t="s">
        <v>7704</v>
      </c>
      <c r="Z2218" s="81"/>
    </row>
    <row r="2219" spans="1:26" x14ac:dyDescent="0.35">
      <c r="A2219" s="66" t="s">
        <v>1012</v>
      </c>
      <c r="B2219" s="66" t="s">
        <v>1307</v>
      </c>
      <c r="C2219" s="67"/>
      <c r="D2219" s="68"/>
      <c r="E2219" s="69"/>
      <c r="F2219" s="70"/>
      <c r="G2219" s="67"/>
      <c r="H2219" s="71"/>
      <c r="I2219" s="72"/>
      <c r="J2219" s="72"/>
      <c r="K2219" s="36"/>
      <c r="L2219" s="79"/>
      <c r="M2219" s="79"/>
      <c r="N2219" s="74"/>
      <c r="O2219" s="81" t="s">
        <v>1386</v>
      </c>
      <c r="P2219" s="83">
        <v>44436.390208333331</v>
      </c>
      <c r="Q2219" s="81" t="s">
        <v>1856</v>
      </c>
      <c r="R2219" s="81"/>
      <c r="S2219" s="81"/>
      <c r="T2219" s="81" t="s">
        <v>3759</v>
      </c>
      <c r="U2219" s="83">
        <v>44436.390208333331</v>
      </c>
      <c r="V2219" s="84" t="s">
        <v>5705</v>
      </c>
      <c r="W2219" s="81"/>
      <c r="X2219" s="81"/>
      <c r="Y2219" s="87" t="s">
        <v>7705</v>
      </c>
      <c r="Z2219" s="81"/>
    </row>
    <row r="2220" spans="1:26" x14ac:dyDescent="0.35">
      <c r="A2220" s="66" t="s">
        <v>1134</v>
      </c>
      <c r="B2220" s="66" t="s">
        <v>1134</v>
      </c>
      <c r="C2220" s="67"/>
      <c r="D2220" s="68"/>
      <c r="E2220" s="69"/>
      <c r="F2220" s="70"/>
      <c r="G2220" s="67"/>
      <c r="H2220" s="71"/>
      <c r="I2220" s="72"/>
      <c r="J2220" s="72"/>
      <c r="K2220" s="36"/>
      <c r="L2220" s="79"/>
      <c r="M2220" s="79"/>
      <c r="N2220" s="74"/>
      <c r="O2220" s="81" t="s">
        <v>179</v>
      </c>
      <c r="P2220" s="83">
        <v>44436.371840277781</v>
      </c>
      <c r="Q2220" s="81" t="s">
        <v>2418</v>
      </c>
      <c r="R2220" s="84" t="s">
        <v>3245</v>
      </c>
      <c r="S2220" s="81" t="s">
        <v>3393</v>
      </c>
      <c r="T2220" s="81" t="s">
        <v>3530</v>
      </c>
      <c r="U2220" s="83">
        <v>44436.371840277781</v>
      </c>
      <c r="V2220" s="84" t="s">
        <v>5706</v>
      </c>
      <c r="W2220" s="81"/>
      <c r="X2220" s="81"/>
      <c r="Y2220" s="87" t="s">
        <v>7706</v>
      </c>
      <c r="Z2220" s="81"/>
    </row>
    <row r="2221" spans="1:26" x14ac:dyDescent="0.35">
      <c r="A2221" s="66" t="s">
        <v>1012</v>
      </c>
      <c r="B2221" s="66" t="s">
        <v>1134</v>
      </c>
      <c r="C2221" s="67"/>
      <c r="D2221" s="68"/>
      <c r="E2221" s="69"/>
      <c r="F2221" s="70"/>
      <c r="G2221" s="67"/>
      <c r="H2221" s="71"/>
      <c r="I2221" s="72"/>
      <c r="J2221" s="72"/>
      <c r="K2221" s="36"/>
      <c r="L2221" s="79"/>
      <c r="M2221" s="79"/>
      <c r="N2221" s="74"/>
      <c r="O2221" s="81" t="s">
        <v>1386</v>
      </c>
      <c r="P2221" s="83">
        <v>44436.3903125</v>
      </c>
      <c r="Q2221" s="81" t="s">
        <v>2419</v>
      </c>
      <c r="R2221" s="84" t="s">
        <v>3245</v>
      </c>
      <c r="S2221" s="81" t="s">
        <v>3393</v>
      </c>
      <c r="T2221" s="81" t="s">
        <v>3530</v>
      </c>
      <c r="U2221" s="83">
        <v>44436.3903125</v>
      </c>
      <c r="V2221" s="84" t="s">
        <v>5707</v>
      </c>
      <c r="W2221" s="81"/>
      <c r="X2221" s="81"/>
      <c r="Y2221" s="87" t="s">
        <v>7707</v>
      </c>
      <c r="Z2221" s="81"/>
    </row>
    <row r="2222" spans="1:26" x14ac:dyDescent="0.35">
      <c r="A2222" s="66" t="s">
        <v>1135</v>
      </c>
      <c r="B2222" s="66" t="s">
        <v>1135</v>
      </c>
      <c r="C2222" s="67"/>
      <c r="D2222" s="68"/>
      <c r="E2222" s="69"/>
      <c r="F2222" s="70"/>
      <c r="G2222" s="67"/>
      <c r="H2222" s="71"/>
      <c r="I2222" s="72"/>
      <c r="J2222" s="72"/>
      <c r="K2222" s="36"/>
      <c r="L2222" s="79"/>
      <c r="M2222" s="79"/>
      <c r="N2222" s="74"/>
      <c r="O2222" s="81" t="s">
        <v>179</v>
      </c>
      <c r="P2222" s="83">
        <v>44436.398993055554</v>
      </c>
      <c r="Q2222" s="81" t="s">
        <v>2420</v>
      </c>
      <c r="R2222" s="84" t="s">
        <v>3246</v>
      </c>
      <c r="S2222" s="81" t="s">
        <v>3393</v>
      </c>
      <c r="T2222" s="81" t="s">
        <v>3745</v>
      </c>
      <c r="U2222" s="83">
        <v>44436.398993055554</v>
      </c>
      <c r="V2222" s="84" t="s">
        <v>5708</v>
      </c>
      <c r="W2222" s="81"/>
      <c r="X2222" s="81"/>
      <c r="Y2222" s="87" t="s">
        <v>7708</v>
      </c>
      <c r="Z2222" s="81"/>
    </row>
    <row r="2223" spans="1:26" x14ac:dyDescent="0.35">
      <c r="A2223" s="66" t="s">
        <v>1012</v>
      </c>
      <c r="B2223" s="66" t="s">
        <v>1135</v>
      </c>
      <c r="C2223" s="67"/>
      <c r="D2223" s="68"/>
      <c r="E2223" s="69"/>
      <c r="F2223" s="70"/>
      <c r="G2223" s="67"/>
      <c r="H2223" s="71"/>
      <c r="I2223" s="72"/>
      <c r="J2223" s="72"/>
      <c r="K2223" s="36"/>
      <c r="L2223" s="79"/>
      <c r="M2223" s="79"/>
      <c r="N2223" s="74"/>
      <c r="O2223" s="81" t="s">
        <v>1386</v>
      </c>
      <c r="P2223" s="83">
        <v>44436.431666666664</v>
      </c>
      <c r="Q2223" s="81" t="s">
        <v>2421</v>
      </c>
      <c r="R2223" s="81"/>
      <c r="S2223" s="81"/>
      <c r="T2223" s="81" t="s">
        <v>3745</v>
      </c>
      <c r="U2223" s="83">
        <v>44436.431666666664</v>
      </c>
      <c r="V2223" s="84" t="s">
        <v>5709</v>
      </c>
      <c r="W2223" s="81"/>
      <c r="X2223" s="81"/>
      <c r="Y2223" s="87" t="s">
        <v>7709</v>
      </c>
      <c r="Z2223" s="81"/>
    </row>
    <row r="2224" spans="1:26" x14ac:dyDescent="0.35">
      <c r="A2224" s="66" t="s">
        <v>1088</v>
      </c>
      <c r="B2224" s="66" t="s">
        <v>1088</v>
      </c>
      <c r="C2224" s="67"/>
      <c r="D2224" s="68"/>
      <c r="E2224" s="69"/>
      <c r="F2224" s="70"/>
      <c r="G2224" s="67"/>
      <c r="H2224" s="71"/>
      <c r="I2224" s="72"/>
      <c r="J2224" s="72"/>
      <c r="K2224" s="36"/>
      <c r="L2224" s="79"/>
      <c r="M2224" s="79"/>
      <c r="N2224" s="74"/>
      <c r="O2224" s="81" t="s">
        <v>179</v>
      </c>
      <c r="P2224" s="83">
        <v>44434.423645833333</v>
      </c>
      <c r="Q2224" s="81" t="s">
        <v>2422</v>
      </c>
      <c r="R2224" s="81" t="s">
        <v>3247</v>
      </c>
      <c r="S2224" s="81" t="s">
        <v>3507</v>
      </c>
      <c r="T2224" s="81" t="s">
        <v>3631</v>
      </c>
      <c r="U2224" s="83">
        <v>44434.423645833333</v>
      </c>
      <c r="V2224" s="84" t="s">
        <v>5710</v>
      </c>
      <c r="W2224" s="81"/>
      <c r="X2224" s="81"/>
      <c r="Y2224" s="87" t="s">
        <v>7710</v>
      </c>
      <c r="Z2224" s="81"/>
    </row>
    <row r="2225" spans="1:26" x14ac:dyDescent="0.35">
      <c r="A2225" s="66" t="s">
        <v>1088</v>
      </c>
      <c r="B2225" s="66" t="s">
        <v>1088</v>
      </c>
      <c r="C2225" s="67"/>
      <c r="D2225" s="68"/>
      <c r="E2225" s="69"/>
      <c r="F2225" s="70"/>
      <c r="G2225" s="67"/>
      <c r="H2225" s="71"/>
      <c r="I2225" s="72"/>
      <c r="J2225" s="72"/>
      <c r="K2225" s="36"/>
      <c r="L2225" s="79"/>
      <c r="M2225" s="79"/>
      <c r="N2225" s="74"/>
      <c r="O2225" s="81" t="s">
        <v>179</v>
      </c>
      <c r="P2225" s="83">
        <v>44434.486122685186</v>
      </c>
      <c r="Q2225" s="81" t="s">
        <v>2423</v>
      </c>
      <c r="R2225" s="84" t="s">
        <v>3248</v>
      </c>
      <c r="S2225" s="81" t="s">
        <v>3393</v>
      </c>
      <c r="T2225" s="81" t="s">
        <v>3746</v>
      </c>
      <c r="U2225" s="83">
        <v>44434.486122685186</v>
      </c>
      <c r="V2225" s="84" t="s">
        <v>5711</v>
      </c>
      <c r="W2225" s="81"/>
      <c r="X2225" s="81"/>
      <c r="Y2225" s="87" t="s">
        <v>7711</v>
      </c>
      <c r="Z2225" s="81"/>
    </row>
    <row r="2226" spans="1:26" x14ac:dyDescent="0.35">
      <c r="A2226" s="66" t="s">
        <v>1088</v>
      </c>
      <c r="B2226" s="66" t="s">
        <v>1139</v>
      </c>
      <c r="C2226" s="67"/>
      <c r="D2226" s="68"/>
      <c r="E2226" s="69"/>
      <c r="F2226" s="70"/>
      <c r="G2226" s="67"/>
      <c r="H2226" s="71"/>
      <c r="I2226" s="72"/>
      <c r="J2226" s="72"/>
      <c r="K2226" s="36"/>
      <c r="L2226" s="79"/>
      <c r="M2226" s="79"/>
      <c r="N2226" s="74"/>
      <c r="O2226" s="81" t="s">
        <v>1386</v>
      </c>
      <c r="P2226" s="83">
        <v>44434.491053240738</v>
      </c>
      <c r="Q2226" s="81" t="s">
        <v>1606</v>
      </c>
      <c r="R2226" s="81"/>
      <c r="S2226" s="81"/>
      <c r="T2226" s="81"/>
      <c r="U2226" s="83">
        <v>44434.491053240738</v>
      </c>
      <c r="V2226" s="84" t="s">
        <v>5509</v>
      </c>
      <c r="W2226" s="81"/>
      <c r="X2226" s="81"/>
      <c r="Y2226" s="87" t="s">
        <v>7509</v>
      </c>
      <c r="Z2226" s="81"/>
    </row>
    <row r="2227" spans="1:26" x14ac:dyDescent="0.35">
      <c r="A2227" s="66" t="s">
        <v>1088</v>
      </c>
      <c r="B2227" s="66" t="s">
        <v>1088</v>
      </c>
      <c r="C2227" s="67"/>
      <c r="D2227" s="68"/>
      <c r="E2227" s="69"/>
      <c r="F2227" s="70"/>
      <c r="G2227" s="67"/>
      <c r="H2227" s="71"/>
      <c r="I2227" s="72"/>
      <c r="J2227" s="72"/>
      <c r="K2227" s="36"/>
      <c r="L2227" s="79"/>
      <c r="M2227" s="79"/>
      <c r="N2227" s="74"/>
      <c r="O2227" s="81" t="s">
        <v>179</v>
      </c>
      <c r="P2227" s="83">
        <v>44434.538229166668</v>
      </c>
      <c r="Q2227" s="81" t="s">
        <v>2424</v>
      </c>
      <c r="R2227" s="81" t="s">
        <v>3249</v>
      </c>
      <c r="S2227" s="81" t="s">
        <v>3507</v>
      </c>
      <c r="T2227" s="81" t="s">
        <v>3636</v>
      </c>
      <c r="U2227" s="83">
        <v>44434.538229166668</v>
      </c>
      <c r="V2227" s="84" t="s">
        <v>5712</v>
      </c>
      <c r="W2227" s="81"/>
      <c r="X2227" s="81"/>
      <c r="Y2227" s="87" t="s">
        <v>7712</v>
      </c>
      <c r="Z2227" s="81"/>
    </row>
    <row r="2228" spans="1:26" x14ac:dyDescent="0.35">
      <c r="A2228" s="66" t="s">
        <v>1088</v>
      </c>
      <c r="B2228" s="66" t="s">
        <v>1088</v>
      </c>
      <c r="C2228" s="67"/>
      <c r="D2228" s="68"/>
      <c r="E2228" s="69"/>
      <c r="F2228" s="70"/>
      <c r="G2228" s="67"/>
      <c r="H2228" s="71"/>
      <c r="I2228" s="72"/>
      <c r="J2228" s="72"/>
      <c r="K2228" s="36"/>
      <c r="L2228" s="79"/>
      <c r="M2228" s="79"/>
      <c r="N2228" s="74"/>
      <c r="O2228" s="81" t="s">
        <v>179</v>
      </c>
      <c r="P2228" s="83">
        <v>44434.659756944442</v>
      </c>
      <c r="Q2228" s="81" t="s">
        <v>2425</v>
      </c>
      <c r="R2228" s="81" t="s">
        <v>3250</v>
      </c>
      <c r="S2228" s="81" t="s">
        <v>3507</v>
      </c>
      <c r="T2228" s="81" t="s">
        <v>3937</v>
      </c>
      <c r="U2228" s="83">
        <v>44434.659756944442</v>
      </c>
      <c r="V2228" s="84" t="s">
        <v>5713</v>
      </c>
      <c r="W2228" s="81"/>
      <c r="X2228" s="81"/>
      <c r="Y2228" s="87" t="s">
        <v>7713</v>
      </c>
      <c r="Z2228" s="81"/>
    </row>
    <row r="2229" spans="1:26" x14ac:dyDescent="0.35">
      <c r="A2229" s="66" t="s">
        <v>1088</v>
      </c>
      <c r="B2229" s="66" t="s">
        <v>1088</v>
      </c>
      <c r="C2229" s="67"/>
      <c r="D2229" s="68"/>
      <c r="E2229" s="69"/>
      <c r="F2229" s="70"/>
      <c r="G2229" s="67"/>
      <c r="H2229" s="71"/>
      <c r="I2229" s="72"/>
      <c r="J2229" s="72"/>
      <c r="K2229" s="36"/>
      <c r="L2229" s="79"/>
      <c r="M2229" s="79"/>
      <c r="N2229" s="74"/>
      <c r="O2229" s="81" t="s">
        <v>179</v>
      </c>
      <c r="P2229" s="83">
        <v>44435.350706018522</v>
      </c>
      <c r="Q2229" s="81" t="s">
        <v>2426</v>
      </c>
      <c r="R2229" s="81" t="s">
        <v>3251</v>
      </c>
      <c r="S2229" s="81" t="s">
        <v>3507</v>
      </c>
      <c r="T2229" s="81" t="s">
        <v>3938</v>
      </c>
      <c r="U2229" s="83">
        <v>44435.350706018522</v>
      </c>
      <c r="V2229" s="84" t="s">
        <v>5714</v>
      </c>
      <c r="W2229" s="81"/>
      <c r="X2229" s="81"/>
      <c r="Y2229" s="87" t="s">
        <v>7714</v>
      </c>
      <c r="Z2229" s="81"/>
    </row>
    <row r="2230" spans="1:26" x14ac:dyDescent="0.35">
      <c r="A2230" s="66" t="s">
        <v>1088</v>
      </c>
      <c r="B2230" s="66" t="s">
        <v>1088</v>
      </c>
      <c r="C2230" s="67"/>
      <c r="D2230" s="68"/>
      <c r="E2230" s="69"/>
      <c r="F2230" s="70"/>
      <c r="G2230" s="67"/>
      <c r="H2230" s="71"/>
      <c r="I2230" s="72"/>
      <c r="J2230" s="72"/>
      <c r="K2230" s="36"/>
      <c r="L2230" s="79"/>
      <c r="M2230" s="79"/>
      <c r="N2230" s="74"/>
      <c r="O2230" s="81" t="s">
        <v>179</v>
      </c>
      <c r="P2230" s="83">
        <v>44435.371550925927</v>
      </c>
      <c r="Q2230" s="81" t="s">
        <v>2427</v>
      </c>
      <c r="R2230" s="81" t="s">
        <v>3252</v>
      </c>
      <c r="S2230" s="81" t="s">
        <v>3507</v>
      </c>
      <c r="T2230" s="81" t="s">
        <v>3939</v>
      </c>
      <c r="U2230" s="83">
        <v>44435.371550925927</v>
      </c>
      <c r="V2230" s="84" t="s">
        <v>5715</v>
      </c>
      <c r="W2230" s="81"/>
      <c r="X2230" s="81"/>
      <c r="Y2230" s="87" t="s">
        <v>7715</v>
      </c>
      <c r="Z2230" s="81"/>
    </row>
    <row r="2231" spans="1:26" x14ac:dyDescent="0.35">
      <c r="A2231" s="66" t="s">
        <v>1088</v>
      </c>
      <c r="B2231" s="66" t="s">
        <v>1088</v>
      </c>
      <c r="C2231" s="67"/>
      <c r="D2231" s="68"/>
      <c r="E2231" s="69"/>
      <c r="F2231" s="70"/>
      <c r="G2231" s="67"/>
      <c r="H2231" s="71"/>
      <c r="I2231" s="72"/>
      <c r="J2231" s="72"/>
      <c r="K2231" s="36"/>
      <c r="L2231" s="79"/>
      <c r="M2231" s="79"/>
      <c r="N2231" s="74"/>
      <c r="O2231" s="81" t="s">
        <v>179</v>
      </c>
      <c r="P2231" s="83">
        <v>44435.423634259256</v>
      </c>
      <c r="Q2231" s="81" t="s">
        <v>2428</v>
      </c>
      <c r="R2231" s="81" t="s">
        <v>3253</v>
      </c>
      <c r="S2231" s="81" t="s">
        <v>3507</v>
      </c>
      <c r="T2231" s="81" t="s">
        <v>3687</v>
      </c>
      <c r="U2231" s="83">
        <v>44435.423634259256</v>
      </c>
      <c r="V2231" s="84" t="s">
        <v>5716</v>
      </c>
      <c r="W2231" s="81"/>
      <c r="X2231" s="81"/>
      <c r="Y2231" s="87" t="s">
        <v>7716</v>
      </c>
      <c r="Z2231" s="81"/>
    </row>
    <row r="2232" spans="1:26" x14ac:dyDescent="0.35">
      <c r="A2232" s="66" t="s">
        <v>1088</v>
      </c>
      <c r="B2232" s="66" t="s">
        <v>1088</v>
      </c>
      <c r="C2232" s="67"/>
      <c r="D2232" s="68"/>
      <c r="E2232" s="69"/>
      <c r="F2232" s="70"/>
      <c r="G2232" s="67"/>
      <c r="H2232" s="71"/>
      <c r="I2232" s="72"/>
      <c r="J2232" s="72"/>
      <c r="K2232" s="36"/>
      <c r="L2232" s="79"/>
      <c r="M2232" s="79"/>
      <c r="N2232" s="74"/>
      <c r="O2232" s="81" t="s">
        <v>179</v>
      </c>
      <c r="P2232" s="83">
        <v>44435.541967592595</v>
      </c>
      <c r="Q2232" s="81" t="s">
        <v>2429</v>
      </c>
      <c r="R2232" s="81" t="s">
        <v>3254</v>
      </c>
      <c r="S2232" s="81" t="s">
        <v>3507</v>
      </c>
      <c r="T2232" s="81" t="s">
        <v>3940</v>
      </c>
      <c r="U2232" s="83">
        <v>44435.541967592595</v>
      </c>
      <c r="V2232" s="84" t="s">
        <v>5717</v>
      </c>
      <c r="W2232" s="81"/>
      <c r="X2232" s="81"/>
      <c r="Y2232" s="87" t="s">
        <v>7717</v>
      </c>
      <c r="Z2232" s="81"/>
    </row>
    <row r="2233" spans="1:26" x14ac:dyDescent="0.35">
      <c r="A2233" s="66" t="s">
        <v>1088</v>
      </c>
      <c r="B2233" s="66" t="s">
        <v>1088</v>
      </c>
      <c r="C2233" s="67"/>
      <c r="D2233" s="68"/>
      <c r="E2233" s="69"/>
      <c r="F2233" s="70"/>
      <c r="G2233" s="67"/>
      <c r="H2233" s="71"/>
      <c r="I2233" s="72"/>
      <c r="J2233" s="72"/>
      <c r="K2233" s="36"/>
      <c r="L2233" s="79"/>
      <c r="M2233" s="79"/>
      <c r="N2233" s="74"/>
      <c r="O2233" s="81" t="s">
        <v>179</v>
      </c>
      <c r="P2233" s="83">
        <v>44435.670173611114</v>
      </c>
      <c r="Q2233" s="81" t="s">
        <v>2430</v>
      </c>
      <c r="R2233" s="81" t="s">
        <v>3255</v>
      </c>
      <c r="S2233" s="81" t="s">
        <v>3507</v>
      </c>
      <c r="T2233" s="81" t="s">
        <v>3941</v>
      </c>
      <c r="U2233" s="83">
        <v>44435.670173611114</v>
      </c>
      <c r="V2233" s="84" t="s">
        <v>5718</v>
      </c>
      <c r="W2233" s="81"/>
      <c r="X2233" s="81"/>
      <c r="Y2233" s="87" t="s">
        <v>7718</v>
      </c>
      <c r="Z2233" s="81"/>
    </row>
    <row r="2234" spans="1:26" x14ac:dyDescent="0.35">
      <c r="A2234" s="66" t="s">
        <v>1088</v>
      </c>
      <c r="B2234" s="66" t="s">
        <v>1088</v>
      </c>
      <c r="C2234" s="67"/>
      <c r="D2234" s="68"/>
      <c r="E2234" s="69"/>
      <c r="F2234" s="70"/>
      <c r="G2234" s="67"/>
      <c r="H2234" s="71"/>
      <c r="I2234" s="72"/>
      <c r="J2234" s="72"/>
      <c r="K2234" s="36"/>
      <c r="L2234" s="79"/>
      <c r="M2234" s="79"/>
      <c r="N2234" s="74"/>
      <c r="O2234" s="81" t="s">
        <v>179</v>
      </c>
      <c r="P2234" s="83">
        <v>44436.409733796296</v>
      </c>
      <c r="Q2234" s="81" t="s">
        <v>2431</v>
      </c>
      <c r="R2234" s="84" t="s">
        <v>3256</v>
      </c>
      <c r="S2234" s="81" t="s">
        <v>3393</v>
      </c>
      <c r="T2234" s="81" t="s">
        <v>3755</v>
      </c>
      <c r="U2234" s="83">
        <v>44436.409733796296</v>
      </c>
      <c r="V2234" s="84" t="s">
        <v>5719</v>
      </c>
      <c r="W2234" s="81"/>
      <c r="X2234" s="81"/>
      <c r="Y2234" s="87" t="s">
        <v>7719</v>
      </c>
      <c r="Z2234" s="81"/>
    </row>
    <row r="2235" spans="1:26" x14ac:dyDescent="0.35">
      <c r="A2235" s="66" t="s">
        <v>1012</v>
      </c>
      <c r="B2235" s="66" t="s">
        <v>1088</v>
      </c>
      <c r="C2235" s="67"/>
      <c r="D2235" s="68"/>
      <c r="E2235" s="69"/>
      <c r="F2235" s="70"/>
      <c r="G2235" s="67"/>
      <c r="H2235" s="71"/>
      <c r="I2235" s="72"/>
      <c r="J2235" s="72"/>
      <c r="K2235" s="36"/>
      <c r="L2235" s="79"/>
      <c r="M2235" s="79"/>
      <c r="N2235" s="74"/>
      <c r="O2235" s="81" t="s">
        <v>1386</v>
      </c>
      <c r="P2235" s="83">
        <v>44434.432071759256</v>
      </c>
      <c r="Q2235" s="81" t="s">
        <v>1599</v>
      </c>
      <c r="R2235" s="84" t="s">
        <v>2732</v>
      </c>
      <c r="S2235" s="81" t="s">
        <v>3419</v>
      </c>
      <c r="T2235" s="81" t="s">
        <v>3631</v>
      </c>
      <c r="U2235" s="83">
        <v>44434.432071759256</v>
      </c>
      <c r="V2235" s="84" t="s">
        <v>5720</v>
      </c>
      <c r="W2235" s="81"/>
      <c r="X2235" s="81"/>
      <c r="Y2235" s="87" t="s">
        <v>7720</v>
      </c>
      <c r="Z2235" s="81"/>
    </row>
    <row r="2236" spans="1:26" x14ac:dyDescent="0.35">
      <c r="A2236" s="66" t="s">
        <v>1012</v>
      </c>
      <c r="B2236" s="66" t="s">
        <v>1088</v>
      </c>
      <c r="C2236" s="67"/>
      <c r="D2236" s="68"/>
      <c r="E2236" s="69"/>
      <c r="F2236" s="70"/>
      <c r="G2236" s="67"/>
      <c r="H2236" s="71"/>
      <c r="I2236" s="72"/>
      <c r="J2236" s="72"/>
      <c r="K2236" s="36"/>
      <c r="L2236" s="79"/>
      <c r="M2236" s="79"/>
      <c r="N2236" s="74"/>
      <c r="O2236" s="81" t="s">
        <v>1386</v>
      </c>
      <c r="P2236" s="83">
        <v>44435.431909722225</v>
      </c>
      <c r="Q2236" s="81" t="s">
        <v>1728</v>
      </c>
      <c r="R2236" s="84" t="s">
        <v>2808</v>
      </c>
      <c r="S2236" s="81" t="s">
        <v>3419</v>
      </c>
      <c r="T2236" s="81" t="s">
        <v>3687</v>
      </c>
      <c r="U2236" s="83">
        <v>44435.431909722225</v>
      </c>
      <c r="V2236" s="84" t="s">
        <v>5721</v>
      </c>
      <c r="W2236" s="81"/>
      <c r="X2236" s="81"/>
      <c r="Y2236" s="87" t="s">
        <v>7721</v>
      </c>
      <c r="Z2236" s="81"/>
    </row>
    <row r="2237" spans="1:26" x14ac:dyDescent="0.35">
      <c r="A2237" s="66" t="s">
        <v>1012</v>
      </c>
      <c r="B2237" s="66" t="s">
        <v>1088</v>
      </c>
      <c r="C2237" s="67"/>
      <c r="D2237" s="68"/>
      <c r="E2237" s="69"/>
      <c r="F2237" s="70"/>
      <c r="G2237" s="67"/>
      <c r="H2237" s="71"/>
      <c r="I2237" s="72"/>
      <c r="J2237" s="72"/>
      <c r="K2237" s="36"/>
      <c r="L2237" s="79"/>
      <c r="M2237" s="79"/>
      <c r="N2237" s="74"/>
      <c r="O2237" s="81" t="s">
        <v>1386</v>
      </c>
      <c r="P2237" s="83">
        <v>44436.431770833333</v>
      </c>
      <c r="Q2237" s="81" t="s">
        <v>1852</v>
      </c>
      <c r="R2237" s="84" t="s">
        <v>2874</v>
      </c>
      <c r="S2237" s="81" t="s">
        <v>3419</v>
      </c>
      <c r="T2237" s="81" t="s">
        <v>3755</v>
      </c>
      <c r="U2237" s="83">
        <v>44436.431770833333</v>
      </c>
      <c r="V2237" s="84" t="s">
        <v>5722</v>
      </c>
      <c r="W2237" s="81"/>
      <c r="X2237" s="81"/>
      <c r="Y2237" s="87" t="s">
        <v>7722</v>
      </c>
      <c r="Z2237" s="81"/>
    </row>
    <row r="2238" spans="1:26" x14ac:dyDescent="0.35">
      <c r="A2238" s="66" t="s">
        <v>1136</v>
      </c>
      <c r="B2238" s="66" t="s">
        <v>1136</v>
      </c>
      <c r="C2238" s="67"/>
      <c r="D2238" s="68"/>
      <c r="E2238" s="69"/>
      <c r="F2238" s="70"/>
      <c r="G2238" s="67"/>
      <c r="H2238" s="71"/>
      <c r="I2238" s="72"/>
      <c r="J2238" s="72"/>
      <c r="K2238" s="36"/>
      <c r="L2238" s="79"/>
      <c r="M2238" s="79"/>
      <c r="N2238" s="74"/>
      <c r="O2238" s="81" t="s">
        <v>179</v>
      </c>
      <c r="P2238" s="83">
        <v>44435.41815972222</v>
      </c>
      <c r="Q2238" s="81" t="s">
        <v>2432</v>
      </c>
      <c r="R2238" s="84" t="s">
        <v>3257</v>
      </c>
      <c r="S2238" s="81" t="s">
        <v>3393</v>
      </c>
      <c r="T2238" s="81" t="s">
        <v>3942</v>
      </c>
      <c r="U2238" s="83">
        <v>44435.41815972222</v>
      </c>
      <c r="V2238" s="84" t="s">
        <v>5723</v>
      </c>
      <c r="W2238" s="81"/>
      <c r="X2238" s="81"/>
      <c r="Y2238" s="87" t="s">
        <v>7723</v>
      </c>
      <c r="Z2238" s="81"/>
    </row>
    <row r="2239" spans="1:26" x14ac:dyDescent="0.35">
      <c r="A2239" s="66" t="s">
        <v>1136</v>
      </c>
      <c r="B2239" s="66" t="s">
        <v>1136</v>
      </c>
      <c r="C2239" s="67"/>
      <c r="D2239" s="68"/>
      <c r="E2239" s="69"/>
      <c r="F2239" s="70"/>
      <c r="G2239" s="67"/>
      <c r="H2239" s="71"/>
      <c r="I2239" s="72"/>
      <c r="J2239" s="72"/>
      <c r="K2239" s="36"/>
      <c r="L2239" s="79"/>
      <c r="M2239" s="79"/>
      <c r="N2239" s="74"/>
      <c r="O2239" s="81" t="s">
        <v>179</v>
      </c>
      <c r="P2239" s="83">
        <v>44436.427083333336</v>
      </c>
      <c r="Q2239" s="81" t="s">
        <v>2433</v>
      </c>
      <c r="R2239" s="84" t="s">
        <v>3258</v>
      </c>
      <c r="S2239" s="81" t="s">
        <v>3393</v>
      </c>
      <c r="T2239" s="81"/>
      <c r="U2239" s="83">
        <v>44436.427083333336</v>
      </c>
      <c r="V2239" s="84" t="s">
        <v>5724</v>
      </c>
      <c r="W2239" s="81"/>
      <c r="X2239" s="81"/>
      <c r="Y2239" s="87" t="s">
        <v>7724</v>
      </c>
      <c r="Z2239" s="81"/>
    </row>
    <row r="2240" spans="1:26" x14ac:dyDescent="0.35">
      <c r="A2240" s="66" t="s">
        <v>1012</v>
      </c>
      <c r="B2240" s="66" t="s">
        <v>1136</v>
      </c>
      <c r="C2240" s="67"/>
      <c r="D2240" s="68"/>
      <c r="E2240" s="69"/>
      <c r="F2240" s="70"/>
      <c r="G2240" s="67"/>
      <c r="H2240" s="71"/>
      <c r="I2240" s="72"/>
      <c r="J2240" s="72"/>
      <c r="K2240" s="36"/>
      <c r="L2240" s="79"/>
      <c r="M2240" s="79"/>
      <c r="N2240" s="74"/>
      <c r="O2240" s="81" t="s">
        <v>1386</v>
      </c>
      <c r="P2240" s="83">
        <v>44435.431817129633</v>
      </c>
      <c r="Q2240" s="81" t="s">
        <v>2434</v>
      </c>
      <c r="R2240" s="81"/>
      <c r="S2240" s="81"/>
      <c r="T2240" s="81" t="s">
        <v>3942</v>
      </c>
      <c r="U2240" s="83">
        <v>44435.431817129633</v>
      </c>
      <c r="V2240" s="84" t="s">
        <v>5725</v>
      </c>
      <c r="W2240" s="81"/>
      <c r="X2240" s="81"/>
      <c r="Y2240" s="87" t="s">
        <v>7725</v>
      </c>
      <c r="Z2240" s="81"/>
    </row>
    <row r="2241" spans="1:26" x14ac:dyDescent="0.35">
      <c r="A2241" s="66" t="s">
        <v>1012</v>
      </c>
      <c r="B2241" s="66" t="s">
        <v>1136</v>
      </c>
      <c r="C2241" s="67"/>
      <c r="D2241" s="68"/>
      <c r="E2241" s="69"/>
      <c r="F2241" s="70"/>
      <c r="G2241" s="67"/>
      <c r="H2241" s="71"/>
      <c r="I2241" s="72"/>
      <c r="J2241" s="72"/>
      <c r="K2241" s="36"/>
      <c r="L2241" s="79"/>
      <c r="M2241" s="79"/>
      <c r="N2241" s="74"/>
      <c r="O2241" s="81" t="s">
        <v>1386</v>
      </c>
      <c r="P2241" s="83">
        <v>44436.431944444441</v>
      </c>
      <c r="Q2241" s="81" t="s">
        <v>2435</v>
      </c>
      <c r="R2241" s="81"/>
      <c r="S2241" s="81"/>
      <c r="T2241" s="81"/>
      <c r="U2241" s="83">
        <v>44436.431944444441</v>
      </c>
      <c r="V2241" s="84" t="s">
        <v>5726</v>
      </c>
      <c r="W2241" s="81"/>
      <c r="X2241" s="81"/>
      <c r="Y2241" s="87" t="s">
        <v>7726</v>
      </c>
      <c r="Z2241" s="81"/>
    </row>
    <row r="2242" spans="1:26" x14ac:dyDescent="0.35">
      <c r="A2242" s="66" t="s">
        <v>1137</v>
      </c>
      <c r="B2242" s="66" t="s">
        <v>1137</v>
      </c>
      <c r="C2242" s="67"/>
      <c r="D2242" s="68"/>
      <c r="E2242" s="69"/>
      <c r="F2242" s="70"/>
      <c r="G2242" s="67"/>
      <c r="H2242" s="71"/>
      <c r="I2242" s="72"/>
      <c r="J2242" s="72"/>
      <c r="K2242" s="36"/>
      <c r="L2242" s="79"/>
      <c r="M2242" s="79"/>
      <c r="N2242" s="74"/>
      <c r="O2242" s="81" t="s">
        <v>179</v>
      </c>
      <c r="P2242" s="83">
        <v>44435.418020833335</v>
      </c>
      <c r="Q2242" s="81" t="s">
        <v>2436</v>
      </c>
      <c r="R2242" s="84" t="s">
        <v>3259</v>
      </c>
      <c r="S2242" s="81" t="s">
        <v>3393</v>
      </c>
      <c r="T2242" s="81" t="s">
        <v>3942</v>
      </c>
      <c r="U2242" s="83">
        <v>44435.418020833335</v>
      </c>
      <c r="V2242" s="84" t="s">
        <v>5727</v>
      </c>
      <c r="W2242" s="81"/>
      <c r="X2242" s="81"/>
      <c r="Y2242" s="87" t="s">
        <v>7727</v>
      </c>
      <c r="Z2242" s="81"/>
    </row>
    <row r="2243" spans="1:26" x14ac:dyDescent="0.35">
      <c r="A2243" s="66" t="s">
        <v>1137</v>
      </c>
      <c r="B2243" s="66" t="s">
        <v>1137</v>
      </c>
      <c r="C2243" s="67"/>
      <c r="D2243" s="68"/>
      <c r="E2243" s="69"/>
      <c r="F2243" s="70"/>
      <c r="G2243" s="67"/>
      <c r="H2243" s="71"/>
      <c r="I2243" s="72"/>
      <c r="J2243" s="72"/>
      <c r="K2243" s="36"/>
      <c r="L2243" s="79"/>
      <c r="M2243" s="79"/>
      <c r="N2243" s="74"/>
      <c r="O2243" s="81" t="s">
        <v>179</v>
      </c>
      <c r="P2243" s="83">
        <v>44436.427094907405</v>
      </c>
      <c r="Q2243" s="81" t="s">
        <v>2437</v>
      </c>
      <c r="R2243" s="84" t="s">
        <v>3260</v>
      </c>
      <c r="S2243" s="81" t="s">
        <v>3393</v>
      </c>
      <c r="T2243" s="81"/>
      <c r="U2243" s="83">
        <v>44436.427094907405</v>
      </c>
      <c r="V2243" s="84" t="s">
        <v>5728</v>
      </c>
      <c r="W2243" s="81"/>
      <c r="X2243" s="81"/>
      <c r="Y2243" s="87" t="s">
        <v>7728</v>
      </c>
      <c r="Z2243" s="81"/>
    </row>
    <row r="2244" spans="1:26" x14ac:dyDescent="0.35">
      <c r="A2244" s="66" t="s">
        <v>1012</v>
      </c>
      <c r="B2244" s="66" t="s">
        <v>1137</v>
      </c>
      <c r="C2244" s="67"/>
      <c r="D2244" s="68"/>
      <c r="E2244" s="69"/>
      <c r="F2244" s="70"/>
      <c r="G2244" s="67"/>
      <c r="H2244" s="71"/>
      <c r="I2244" s="72"/>
      <c r="J2244" s="72"/>
      <c r="K2244" s="36"/>
      <c r="L2244" s="79"/>
      <c r="M2244" s="79"/>
      <c r="N2244" s="74"/>
      <c r="O2244" s="81" t="s">
        <v>1386</v>
      </c>
      <c r="P2244" s="83">
        <v>44435.43172453704</v>
      </c>
      <c r="Q2244" s="81" t="s">
        <v>2438</v>
      </c>
      <c r="R2244" s="81"/>
      <c r="S2244" s="81"/>
      <c r="T2244" s="81" t="s">
        <v>3942</v>
      </c>
      <c r="U2244" s="83">
        <v>44435.43172453704</v>
      </c>
      <c r="V2244" s="84" t="s">
        <v>5729</v>
      </c>
      <c r="W2244" s="81"/>
      <c r="X2244" s="81"/>
      <c r="Y2244" s="87" t="s">
        <v>7729</v>
      </c>
      <c r="Z2244" s="81"/>
    </row>
    <row r="2245" spans="1:26" x14ac:dyDescent="0.35">
      <c r="A2245" s="66" t="s">
        <v>1012</v>
      </c>
      <c r="B2245" s="66" t="s">
        <v>1137</v>
      </c>
      <c r="C2245" s="67"/>
      <c r="D2245" s="68"/>
      <c r="E2245" s="69"/>
      <c r="F2245" s="70"/>
      <c r="G2245" s="67"/>
      <c r="H2245" s="71"/>
      <c r="I2245" s="72"/>
      <c r="J2245" s="72"/>
      <c r="K2245" s="36"/>
      <c r="L2245" s="79"/>
      <c r="M2245" s="79"/>
      <c r="N2245" s="74"/>
      <c r="O2245" s="81" t="s">
        <v>1386</v>
      </c>
      <c r="P2245" s="83">
        <v>44436.43204861111</v>
      </c>
      <c r="Q2245" s="81" t="s">
        <v>1860</v>
      </c>
      <c r="R2245" s="81"/>
      <c r="S2245" s="81"/>
      <c r="T2245" s="81"/>
      <c r="U2245" s="83">
        <v>44436.43204861111</v>
      </c>
      <c r="V2245" s="84" t="s">
        <v>5730</v>
      </c>
      <c r="W2245" s="81"/>
      <c r="X2245" s="81"/>
      <c r="Y2245" s="87" t="s">
        <v>7730</v>
      </c>
      <c r="Z2245" s="81"/>
    </row>
    <row r="2246" spans="1:26" x14ac:dyDescent="0.35">
      <c r="A2246" s="66" t="s">
        <v>1138</v>
      </c>
      <c r="B2246" s="66" t="s">
        <v>1138</v>
      </c>
      <c r="C2246" s="67"/>
      <c r="D2246" s="68"/>
      <c r="E2246" s="69"/>
      <c r="F2246" s="70"/>
      <c r="G2246" s="67"/>
      <c r="H2246" s="71"/>
      <c r="I2246" s="72"/>
      <c r="J2246" s="72"/>
      <c r="K2246" s="36"/>
      <c r="L2246" s="79"/>
      <c r="M2246" s="79"/>
      <c r="N2246" s="74"/>
      <c r="O2246" s="81" t="s">
        <v>179</v>
      </c>
      <c r="P2246" s="83">
        <v>44436.434872685182</v>
      </c>
      <c r="Q2246" s="81" t="s">
        <v>2439</v>
      </c>
      <c r="R2246" s="84" t="s">
        <v>3261</v>
      </c>
      <c r="S2246" s="81" t="s">
        <v>3508</v>
      </c>
      <c r="T2246" s="81" t="s">
        <v>3943</v>
      </c>
      <c r="U2246" s="83">
        <v>44436.434872685182</v>
      </c>
      <c r="V2246" s="84" t="s">
        <v>5731</v>
      </c>
      <c r="W2246" s="81"/>
      <c r="X2246" s="81"/>
      <c r="Y2246" s="87" t="s">
        <v>7731</v>
      </c>
      <c r="Z2246" s="81"/>
    </row>
    <row r="2247" spans="1:26" x14ac:dyDescent="0.35">
      <c r="A2247" s="66" t="s">
        <v>1012</v>
      </c>
      <c r="B2247" s="66" t="s">
        <v>1138</v>
      </c>
      <c r="C2247" s="67"/>
      <c r="D2247" s="68"/>
      <c r="E2247" s="69"/>
      <c r="F2247" s="70"/>
      <c r="G2247" s="67"/>
      <c r="H2247" s="71"/>
      <c r="I2247" s="72"/>
      <c r="J2247" s="72"/>
      <c r="K2247" s="36"/>
      <c r="L2247" s="79"/>
      <c r="M2247" s="79"/>
      <c r="N2247" s="74"/>
      <c r="O2247" s="81" t="s">
        <v>1386</v>
      </c>
      <c r="P2247" s="83">
        <v>44436.473344907405</v>
      </c>
      <c r="Q2247" s="81" t="s">
        <v>2440</v>
      </c>
      <c r="R2247" s="84" t="s">
        <v>3261</v>
      </c>
      <c r="S2247" s="81" t="s">
        <v>3508</v>
      </c>
      <c r="T2247" s="81"/>
      <c r="U2247" s="83">
        <v>44436.473344907405</v>
      </c>
      <c r="V2247" s="84" t="s">
        <v>5732</v>
      </c>
      <c r="W2247" s="81"/>
      <c r="X2247" s="81"/>
      <c r="Y2247" s="87" t="s">
        <v>7732</v>
      </c>
      <c r="Z2247" s="81"/>
    </row>
    <row r="2248" spans="1:26" x14ac:dyDescent="0.35">
      <c r="A2248" s="66" t="s">
        <v>1139</v>
      </c>
      <c r="B2248" s="66" t="s">
        <v>1139</v>
      </c>
      <c r="C2248" s="67"/>
      <c r="D2248" s="68"/>
      <c r="E2248" s="69"/>
      <c r="F2248" s="70"/>
      <c r="G2248" s="67"/>
      <c r="H2248" s="71"/>
      <c r="I2248" s="72"/>
      <c r="J2248" s="72"/>
      <c r="K2248" s="36"/>
      <c r="L2248" s="79"/>
      <c r="M2248" s="79"/>
      <c r="N2248" s="74"/>
      <c r="O2248" s="81" t="s">
        <v>179</v>
      </c>
      <c r="P2248" s="83">
        <v>44434.646620370368</v>
      </c>
      <c r="Q2248" s="81" t="s">
        <v>2441</v>
      </c>
      <c r="R2248" s="84" t="s">
        <v>3262</v>
      </c>
      <c r="S2248" s="81" t="s">
        <v>3393</v>
      </c>
      <c r="T2248" s="81" t="s">
        <v>3649</v>
      </c>
      <c r="U2248" s="83">
        <v>44434.646620370368</v>
      </c>
      <c r="V2248" s="84" t="s">
        <v>5733</v>
      </c>
      <c r="W2248" s="81"/>
      <c r="X2248" s="81"/>
      <c r="Y2248" s="87" t="s">
        <v>7733</v>
      </c>
      <c r="Z2248" s="81"/>
    </row>
    <row r="2249" spans="1:26" x14ac:dyDescent="0.35">
      <c r="A2249" s="66" t="s">
        <v>841</v>
      </c>
      <c r="B2249" s="66" t="s">
        <v>1139</v>
      </c>
      <c r="C2249" s="67"/>
      <c r="D2249" s="68"/>
      <c r="E2249" s="69"/>
      <c r="F2249" s="70"/>
      <c r="G2249" s="67"/>
      <c r="H2249" s="71"/>
      <c r="I2249" s="72"/>
      <c r="J2249" s="72"/>
      <c r="K2249" s="36"/>
      <c r="L2249" s="79"/>
      <c r="M2249" s="79"/>
      <c r="N2249" s="74"/>
      <c r="O2249" s="81" t="s">
        <v>1386</v>
      </c>
      <c r="P2249" s="83">
        <v>44436.520844907405</v>
      </c>
      <c r="Q2249" s="81" t="s">
        <v>2442</v>
      </c>
      <c r="R2249" s="84" t="s">
        <v>3263</v>
      </c>
      <c r="S2249" s="81" t="s">
        <v>3393</v>
      </c>
      <c r="T2249" s="81" t="s">
        <v>3535</v>
      </c>
      <c r="U2249" s="83">
        <v>44436.520844907405</v>
      </c>
      <c r="V2249" s="84" t="s">
        <v>5734</v>
      </c>
      <c r="W2249" s="81"/>
      <c r="X2249" s="81"/>
      <c r="Y2249" s="87" t="s">
        <v>7734</v>
      </c>
      <c r="Z2249" s="81"/>
    </row>
    <row r="2250" spans="1:26" x14ac:dyDescent="0.35">
      <c r="A2250" s="66" t="s">
        <v>1012</v>
      </c>
      <c r="B2250" s="66" t="s">
        <v>1139</v>
      </c>
      <c r="C2250" s="67"/>
      <c r="D2250" s="68"/>
      <c r="E2250" s="69"/>
      <c r="F2250" s="70"/>
      <c r="G2250" s="67"/>
      <c r="H2250" s="71"/>
      <c r="I2250" s="72"/>
      <c r="J2250" s="72"/>
      <c r="K2250" s="36"/>
      <c r="L2250" s="79"/>
      <c r="M2250" s="79"/>
      <c r="N2250" s="74"/>
      <c r="O2250" s="81" t="s">
        <v>1386</v>
      </c>
      <c r="P2250" s="83">
        <v>44432.431666666664</v>
      </c>
      <c r="Q2250" s="81" t="s">
        <v>1780</v>
      </c>
      <c r="R2250" s="81"/>
      <c r="S2250" s="81"/>
      <c r="T2250" s="81" t="s">
        <v>3712</v>
      </c>
      <c r="U2250" s="83">
        <v>44432.431666666664</v>
      </c>
      <c r="V2250" s="84" t="s">
        <v>5301</v>
      </c>
      <c r="W2250" s="81"/>
      <c r="X2250" s="81"/>
      <c r="Y2250" s="87" t="s">
        <v>7301</v>
      </c>
      <c r="Z2250" s="81"/>
    </row>
    <row r="2251" spans="1:26" x14ac:dyDescent="0.35">
      <c r="A2251" s="66" t="s">
        <v>1012</v>
      </c>
      <c r="B2251" s="66" t="s">
        <v>1139</v>
      </c>
      <c r="C2251" s="67"/>
      <c r="D2251" s="68"/>
      <c r="E2251" s="69"/>
      <c r="F2251" s="70"/>
      <c r="G2251" s="67"/>
      <c r="H2251" s="71"/>
      <c r="I2251" s="72"/>
      <c r="J2251" s="72"/>
      <c r="K2251" s="36"/>
      <c r="L2251" s="79"/>
      <c r="M2251" s="79"/>
      <c r="N2251" s="74"/>
      <c r="O2251" s="81" t="s">
        <v>1386</v>
      </c>
      <c r="P2251" s="83">
        <v>44433.598483796297</v>
      </c>
      <c r="Q2251" s="81" t="s">
        <v>2215</v>
      </c>
      <c r="R2251" s="81"/>
      <c r="S2251" s="81"/>
      <c r="T2251" s="81" t="s">
        <v>3895</v>
      </c>
      <c r="U2251" s="83">
        <v>44433.598483796297</v>
      </c>
      <c r="V2251" s="84" t="s">
        <v>5439</v>
      </c>
      <c r="W2251" s="81"/>
      <c r="X2251" s="81"/>
      <c r="Y2251" s="87" t="s">
        <v>7439</v>
      </c>
      <c r="Z2251" s="81"/>
    </row>
    <row r="2252" spans="1:26" x14ac:dyDescent="0.35">
      <c r="A2252" s="66" t="s">
        <v>1012</v>
      </c>
      <c r="B2252" s="66" t="s">
        <v>1139</v>
      </c>
      <c r="C2252" s="67"/>
      <c r="D2252" s="68"/>
      <c r="E2252" s="69"/>
      <c r="F2252" s="70"/>
      <c r="G2252" s="67"/>
      <c r="H2252" s="71"/>
      <c r="I2252" s="72"/>
      <c r="J2252" s="72"/>
      <c r="K2252" s="36"/>
      <c r="L2252" s="79"/>
      <c r="M2252" s="79"/>
      <c r="N2252" s="74"/>
      <c r="O2252" s="81" t="s">
        <v>1386</v>
      </c>
      <c r="P2252" s="83">
        <v>44434.348449074074</v>
      </c>
      <c r="Q2252" s="81" t="s">
        <v>1600</v>
      </c>
      <c r="R2252" s="81"/>
      <c r="S2252" s="81"/>
      <c r="T2252" s="81" t="s">
        <v>3632</v>
      </c>
      <c r="U2252" s="83">
        <v>44434.348449074074</v>
      </c>
      <c r="V2252" s="84" t="s">
        <v>5458</v>
      </c>
      <c r="W2252" s="81"/>
      <c r="X2252" s="81"/>
      <c r="Y2252" s="87" t="s">
        <v>7458</v>
      </c>
      <c r="Z2252" s="81"/>
    </row>
    <row r="2253" spans="1:26" x14ac:dyDescent="0.35">
      <c r="A2253" s="66" t="s">
        <v>1012</v>
      </c>
      <c r="B2253" s="66" t="s">
        <v>1139</v>
      </c>
      <c r="C2253" s="67"/>
      <c r="D2253" s="68"/>
      <c r="E2253" s="69"/>
      <c r="F2253" s="70"/>
      <c r="G2253" s="67"/>
      <c r="H2253" s="71"/>
      <c r="I2253" s="72"/>
      <c r="J2253" s="72"/>
      <c r="K2253" s="36"/>
      <c r="L2253" s="79"/>
      <c r="M2253" s="79"/>
      <c r="N2253" s="74"/>
      <c r="O2253" s="81" t="s">
        <v>1386</v>
      </c>
      <c r="P2253" s="83">
        <v>44434.348622685182</v>
      </c>
      <c r="Q2253" s="81" t="s">
        <v>1629</v>
      </c>
      <c r="R2253" s="81"/>
      <c r="S2253" s="81"/>
      <c r="T2253" s="81" t="s">
        <v>3640</v>
      </c>
      <c r="U2253" s="83">
        <v>44434.348622685182</v>
      </c>
      <c r="V2253" s="84" t="s">
        <v>5462</v>
      </c>
      <c r="W2253" s="81"/>
      <c r="X2253" s="81"/>
      <c r="Y2253" s="87" t="s">
        <v>7462</v>
      </c>
      <c r="Z2253" s="81"/>
    </row>
    <row r="2254" spans="1:26" x14ac:dyDescent="0.35">
      <c r="A2254" s="66" t="s">
        <v>1012</v>
      </c>
      <c r="B2254" s="66" t="s">
        <v>1139</v>
      </c>
      <c r="C2254" s="67"/>
      <c r="D2254" s="68"/>
      <c r="E2254" s="69"/>
      <c r="F2254" s="70"/>
      <c r="G2254" s="67"/>
      <c r="H2254" s="71"/>
      <c r="I2254" s="72"/>
      <c r="J2254" s="72"/>
      <c r="K2254" s="36"/>
      <c r="L2254" s="79"/>
      <c r="M2254" s="79"/>
      <c r="N2254" s="74"/>
      <c r="O2254" s="81" t="s">
        <v>1386</v>
      </c>
      <c r="P2254" s="83">
        <v>44434.390011574076</v>
      </c>
      <c r="Q2254" s="81" t="s">
        <v>1646</v>
      </c>
      <c r="R2254" s="81"/>
      <c r="S2254" s="81"/>
      <c r="T2254" s="81"/>
      <c r="U2254" s="83">
        <v>44434.390011574076</v>
      </c>
      <c r="V2254" s="84" t="s">
        <v>5466</v>
      </c>
      <c r="W2254" s="81"/>
      <c r="X2254" s="81"/>
      <c r="Y2254" s="87" t="s">
        <v>7466</v>
      </c>
      <c r="Z2254" s="81"/>
    </row>
    <row r="2255" spans="1:26" x14ac:dyDescent="0.35">
      <c r="A2255" s="66" t="s">
        <v>1012</v>
      </c>
      <c r="B2255" s="66" t="s">
        <v>1139</v>
      </c>
      <c r="C2255" s="67"/>
      <c r="D2255" s="68"/>
      <c r="E2255" s="69"/>
      <c r="F2255" s="70"/>
      <c r="G2255" s="67"/>
      <c r="H2255" s="71"/>
      <c r="I2255" s="72"/>
      <c r="J2255" s="72"/>
      <c r="K2255" s="36"/>
      <c r="L2255" s="79"/>
      <c r="M2255" s="79"/>
      <c r="N2255" s="74"/>
      <c r="O2255" s="81" t="s">
        <v>1386</v>
      </c>
      <c r="P2255" s="83">
        <v>44434.473645833335</v>
      </c>
      <c r="Q2255" s="81" t="s">
        <v>1606</v>
      </c>
      <c r="R2255" s="81"/>
      <c r="S2255" s="81"/>
      <c r="T2255" s="81"/>
      <c r="U2255" s="83">
        <v>44434.473645833335</v>
      </c>
      <c r="V2255" s="84" t="s">
        <v>5511</v>
      </c>
      <c r="W2255" s="81"/>
      <c r="X2255" s="81"/>
      <c r="Y2255" s="87" t="s">
        <v>7511</v>
      </c>
      <c r="Z2255" s="81"/>
    </row>
    <row r="2256" spans="1:26" x14ac:dyDescent="0.35">
      <c r="A2256" s="66" t="s">
        <v>1012</v>
      </c>
      <c r="B2256" s="66" t="s">
        <v>1139</v>
      </c>
      <c r="C2256" s="67"/>
      <c r="D2256" s="68"/>
      <c r="E2256" s="69"/>
      <c r="F2256" s="70"/>
      <c r="G2256" s="67"/>
      <c r="H2256" s="71"/>
      <c r="I2256" s="72"/>
      <c r="J2256" s="72"/>
      <c r="K2256" s="36"/>
      <c r="L2256" s="79"/>
      <c r="M2256" s="79"/>
      <c r="N2256" s="74"/>
      <c r="O2256" s="81" t="s">
        <v>1386</v>
      </c>
      <c r="P2256" s="83">
        <v>44434.473703703705</v>
      </c>
      <c r="Q2256" s="81" t="s">
        <v>1634</v>
      </c>
      <c r="R2256" s="81"/>
      <c r="S2256" s="81"/>
      <c r="T2256" s="81" t="s">
        <v>3524</v>
      </c>
      <c r="U2256" s="83">
        <v>44434.473703703705</v>
      </c>
      <c r="V2256" s="84" t="s">
        <v>5513</v>
      </c>
      <c r="W2256" s="81"/>
      <c r="X2256" s="81"/>
      <c r="Y2256" s="87" t="s">
        <v>7513</v>
      </c>
      <c r="Z2256" s="81"/>
    </row>
    <row r="2257" spans="1:26" x14ac:dyDescent="0.35">
      <c r="A2257" s="66" t="s">
        <v>1012</v>
      </c>
      <c r="B2257" s="66" t="s">
        <v>1139</v>
      </c>
      <c r="C2257" s="67"/>
      <c r="D2257" s="68"/>
      <c r="E2257" s="69"/>
      <c r="F2257" s="70"/>
      <c r="G2257" s="67"/>
      <c r="H2257" s="71"/>
      <c r="I2257" s="72"/>
      <c r="J2257" s="72"/>
      <c r="K2257" s="36"/>
      <c r="L2257" s="79"/>
      <c r="M2257" s="79"/>
      <c r="N2257" s="74"/>
      <c r="O2257" s="81" t="s">
        <v>1386</v>
      </c>
      <c r="P2257" s="83">
        <v>44435.348645833335</v>
      </c>
      <c r="Q2257" s="81" t="s">
        <v>1698</v>
      </c>
      <c r="R2257" s="81"/>
      <c r="S2257" s="81"/>
      <c r="T2257" s="81" t="s">
        <v>3673</v>
      </c>
      <c r="U2257" s="83">
        <v>44435.348645833335</v>
      </c>
      <c r="V2257" s="84" t="s">
        <v>5586</v>
      </c>
      <c r="W2257" s="81"/>
      <c r="X2257" s="81"/>
      <c r="Y2257" s="87" t="s">
        <v>7586</v>
      </c>
      <c r="Z2257" s="81"/>
    </row>
    <row r="2258" spans="1:26" x14ac:dyDescent="0.35">
      <c r="A2258" s="66" t="s">
        <v>1012</v>
      </c>
      <c r="B2258" s="66" t="s">
        <v>1139</v>
      </c>
      <c r="C2258" s="67"/>
      <c r="D2258" s="68"/>
      <c r="E2258" s="69"/>
      <c r="F2258" s="70"/>
      <c r="G2258" s="67"/>
      <c r="H2258" s="71"/>
      <c r="I2258" s="72"/>
      <c r="J2258" s="72"/>
      <c r="K2258" s="36"/>
      <c r="L2258" s="79"/>
      <c r="M2258" s="79"/>
      <c r="N2258" s="74"/>
      <c r="O2258" s="81" t="s">
        <v>1386</v>
      </c>
      <c r="P2258" s="83">
        <v>44435.431666666664</v>
      </c>
      <c r="Q2258" s="81" t="s">
        <v>1723</v>
      </c>
      <c r="R2258" s="81"/>
      <c r="S2258" s="81"/>
      <c r="T2258" s="81" t="s">
        <v>3685</v>
      </c>
      <c r="U2258" s="83">
        <v>44435.431666666664</v>
      </c>
      <c r="V2258" s="84" t="s">
        <v>5596</v>
      </c>
      <c r="W2258" s="81"/>
      <c r="X2258" s="81"/>
      <c r="Y2258" s="87" t="s">
        <v>7596</v>
      </c>
      <c r="Z2258" s="81"/>
    </row>
    <row r="2259" spans="1:26" x14ac:dyDescent="0.35">
      <c r="A2259" s="66" t="s">
        <v>1012</v>
      </c>
      <c r="B2259" s="66" t="s">
        <v>1139</v>
      </c>
      <c r="C2259" s="67"/>
      <c r="D2259" s="68"/>
      <c r="E2259" s="69"/>
      <c r="F2259" s="70"/>
      <c r="G2259" s="67"/>
      <c r="H2259" s="71"/>
      <c r="I2259" s="72"/>
      <c r="J2259" s="72"/>
      <c r="K2259" s="36"/>
      <c r="L2259" s="79"/>
      <c r="M2259" s="79"/>
      <c r="N2259" s="74"/>
      <c r="O2259" s="81" t="s">
        <v>1386</v>
      </c>
      <c r="P2259" s="83">
        <v>44435.598749999997</v>
      </c>
      <c r="Q2259" s="81" t="s">
        <v>1773</v>
      </c>
      <c r="R2259" s="81"/>
      <c r="S2259" s="81"/>
      <c r="T2259" s="81" t="s">
        <v>3707</v>
      </c>
      <c r="U2259" s="83">
        <v>44435.598749999997</v>
      </c>
      <c r="V2259" s="84" t="s">
        <v>5660</v>
      </c>
      <c r="W2259" s="81"/>
      <c r="X2259" s="81"/>
      <c r="Y2259" s="87" t="s">
        <v>7660</v>
      </c>
      <c r="Z2259" s="81"/>
    </row>
    <row r="2260" spans="1:26" x14ac:dyDescent="0.35">
      <c r="A2260" s="66" t="s">
        <v>1012</v>
      </c>
      <c r="B2260" s="66" t="s">
        <v>1139</v>
      </c>
      <c r="C2260" s="67"/>
      <c r="D2260" s="68"/>
      <c r="E2260" s="69"/>
      <c r="F2260" s="70"/>
      <c r="G2260" s="67"/>
      <c r="H2260" s="71"/>
      <c r="I2260" s="72"/>
      <c r="J2260" s="72"/>
      <c r="K2260" s="36"/>
      <c r="L2260" s="79"/>
      <c r="M2260" s="79"/>
      <c r="N2260" s="74"/>
      <c r="O2260" s="81" t="s">
        <v>1386</v>
      </c>
      <c r="P2260" s="83">
        <v>44436.55667824074</v>
      </c>
      <c r="Q2260" s="81" t="s">
        <v>1871</v>
      </c>
      <c r="R2260" s="81"/>
      <c r="S2260" s="81"/>
      <c r="T2260" s="81" t="s">
        <v>3535</v>
      </c>
      <c r="U2260" s="83">
        <v>44436.55667824074</v>
      </c>
      <c r="V2260" s="84" t="s">
        <v>5735</v>
      </c>
      <c r="W2260" s="81"/>
      <c r="X2260" s="81"/>
      <c r="Y2260" s="87" t="s">
        <v>7735</v>
      </c>
      <c r="Z2260" s="81"/>
    </row>
    <row r="2261" spans="1:26" x14ac:dyDescent="0.35">
      <c r="A2261" s="66" t="s">
        <v>1012</v>
      </c>
      <c r="B2261" s="66" t="s">
        <v>841</v>
      </c>
      <c r="C2261" s="67"/>
      <c r="D2261" s="68"/>
      <c r="E2261" s="69"/>
      <c r="F2261" s="70"/>
      <c r="G2261" s="67"/>
      <c r="H2261" s="71"/>
      <c r="I2261" s="72"/>
      <c r="J2261" s="72"/>
      <c r="K2261" s="36"/>
      <c r="L2261" s="79"/>
      <c r="M2261" s="79"/>
      <c r="N2261" s="74"/>
      <c r="O2261" s="81" t="s">
        <v>1386</v>
      </c>
      <c r="P2261" s="83">
        <v>44436.55667824074</v>
      </c>
      <c r="Q2261" s="81" t="s">
        <v>1871</v>
      </c>
      <c r="R2261" s="81"/>
      <c r="S2261" s="81"/>
      <c r="T2261" s="81" t="s">
        <v>3535</v>
      </c>
      <c r="U2261" s="83">
        <v>44436.55667824074</v>
      </c>
      <c r="V2261" s="84" t="s">
        <v>5735</v>
      </c>
      <c r="W2261" s="81"/>
      <c r="X2261" s="81"/>
      <c r="Y2261" s="87" t="s">
        <v>7735</v>
      </c>
      <c r="Z2261" s="81"/>
    </row>
    <row r="2262" spans="1:26" x14ac:dyDescent="0.35">
      <c r="A2262" s="66" t="s">
        <v>956</v>
      </c>
      <c r="B2262" s="66" t="s">
        <v>1313</v>
      </c>
      <c r="C2262" s="67"/>
      <c r="D2262" s="68"/>
      <c r="E2262" s="69"/>
      <c r="F2262" s="70"/>
      <c r="G2262" s="67"/>
      <c r="H2262" s="71"/>
      <c r="I2262" s="72"/>
      <c r="J2262" s="72"/>
      <c r="K2262" s="36"/>
      <c r="L2262" s="79"/>
      <c r="M2262" s="79"/>
      <c r="N2262" s="74"/>
      <c r="O2262" s="81" t="s">
        <v>1386</v>
      </c>
      <c r="P2262" s="83">
        <v>44436.538217592592</v>
      </c>
      <c r="Q2262" s="81" t="s">
        <v>2443</v>
      </c>
      <c r="R2262" s="84" t="s">
        <v>3264</v>
      </c>
      <c r="S2262" s="81" t="s">
        <v>3393</v>
      </c>
      <c r="T2262" s="81" t="s">
        <v>3944</v>
      </c>
      <c r="U2262" s="83">
        <v>44436.538217592592</v>
      </c>
      <c r="V2262" s="84" t="s">
        <v>5736</v>
      </c>
      <c r="W2262" s="81"/>
      <c r="X2262" s="81"/>
      <c r="Y2262" s="87" t="s">
        <v>7736</v>
      </c>
      <c r="Z2262" s="81"/>
    </row>
    <row r="2263" spans="1:26" x14ac:dyDescent="0.35">
      <c r="A2263" s="66" t="s">
        <v>1012</v>
      </c>
      <c r="B2263" s="66" t="s">
        <v>1313</v>
      </c>
      <c r="C2263" s="67"/>
      <c r="D2263" s="68"/>
      <c r="E2263" s="69"/>
      <c r="F2263" s="70"/>
      <c r="G2263" s="67"/>
      <c r="H2263" s="71"/>
      <c r="I2263" s="72"/>
      <c r="J2263" s="72"/>
      <c r="K2263" s="36"/>
      <c r="L2263" s="79"/>
      <c r="M2263" s="79"/>
      <c r="N2263" s="74"/>
      <c r="O2263" s="81" t="s">
        <v>1386</v>
      </c>
      <c r="P2263" s="83">
        <v>44436.55673611111</v>
      </c>
      <c r="Q2263" s="81" t="s">
        <v>1868</v>
      </c>
      <c r="R2263" s="81"/>
      <c r="S2263" s="81"/>
      <c r="T2263" s="81" t="s">
        <v>3766</v>
      </c>
      <c r="U2263" s="83">
        <v>44436.55673611111</v>
      </c>
      <c r="V2263" s="84" t="s">
        <v>5737</v>
      </c>
      <c r="W2263" s="81"/>
      <c r="X2263" s="81"/>
      <c r="Y2263" s="87" t="s">
        <v>7737</v>
      </c>
      <c r="Z2263" s="81"/>
    </row>
    <row r="2264" spans="1:26" x14ac:dyDescent="0.35">
      <c r="A2264" s="66" t="s">
        <v>956</v>
      </c>
      <c r="B2264" s="66" t="s">
        <v>1314</v>
      </c>
      <c r="C2264" s="67"/>
      <c r="D2264" s="68"/>
      <c r="E2264" s="69"/>
      <c r="F2264" s="70"/>
      <c r="G2264" s="67"/>
      <c r="H2264" s="71"/>
      <c r="I2264" s="72"/>
      <c r="J2264" s="72"/>
      <c r="K2264" s="36"/>
      <c r="L2264" s="79"/>
      <c r="M2264" s="79"/>
      <c r="N2264" s="74"/>
      <c r="O2264" s="81" t="s">
        <v>1386</v>
      </c>
      <c r="P2264" s="83">
        <v>44436.538217592592</v>
      </c>
      <c r="Q2264" s="81" t="s">
        <v>2443</v>
      </c>
      <c r="R2264" s="84" t="s">
        <v>3264</v>
      </c>
      <c r="S2264" s="81" t="s">
        <v>3393</v>
      </c>
      <c r="T2264" s="81" t="s">
        <v>3944</v>
      </c>
      <c r="U2264" s="83">
        <v>44436.538217592592</v>
      </c>
      <c r="V2264" s="84" t="s">
        <v>5736</v>
      </c>
      <c r="W2264" s="81"/>
      <c r="X2264" s="81"/>
      <c r="Y2264" s="87" t="s">
        <v>7736</v>
      </c>
      <c r="Z2264" s="81"/>
    </row>
    <row r="2265" spans="1:26" x14ac:dyDescent="0.35">
      <c r="A2265" s="66" t="s">
        <v>1012</v>
      </c>
      <c r="B2265" s="66" t="s">
        <v>1314</v>
      </c>
      <c r="C2265" s="67"/>
      <c r="D2265" s="68"/>
      <c r="E2265" s="69"/>
      <c r="F2265" s="70"/>
      <c r="G2265" s="67"/>
      <c r="H2265" s="71"/>
      <c r="I2265" s="72"/>
      <c r="J2265" s="72"/>
      <c r="K2265" s="36"/>
      <c r="L2265" s="79"/>
      <c r="M2265" s="79"/>
      <c r="N2265" s="74"/>
      <c r="O2265" s="81" t="s">
        <v>1386</v>
      </c>
      <c r="P2265" s="83">
        <v>44436.55673611111</v>
      </c>
      <c r="Q2265" s="81" t="s">
        <v>1868</v>
      </c>
      <c r="R2265" s="81"/>
      <c r="S2265" s="81"/>
      <c r="T2265" s="81" t="s">
        <v>3766</v>
      </c>
      <c r="U2265" s="83">
        <v>44436.55673611111</v>
      </c>
      <c r="V2265" s="84" t="s">
        <v>5737</v>
      </c>
      <c r="W2265" s="81"/>
      <c r="X2265" s="81"/>
      <c r="Y2265" s="87" t="s">
        <v>7737</v>
      </c>
      <c r="Z2265" s="81"/>
    </row>
    <row r="2266" spans="1:26" x14ac:dyDescent="0.35">
      <c r="A2266" s="66" t="s">
        <v>956</v>
      </c>
      <c r="B2266" s="66" t="s">
        <v>956</v>
      </c>
      <c r="C2266" s="67"/>
      <c r="D2266" s="68"/>
      <c r="E2266" s="69"/>
      <c r="F2266" s="70"/>
      <c r="G2266" s="67"/>
      <c r="H2266" s="71"/>
      <c r="I2266" s="72"/>
      <c r="J2266" s="72"/>
      <c r="K2266" s="36"/>
      <c r="L2266" s="79"/>
      <c r="M2266" s="79"/>
      <c r="N2266" s="74"/>
      <c r="O2266" s="81" t="s">
        <v>179</v>
      </c>
      <c r="P2266" s="83">
        <v>44434.291875000003</v>
      </c>
      <c r="Q2266" s="81" t="s">
        <v>2444</v>
      </c>
      <c r="R2266" s="84" t="s">
        <v>3265</v>
      </c>
      <c r="S2266" s="81" t="s">
        <v>3393</v>
      </c>
      <c r="T2266" s="81" t="s">
        <v>3836</v>
      </c>
      <c r="U2266" s="83">
        <v>44434.291875000003</v>
      </c>
      <c r="V2266" s="84" t="s">
        <v>5738</v>
      </c>
      <c r="W2266" s="81"/>
      <c r="X2266" s="81"/>
      <c r="Y2266" s="87" t="s">
        <v>7738</v>
      </c>
      <c r="Z2266" s="81"/>
    </row>
    <row r="2267" spans="1:26" x14ac:dyDescent="0.35">
      <c r="A2267" s="66" t="s">
        <v>956</v>
      </c>
      <c r="B2267" s="66" t="s">
        <v>956</v>
      </c>
      <c r="C2267" s="67"/>
      <c r="D2267" s="68"/>
      <c r="E2267" s="69"/>
      <c r="F2267" s="70"/>
      <c r="G2267" s="67"/>
      <c r="H2267" s="71"/>
      <c r="I2267" s="72"/>
      <c r="J2267" s="72"/>
      <c r="K2267" s="36"/>
      <c r="L2267" s="79"/>
      <c r="M2267" s="79"/>
      <c r="N2267" s="74"/>
      <c r="O2267" s="81" t="s">
        <v>179</v>
      </c>
      <c r="P2267" s="83">
        <v>44434.406273148146</v>
      </c>
      <c r="Q2267" s="81" t="s">
        <v>2445</v>
      </c>
      <c r="R2267" s="84" t="s">
        <v>3266</v>
      </c>
      <c r="S2267" s="81" t="s">
        <v>3393</v>
      </c>
      <c r="T2267" s="81" t="s">
        <v>3837</v>
      </c>
      <c r="U2267" s="83">
        <v>44434.406273148146</v>
      </c>
      <c r="V2267" s="84" t="s">
        <v>5739</v>
      </c>
      <c r="W2267" s="81"/>
      <c r="X2267" s="81"/>
      <c r="Y2267" s="87" t="s">
        <v>7739</v>
      </c>
      <c r="Z2267" s="81"/>
    </row>
    <row r="2268" spans="1:26" x14ac:dyDescent="0.35">
      <c r="A2268" s="66" t="s">
        <v>956</v>
      </c>
      <c r="B2268" s="66" t="s">
        <v>956</v>
      </c>
      <c r="C2268" s="67"/>
      <c r="D2268" s="68"/>
      <c r="E2268" s="69"/>
      <c r="F2268" s="70"/>
      <c r="G2268" s="67"/>
      <c r="H2268" s="71"/>
      <c r="I2268" s="72"/>
      <c r="J2268" s="72"/>
      <c r="K2268" s="36"/>
      <c r="L2268" s="79"/>
      <c r="M2268" s="79"/>
      <c r="N2268" s="74"/>
      <c r="O2268" s="81" t="s">
        <v>179</v>
      </c>
      <c r="P2268" s="83">
        <v>44435.260428240741</v>
      </c>
      <c r="Q2268" s="81" t="s">
        <v>2446</v>
      </c>
      <c r="R2268" s="84" t="s">
        <v>3267</v>
      </c>
      <c r="S2268" s="81" t="s">
        <v>3393</v>
      </c>
      <c r="T2268" s="81" t="s">
        <v>3758</v>
      </c>
      <c r="U2268" s="83">
        <v>44435.260428240741</v>
      </c>
      <c r="V2268" s="84" t="s">
        <v>5740</v>
      </c>
      <c r="W2268" s="81"/>
      <c r="X2268" s="81"/>
      <c r="Y2268" s="87" t="s">
        <v>7740</v>
      </c>
      <c r="Z2268" s="81"/>
    </row>
    <row r="2269" spans="1:26" x14ac:dyDescent="0.35">
      <c r="A2269" s="66" t="s">
        <v>956</v>
      </c>
      <c r="B2269" s="66" t="s">
        <v>956</v>
      </c>
      <c r="C2269" s="67"/>
      <c r="D2269" s="68"/>
      <c r="E2269" s="69"/>
      <c r="F2269" s="70"/>
      <c r="G2269" s="67"/>
      <c r="H2269" s="71"/>
      <c r="I2269" s="72"/>
      <c r="J2269" s="72"/>
      <c r="K2269" s="36"/>
      <c r="L2269" s="79"/>
      <c r="M2269" s="79"/>
      <c r="N2269" s="74"/>
      <c r="O2269" s="81" t="s">
        <v>179</v>
      </c>
      <c r="P2269" s="83">
        <v>44435.667430555557</v>
      </c>
      <c r="Q2269" s="81" t="s">
        <v>2447</v>
      </c>
      <c r="R2269" s="84" t="s">
        <v>3268</v>
      </c>
      <c r="S2269" s="81" t="s">
        <v>3393</v>
      </c>
      <c r="T2269" s="81" t="s">
        <v>3817</v>
      </c>
      <c r="U2269" s="83">
        <v>44435.667430555557</v>
      </c>
      <c r="V2269" s="84" t="s">
        <v>5741</v>
      </c>
      <c r="W2269" s="81"/>
      <c r="X2269" s="81"/>
      <c r="Y2269" s="87" t="s">
        <v>7741</v>
      </c>
      <c r="Z2269" s="81"/>
    </row>
    <row r="2270" spans="1:26" x14ac:dyDescent="0.35">
      <c r="A2270" s="66" t="s">
        <v>956</v>
      </c>
      <c r="B2270" s="66" t="s">
        <v>956</v>
      </c>
      <c r="C2270" s="67"/>
      <c r="D2270" s="68"/>
      <c r="E2270" s="69"/>
      <c r="F2270" s="70"/>
      <c r="G2270" s="67"/>
      <c r="H2270" s="71"/>
      <c r="I2270" s="72"/>
      <c r="J2270" s="72"/>
      <c r="K2270" s="36"/>
      <c r="L2270" s="79"/>
      <c r="M2270" s="79"/>
      <c r="N2270" s="74"/>
      <c r="O2270" s="81" t="s">
        <v>179</v>
      </c>
      <c r="P2270" s="83">
        <v>44436.284745370373</v>
      </c>
      <c r="Q2270" s="81" t="s">
        <v>2448</v>
      </c>
      <c r="R2270" s="84" t="s">
        <v>3269</v>
      </c>
      <c r="S2270" s="81" t="s">
        <v>3393</v>
      </c>
      <c r="T2270" s="81" t="s">
        <v>3945</v>
      </c>
      <c r="U2270" s="83">
        <v>44436.284745370373</v>
      </c>
      <c r="V2270" s="84" t="s">
        <v>5742</v>
      </c>
      <c r="W2270" s="81"/>
      <c r="X2270" s="81"/>
      <c r="Y2270" s="87" t="s">
        <v>7742</v>
      </c>
      <c r="Z2270" s="81"/>
    </row>
    <row r="2271" spans="1:26" x14ac:dyDescent="0.35">
      <c r="A2271" s="66" t="s">
        <v>956</v>
      </c>
      <c r="B2271" s="66" t="s">
        <v>956</v>
      </c>
      <c r="C2271" s="67"/>
      <c r="D2271" s="68"/>
      <c r="E2271" s="69"/>
      <c r="F2271" s="70"/>
      <c r="G2271" s="67"/>
      <c r="H2271" s="71"/>
      <c r="I2271" s="72"/>
      <c r="J2271" s="72"/>
      <c r="K2271" s="36"/>
      <c r="L2271" s="79"/>
      <c r="M2271" s="79"/>
      <c r="N2271" s="74"/>
      <c r="O2271" s="81" t="s">
        <v>179</v>
      </c>
      <c r="P2271" s="83">
        <v>44436.420162037037</v>
      </c>
      <c r="Q2271" s="81" t="s">
        <v>2449</v>
      </c>
      <c r="R2271" s="84" t="s">
        <v>3270</v>
      </c>
      <c r="S2271" s="81" t="s">
        <v>3393</v>
      </c>
      <c r="T2271" s="81" t="s">
        <v>3760</v>
      </c>
      <c r="U2271" s="83">
        <v>44436.420162037037</v>
      </c>
      <c r="V2271" s="84" t="s">
        <v>5743</v>
      </c>
      <c r="W2271" s="81"/>
      <c r="X2271" s="81"/>
      <c r="Y2271" s="87" t="s">
        <v>7743</v>
      </c>
      <c r="Z2271" s="81"/>
    </row>
    <row r="2272" spans="1:26" x14ac:dyDescent="0.35">
      <c r="A2272" s="66" t="s">
        <v>1012</v>
      </c>
      <c r="B2272" s="66" t="s">
        <v>956</v>
      </c>
      <c r="C2272" s="67"/>
      <c r="D2272" s="68"/>
      <c r="E2272" s="69"/>
      <c r="F2272" s="70"/>
      <c r="G2272" s="67"/>
      <c r="H2272" s="71"/>
      <c r="I2272" s="72"/>
      <c r="J2272" s="72"/>
      <c r="K2272" s="36"/>
      <c r="L2272" s="79"/>
      <c r="M2272" s="79"/>
      <c r="N2272" s="74"/>
      <c r="O2272" s="81" t="s">
        <v>1386</v>
      </c>
      <c r="P2272" s="83">
        <v>44432.431967592594</v>
      </c>
      <c r="Q2272" s="81" t="s">
        <v>2023</v>
      </c>
      <c r="R2272" s="81"/>
      <c r="S2272" s="81"/>
      <c r="T2272" s="81" t="s">
        <v>3562</v>
      </c>
      <c r="U2272" s="83">
        <v>44432.431967592594</v>
      </c>
      <c r="V2272" s="84" t="s">
        <v>5313</v>
      </c>
      <c r="W2272" s="81"/>
      <c r="X2272" s="81"/>
      <c r="Y2272" s="87" t="s">
        <v>7313</v>
      </c>
      <c r="Z2272" s="81"/>
    </row>
    <row r="2273" spans="1:26" x14ac:dyDescent="0.35">
      <c r="A2273" s="66" t="s">
        <v>1012</v>
      </c>
      <c r="B2273" s="66" t="s">
        <v>956</v>
      </c>
      <c r="C2273" s="67"/>
      <c r="D2273" s="68"/>
      <c r="E2273" s="69"/>
      <c r="F2273" s="70"/>
      <c r="G2273" s="67"/>
      <c r="H2273" s="71"/>
      <c r="I2273" s="72"/>
      <c r="J2273" s="72"/>
      <c r="K2273" s="36"/>
      <c r="L2273" s="79"/>
      <c r="M2273" s="79"/>
      <c r="N2273" s="74"/>
      <c r="O2273" s="81" t="s">
        <v>1386</v>
      </c>
      <c r="P2273" s="83">
        <v>44432.556944444441</v>
      </c>
      <c r="Q2273" s="81" t="s">
        <v>1445</v>
      </c>
      <c r="R2273" s="81"/>
      <c r="S2273" s="81"/>
      <c r="T2273" s="81" t="s">
        <v>3555</v>
      </c>
      <c r="U2273" s="83">
        <v>44432.556944444441</v>
      </c>
      <c r="V2273" s="84" t="s">
        <v>5334</v>
      </c>
      <c r="W2273" s="81"/>
      <c r="X2273" s="81"/>
      <c r="Y2273" s="87" t="s">
        <v>7334</v>
      </c>
      <c r="Z2273" s="81"/>
    </row>
    <row r="2274" spans="1:26" x14ac:dyDescent="0.35">
      <c r="A2274" s="66" t="s">
        <v>1012</v>
      </c>
      <c r="B2274" s="66" t="s">
        <v>956</v>
      </c>
      <c r="C2274" s="67"/>
      <c r="D2274" s="68"/>
      <c r="E2274" s="69"/>
      <c r="F2274" s="70"/>
      <c r="G2274" s="67"/>
      <c r="H2274" s="71"/>
      <c r="I2274" s="72"/>
      <c r="J2274" s="72"/>
      <c r="K2274" s="36"/>
      <c r="L2274" s="79"/>
      <c r="M2274" s="79"/>
      <c r="N2274" s="74"/>
      <c r="O2274" s="81" t="s">
        <v>1386</v>
      </c>
      <c r="P2274" s="83">
        <v>44433.43167824074</v>
      </c>
      <c r="Q2274" s="81" t="s">
        <v>1966</v>
      </c>
      <c r="R2274" s="81"/>
      <c r="S2274" s="81"/>
      <c r="T2274" s="81" t="s">
        <v>3645</v>
      </c>
      <c r="U2274" s="83">
        <v>44433.43167824074</v>
      </c>
      <c r="V2274" s="84" t="s">
        <v>5389</v>
      </c>
      <c r="W2274" s="81"/>
      <c r="X2274" s="81"/>
      <c r="Y2274" s="87" t="s">
        <v>7389</v>
      </c>
      <c r="Z2274" s="81"/>
    </row>
    <row r="2275" spans="1:26" x14ac:dyDescent="0.35">
      <c r="A2275" s="66" t="s">
        <v>1012</v>
      </c>
      <c r="B2275" s="66" t="s">
        <v>956</v>
      </c>
      <c r="C2275" s="67"/>
      <c r="D2275" s="68"/>
      <c r="E2275" s="69"/>
      <c r="F2275" s="70"/>
      <c r="G2275" s="67"/>
      <c r="H2275" s="71"/>
      <c r="I2275" s="72"/>
      <c r="J2275" s="72"/>
      <c r="K2275" s="36"/>
      <c r="L2275" s="79"/>
      <c r="M2275" s="79"/>
      <c r="N2275" s="74"/>
      <c r="O2275" s="81" t="s">
        <v>1386</v>
      </c>
      <c r="P2275" s="83">
        <v>44434.556921296295</v>
      </c>
      <c r="Q2275" s="81" t="s">
        <v>1633</v>
      </c>
      <c r="R2275" s="81"/>
      <c r="S2275" s="81"/>
      <c r="T2275" s="81" t="s">
        <v>3643</v>
      </c>
      <c r="U2275" s="83">
        <v>44434.556921296295</v>
      </c>
      <c r="V2275" s="84" t="s">
        <v>5548</v>
      </c>
      <c r="W2275" s="81"/>
      <c r="X2275" s="81"/>
      <c r="Y2275" s="87" t="s">
        <v>7548</v>
      </c>
      <c r="Z2275" s="81"/>
    </row>
    <row r="2276" spans="1:26" x14ac:dyDescent="0.35">
      <c r="A2276" s="66" t="s">
        <v>1012</v>
      </c>
      <c r="B2276" s="66" t="s">
        <v>956</v>
      </c>
      <c r="C2276" s="67"/>
      <c r="D2276" s="68"/>
      <c r="E2276" s="69"/>
      <c r="F2276" s="70"/>
      <c r="G2276" s="67"/>
      <c r="H2276" s="71"/>
      <c r="I2276" s="72"/>
      <c r="J2276" s="72"/>
      <c r="K2276" s="36"/>
      <c r="L2276" s="79"/>
      <c r="M2276" s="79"/>
      <c r="N2276" s="74"/>
      <c r="O2276" s="81" t="s">
        <v>1386</v>
      </c>
      <c r="P2276" s="83">
        <v>44435.431979166664</v>
      </c>
      <c r="Q2276" s="81" t="s">
        <v>2026</v>
      </c>
      <c r="R2276" s="81"/>
      <c r="S2276" s="81"/>
      <c r="T2276" s="81" t="s">
        <v>3838</v>
      </c>
      <c r="U2276" s="83">
        <v>44435.431979166664</v>
      </c>
      <c r="V2276" s="84" t="s">
        <v>5598</v>
      </c>
      <c r="W2276" s="81"/>
      <c r="X2276" s="81"/>
      <c r="Y2276" s="87" t="s">
        <v>7598</v>
      </c>
      <c r="Z2276" s="81"/>
    </row>
    <row r="2277" spans="1:26" x14ac:dyDescent="0.35">
      <c r="A2277" s="66" t="s">
        <v>1012</v>
      </c>
      <c r="B2277" s="66" t="s">
        <v>956</v>
      </c>
      <c r="C2277" s="67"/>
      <c r="D2277" s="68"/>
      <c r="E2277" s="69"/>
      <c r="F2277" s="70"/>
      <c r="G2277" s="67"/>
      <c r="H2277" s="71"/>
      <c r="I2277" s="72"/>
      <c r="J2277" s="72"/>
      <c r="K2277" s="36"/>
      <c r="L2277" s="79"/>
      <c r="M2277" s="79"/>
      <c r="N2277" s="74"/>
      <c r="O2277" s="81" t="s">
        <v>1386</v>
      </c>
      <c r="P2277" s="83">
        <v>44436.348460648151</v>
      </c>
      <c r="Q2277" s="81" t="s">
        <v>1838</v>
      </c>
      <c r="R2277" s="81"/>
      <c r="S2277" s="81"/>
      <c r="T2277" s="81" t="s">
        <v>3748</v>
      </c>
      <c r="U2277" s="83">
        <v>44436.348460648151</v>
      </c>
      <c r="V2277" s="84" t="s">
        <v>5744</v>
      </c>
      <c r="W2277" s="81"/>
      <c r="X2277" s="81"/>
      <c r="Y2277" s="87" t="s">
        <v>7744</v>
      </c>
      <c r="Z2277" s="81"/>
    </row>
    <row r="2278" spans="1:26" x14ac:dyDescent="0.35">
      <c r="A2278" s="66" t="s">
        <v>1012</v>
      </c>
      <c r="B2278" s="66" t="s">
        <v>956</v>
      </c>
      <c r="C2278" s="67"/>
      <c r="D2278" s="68"/>
      <c r="E2278" s="69"/>
      <c r="F2278" s="70"/>
      <c r="G2278" s="67"/>
      <c r="H2278" s="71"/>
      <c r="I2278" s="72"/>
      <c r="J2278" s="72"/>
      <c r="K2278" s="36"/>
      <c r="L2278" s="79"/>
      <c r="M2278" s="79"/>
      <c r="N2278" s="74"/>
      <c r="O2278" s="81" t="s">
        <v>1386</v>
      </c>
      <c r="P2278" s="83">
        <v>44436.390208333331</v>
      </c>
      <c r="Q2278" s="81" t="s">
        <v>1856</v>
      </c>
      <c r="R2278" s="81"/>
      <c r="S2278" s="81"/>
      <c r="T2278" s="81" t="s">
        <v>3759</v>
      </c>
      <c r="U2278" s="83">
        <v>44436.390208333331</v>
      </c>
      <c r="V2278" s="84" t="s">
        <v>5705</v>
      </c>
      <c r="W2278" s="81"/>
      <c r="X2278" s="81"/>
      <c r="Y2278" s="87" t="s">
        <v>7705</v>
      </c>
      <c r="Z2278" s="81"/>
    </row>
    <row r="2279" spans="1:26" x14ac:dyDescent="0.35">
      <c r="A2279" s="66" t="s">
        <v>1012</v>
      </c>
      <c r="B2279" s="66" t="s">
        <v>956</v>
      </c>
      <c r="C2279" s="67"/>
      <c r="D2279" s="68"/>
      <c r="E2279" s="69"/>
      <c r="F2279" s="70"/>
      <c r="G2279" s="67"/>
      <c r="H2279" s="71"/>
      <c r="I2279" s="72"/>
      <c r="J2279" s="72"/>
      <c r="K2279" s="36"/>
      <c r="L2279" s="79"/>
      <c r="M2279" s="79"/>
      <c r="N2279" s="74"/>
      <c r="O2279" s="81" t="s">
        <v>1386</v>
      </c>
      <c r="P2279" s="83">
        <v>44436.431875000002</v>
      </c>
      <c r="Q2279" s="81" t="s">
        <v>1857</v>
      </c>
      <c r="R2279" s="81"/>
      <c r="S2279" s="81"/>
      <c r="T2279" s="81" t="s">
        <v>3760</v>
      </c>
      <c r="U2279" s="83">
        <v>44436.431875000002</v>
      </c>
      <c r="V2279" s="84" t="s">
        <v>5745</v>
      </c>
      <c r="W2279" s="81"/>
      <c r="X2279" s="81"/>
      <c r="Y2279" s="87" t="s">
        <v>7745</v>
      </c>
      <c r="Z2279" s="81"/>
    </row>
    <row r="2280" spans="1:26" x14ac:dyDescent="0.35">
      <c r="A2280" s="66" t="s">
        <v>1012</v>
      </c>
      <c r="B2280" s="66" t="s">
        <v>956</v>
      </c>
      <c r="C2280" s="67"/>
      <c r="D2280" s="68"/>
      <c r="E2280" s="69"/>
      <c r="F2280" s="70"/>
      <c r="G2280" s="67"/>
      <c r="H2280" s="71"/>
      <c r="I2280" s="72"/>
      <c r="J2280" s="72"/>
      <c r="K2280" s="36"/>
      <c r="L2280" s="79"/>
      <c r="M2280" s="79"/>
      <c r="N2280" s="74"/>
      <c r="O2280" s="81" t="s">
        <v>1386</v>
      </c>
      <c r="P2280" s="83">
        <v>44436.55673611111</v>
      </c>
      <c r="Q2280" s="81" t="s">
        <v>1868</v>
      </c>
      <c r="R2280" s="81"/>
      <c r="S2280" s="81"/>
      <c r="T2280" s="81" t="s">
        <v>3766</v>
      </c>
      <c r="U2280" s="83">
        <v>44436.55673611111</v>
      </c>
      <c r="V2280" s="84" t="s">
        <v>5737</v>
      </c>
      <c r="W2280" s="81"/>
      <c r="X2280" s="81"/>
      <c r="Y2280" s="87" t="s">
        <v>7737</v>
      </c>
      <c r="Z2280" s="81"/>
    </row>
    <row r="2281" spans="1:26" x14ac:dyDescent="0.35">
      <c r="A2281" s="66" t="s">
        <v>1056</v>
      </c>
      <c r="B2281" s="66" t="s">
        <v>1056</v>
      </c>
      <c r="C2281" s="67"/>
      <c r="D2281" s="68"/>
      <c r="E2281" s="69"/>
      <c r="F2281" s="70"/>
      <c r="G2281" s="67"/>
      <c r="H2281" s="71"/>
      <c r="I2281" s="72"/>
      <c r="J2281" s="72"/>
      <c r="K2281" s="36"/>
      <c r="L2281" s="79"/>
      <c r="M2281" s="79"/>
      <c r="N2281" s="74"/>
      <c r="O2281" s="81" t="s">
        <v>179</v>
      </c>
      <c r="P2281" s="83">
        <v>44432.779062499998</v>
      </c>
      <c r="Q2281" s="81" t="s">
        <v>2450</v>
      </c>
      <c r="R2281" s="84" t="s">
        <v>3271</v>
      </c>
      <c r="S2281" s="81" t="s">
        <v>3393</v>
      </c>
      <c r="T2281" s="81" t="s">
        <v>3946</v>
      </c>
      <c r="U2281" s="83">
        <v>44432.779062499998</v>
      </c>
      <c r="V2281" s="84" t="s">
        <v>5746</v>
      </c>
      <c r="W2281" s="81"/>
      <c r="X2281" s="81"/>
      <c r="Y2281" s="87" t="s">
        <v>7746</v>
      </c>
      <c r="Z2281" s="81"/>
    </row>
    <row r="2282" spans="1:26" x14ac:dyDescent="0.35">
      <c r="A2282" s="66" t="s">
        <v>1056</v>
      </c>
      <c r="B2282" s="66" t="s">
        <v>1178</v>
      </c>
      <c r="C2282" s="67"/>
      <c r="D2282" s="68"/>
      <c r="E2282" s="69"/>
      <c r="F2282" s="70"/>
      <c r="G2282" s="67"/>
      <c r="H2282" s="71"/>
      <c r="I2282" s="72"/>
      <c r="J2282" s="72"/>
      <c r="K2282" s="36"/>
      <c r="L2282" s="79"/>
      <c r="M2282" s="79"/>
      <c r="N2282" s="74"/>
      <c r="O2282" s="81" t="s">
        <v>1386</v>
      </c>
      <c r="P2282" s="83">
        <v>44432.826597222222</v>
      </c>
      <c r="Q2282" s="81" t="s">
        <v>1897</v>
      </c>
      <c r="R2282" s="84" t="s">
        <v>2889</v>
      </c>
      <c r="S2282" s="81" t="s">
        <v>3454</v>
      </c>
      <c r="T2282" s="81" t="s">
        <v>3662</v>
      </c>
      <c r="U2282" s="83">
        <v>44432.826597222222</v>
      </c>
      <c r="V2282" s="84" t="s">
        <v>5747</v>
      </c>
      <c r="W2282" s="81"/>
      <c r="X2282" s="81"/>
      <c r="Y2282" s="87" t="s">
        <v>7747</v>
      </c>
      <c r="Z2282" s="81"/>
    </row>
    <row r="2283" spans="1:26" x14ac:dyDescent="0.35">
      <c r="A2283" s="66" t="s">
        <v>1056</v>
      </c>
      <c r="B2283" s="66" t="s">
        <v>1178</v>
      </c>
      <c r="C2283" s="67"/>
      <c r="D2283" s="68"/>
      <c r="E2283" s="69"/>
      <c r="F2283" s="70"/>
      <c r="G2283" s="67"/>
      <c r="H2283" s="71"/>
      <c r="I2283" s="72"/>
      <c r="J2283" s="72"/>
      <c r="K2283" s="36"/>
      <c r="L2283" s="79"/>
      <c r="M2283" s="79"/>
      <c r="N2283" s="74"/>
      <c r="O2283" s="81" t="s">
        <v>1386</v>
      </c>
      <c r="P2283" s="83">
        <v>44435.397581018522</v>
      </c>
      <c r="Q2283" s="81" t="s">
        <v>1674</v>
      </c>
      <c r="R2283" s="84" t="s">
        <v>2775</v>
      </c>
      <c r="S2283" s="81" t="s">
        <v>3429</v>
      </c>
      <c r="T2283" s="81" t="s">
        <v>3662</v>
      </c>
      <c r="U2283" s="83">
        <v>44435.397581018522</v>
      </c>
      <c r="V2283" s="84" t="s">
        <v>5748</v>
      </c>
      <c r="W2283" s="81"/>
      <c r="X2283" s="81"/>
      <c r="Y2283" s="87" t="s">
        <v>7748</v>
      </c>
      <c r="Z2283" s="81"/>
    </row>
    <row r="2284" spans="1:26" x14ac:dyDescent="0.35">
      <c r="A2284" s="66" t="s">
        <v>1056</v>
      </c>
      <c r="B2284" s="66" t="s">
        <v>1056</v>
      </c>
      <c r="C2284" s="67"/>
      <c r="D2284" s="68"/>
      <c r="E2284" s="69"/>
      <c r="F2284" s="70"/>
      <c r="G2284" s="67"/>
      <c r="H2284" s="71"/>
      <c r="I2284" s="72"/>
      <c r="J2284" s="72"/>
      <c r="K2284" s="36"/>
      <c r="L2284" s="79"/>
      <c r="M2284" s="79"/>
      <c r="N2284" s="74"/>
      <c r="O2284" s="81" t="s">
        <v>179</v>
      </c>
      <c r="P2284" s="83">
        <v>44436.571423611109</v>
      </c>
      <c r="Q2284" s="81" t="s">
        <v>2451</v>
      </c>
      <c r="R2284" s="84" t="s">
        <v>3272</v>
      </c>
      <c r="S2284" s="81" t="s">
        <v>3393</v>
      </c>
      <c r="T2284" s="81" t="s">
        <v>3774</v>
      </c>
      <c r="U2284" s="83">
        <v>44436.571423611109</v>
      </c>
      <c r="V2284" s="84" t="s">
        <v>5749</v>
      </c>
      <c r="W2284" s="81"/>
      <c r="X2284" s="81"/>
      <c r="Y2284" s="87" t="s">
        <v>7749</v>
      </c>
      <c r="Z2284" s="81"/>
    </row>
    <row r="2285" spans="1:26" x14ac:dyDescent="0.35">
      <c r="A2285" s="66" t="s">
        <v>1056</v>
      </c>
      <c r="B2285" s="66" t="s">
        <v>1056</v>
      </c>
      <c r="C2285" s="67"/>
      <c r="D2285" s="68"/>
      <c r="E2285" s="69"/>
      <c r="F2285" s="70"/>
      <c r="G2285" s="67"/>
      <c r="H2285" s="71"/>
      <c r="I2285" s="72"/>
      <c r="J2285" s="72"/>
      <c r="K2285" s="36"/>
      <c r="L2285" s="79"/>
      <c r="M2285" s="79"/>
      <c r="N2285" s="74"/>
      <c r="O2285" s="81" t="s">
        <v>179</v>
      </c>
      <c r="P2285" s="83">
        <v>44436.582986111112</v>
      </c>
      <c r="Q2285" s="81" t="s">
        <v>2452</v>
      </c>
      <c r="R2285" s="84" t="s">
        <v>3273</v>
      </c>
      <c r="S2285" s="81" t="s">
        <v>3393</v>
      </c>
      <c r="T2285" s="81" t="s">
        <v>3947</v>
      </c>
      <c r="U2285" s="83">
        <v>44436.582986111112</v>
      </c>
      <c r="V2285" s="84" t="s">
        <v>5750</v>
      </c>
      <c r="W2285" s="81"/>
      <c r="X2285" s="81"/>
      <c r="Y2285" s="87" t="s">
        <v>7750</v>
      </c>
      <c r="Z2285" s="81"/>
    </row>
    <row r="2286" spans="1:26" x14ac:dyDescent="0.35">
      <c r="A2286" s="66" t="s">
        <v>1012</v>
      </c>
      <c r="B2286" s="66" t="s">
        <v>1056</v>
      </c>
      <c r="C2286" s="67"/>
      <c r="D2286" s="68"/>
      <c r="E2286" s="69"/>
      <c r="F2286" s="70"/>
      <c r="G2286" s="67"/>
      <c r="H2286" s="71"/>
      <c r="I2286" s="72"/>
      <c r="J2286" s="72"/>
      <c r="K2286" s="36"/>
      <c r="L2286" s="79"/>
      <c r="M2286" s="79"/>
      <c r="N2286" s="74"/>
      <c r="O2286" s="81" t="s">
        <v>1386</v>
      </c>
      <c r="P2286" s="83">
        <v>44436.598344907405</v>
      </c>
      <c r="Q2286" s="81" t="s">
        <v>1884</v>
      </c>
      <c r="R2286" s="81"/>
      <c r="S2286" s="81"/>
      <c r="T2286" s="81" t="s">
        <v>3774</v>
      </c>
      <c r="U2286" s="83">
        <v>44436.598344907405</v>
      </c>
      <c r="V2286" s="84" t="s">
        <v>5751</v>
      </c>
      <c r="W2286" s="81"/>
      <c r="X2286" s="81"/>
      <c r="Y2286" s="87" t="s">
        <v>7751</v>
      </c>
      <c r="Z2286" s="81"/>
    </row>
    <row r="2287" spans="1:26" x14ac:dyDescent="0.35">
      <c r="A2287" s="66" t="s">
        <v>1012</v>
      </c>
      <c r="B2287" s="66" t="s">
        <v>1056</v>
      </c>
      <c r="C2287" s="67"/>
      <c r="D2287" s="68"/>
      <c r="E2287" s="69"/>
      <c r="F2287" s="70"/>
      <c r="G2287" s="67"/>
      <c r="H2287" s="71"/>
      <c r="I2287" s="72"/>
      <c r="J2287" s="72"/>
      <c r="K2287" s="36"/>
      <c r="L2287" s="79"/>
      <c r="M2287" s="79"/>
      <c r="N2287" s="74"/>
      <c r="O2287" s="81" t="s">
        <v>1386</v>
      </c>
      <c r="P2287" s="83">
        <v>44436.598402777781</v>
      </c>
      <c r="Q2287" s="81" t="s">
        <v>2453</v>
      </c>
      <c r="R2287" s="81"/>
      <c r="S2287" s="81"/>
      <c r="T2287" s="81" t="s">
        <v>3947</v>
      </c>
      <c r="U2287" s="83">
        <v>44436.598402777781</v>
      </c>
      <c r="V2287" s="84" t="s">
        <v>5752</v>
      </c>
      <c r="W2287" s="81"/>
      <c r="X2287" s="81"/>
      <c r="Y2287" s="87" t="s">
        <v>7752</v>
      </c>
      <c r="Z2287" s="81"/>
    </row>
    <row r="2288" spans="1:26" x14ac:dyDescent="0.35">
      <c r="A2288" s="66" t="s">
        <v>1140</v>
      </c>
      <c r="B2288" s="66" t="s">
        <v>1140</v>
      </c>
      <c r="C2288" s="67"/>
      <c r="D2288" s="68"/>
      <c r="E2288" s="69"/>
      <c r="F2288" s="70"/>
      <c r="G2288" s="67"/>
      <c r="H2288" s="71"/>
      <c r="I2288" s="72"/>
      <c r="J2288" s="72"/>
      <c r="K2288" s="36"/>
      <c r="L2288" s="79"/>
      <c r="M2288" s="79"/>
      <c r="N2288" s="74"/>
      <c r="O2288" s="81" t="s">
        <v>179</v>
      </c>
      <c r="P2288" s="83">
        <v>44437.284236111111</v>
      </c>
      <c r="Q2288" s="81" t="s">
        <v>2454</v>
      </c>
      <c r="R2288" s="84" t="s">
        <v>3274</v>
      </c>
      <c r="S2288" s="81" t="s">
        <v>3393</v>
      </c>
      <c r="T2288" s="81" t="s">
        <v>3948</v>
      </c>
      <c r="U2288" s="83">
        <v>44437.284236111111</v>
      </c>
      <c r="V2288" s="84" t="s">
        <v>5753</v>
      </c>
      <c r="W2288" s="81"/>
      <c r="X2288" s="81"/>
      <c r="Y2288" s="87" t="s">
        <v>7753</v>
      </c>
      <c r="Z2288" s="81"/>
    </row>
    <row r="2289" spans="1:26" x14ac:dyDescent="0.35">
      <c r="A2289" s="66" t="s">
        <v>1012</v>
      </c>
      <c r="B2289" s="66" t="s">
        <v>1140</v>
      </c>
      <c r="C2289" s="67"/>
      <c r="D2289" s="68"/>
      <c r="E2289" s="69"/>
      <c r="F2289" s="70"/>
      <c r="G2289" s="67"/>
      <c r="H2289" s="71"/>
      <c r="I2289" s="72"/>
      <c r="J2289" s="72"/>
      <c r="K2289" s="36"/>
      <c r="L2289" s="79"/>
      <c r="M2289" s="79"/>
      <c r="N2289" s="74"/>
      <c r="O2289" s="81" t="s">
        <v>1386</v>
      </c>
      <c r="P2289" s="83">
        <v>44437.348344907405</v>
      </c>
      <c r="Q2289" s="81" t="s">
        <v>2040</v>
      </c>
      <c r="R2289" s="81"/>
      <c r="S2289" s="81"/>
      <c r="T2289" s="81" t="s">
        <v>3847</v>
      </c>
      <c r="U2289" s="83">
        <v>44437.348344907405</v>
      </c>
      <c r="V2289" s="84" t="s">
        <v>5754</v>
      </c>
      <c r="W2289" s="81"/>
      <c r="X2289" s="81"/>
      <c r="Y2289" s="87" t="s">
        <v>7754</v>
      </c>
      <c r="Z2289" s="81"/>
    </row>
    <row r="2290" spans="1:26" x14ac:dyDescent="0.35">
      <c r="A2290" s="66" t="s">
        <v>1141</v>
      </c>
      <c r="B2290" s="66" t="s">
        <v>1141</v>
      </c>
      <c r="C2290" s="67"/>
      <c r="D2290" s="68"/>
      <c r="E2290" s="69"/>
      <c r="F2290" s="70"/>
      <c r="G2290" s="67"/>
      <c r="H2290" s="71"/>
      <c r="I2290" s="72"/>
      <c r="J2290" s="72"/>
      <c r="K2290" s="36"/>
      <c r="L2290" s="79"/>
      <c r="M2290" s="79"/>
      <c r="N2290" s="74"/>
      <c r="O2290" s="81" t="s">
        <v>179</v>
      </c>
      <c r="P2290" s="83">
        <v>44431.547951388886</v>
      </c>
      <c r="Q2290" s="81" t="s">
        <v>2455</v>
      </c>
      <c r="R2290" s="84" t="s">
        <v>3275</v>
      </c>
      <c r="S2290" s="81" t="s">
        <v>3509</v>
      </c>
      <c r="T2290" s="81" t="s">
        <v>3949</v>
      </c>
      <c r="U2290" s="83">
        <v>44431.547951388886</v>
      </c>
      <c r="V2290" s="84" t="s">
        <v>5755</v>
      </c>
      <c r="W2290" s="81"/>
      <c r="X2290" s="81"/>
      <c r="Y2290" s="87" t="s">
        <v>7755</v>
      </c>
      <c r="Z2290" s="81"/>
    </row>
    <row r="2291" spans="1:26" x14ac:dyDescent="0.35">
      <c r="A2291" s="66" t="s">
        <v>1141</v>
      </c>
      <c r="B2291" s="66" t="s">
        <v>1141</v>
      </c>
      <c r="C2291" s="67"/>
      <c r="D2291" s="68"/>
      <c r="E2291" s="69"/>
      <c r="F2291" s="70"/>
      <c r="G2291" s="67"/>
      <c r="H2291" s="71"/>
      <c r="I2291" s="72"/>
      <c r="J2291" s="72"/>
      <c r="K2291" s="36"/>
      <c r="L2291" s="79"/>
      <c r="M2291" s="79"/>
      <c r="N2291" s="74"/>
      <c r="O2291" s="81" t="s">
        <v>179</v>
      </c>
      <c r="P2291" s="83">
        <v>44431.672951388886</v>
      </c>
      <c r="Q2291" s="81" t="s">
        <v>2456</v>
      </c>
      <c r="R2291" s="81" t="s">
        <v>3276</v>
      </c>
      <c r="S2291" s="81" t="s">
        <v>3510</v>
      </c>
      <c r="T2291" s="81" t="s">
        <v>3950</v>
      </c>
      <c r="U2291" s="83">
        <v>44431.672951388886</v>
      </c>
      <c r="V2291" s="84" t="s">
        <v>5756</v>
      </c>
      <c r="W2291" s="81"/>
      <c r="X2291" s="81"/>
      <c r="Y2291" s="87" t="s">
        <v>7756</v>
      </c>
      <c r="Z2291" s="81"/>
    </row>
    <row r="2292" spans="1:26" x14ac:dyDescent="0.35">
      <c r="A2292" s="66" t="s">
        <v>1141</v>
      </c>
      <c r="B2292" s="66" t="s">
        <v>1141</v>
      </c>
      <c r="C2292" s="67"/>
      <c r="D2292" s="68"/>
      <c r="E2292" s="69"/>
      <c r="F2292" s="70"/>
      <c r="G2292" s="67"/>
      <c r="H2292" s="71"/>
      <c r="I2292" s="72"/>
      <c r="J2292" s="72"/>
      <c r="K2292" s="36"/>
      <c r="L2292" s="79"/>
      <c r="M2292" s="79"/>
      <c r="N2292" s="74"/>
      <c r="O2292" s="81" t="s">
        <v>179</v>
      </c>
      <c r="P2292" s="83">
        <v>44432.672951388886</v>
      </c>
      <c r="Q2292" s="81" t="s">
        <v>2457</v>
      </c>
      <c r="R2292" s="81" t="s">
        <v>3277</v>
      </c>
      <c r="S2292" s="81" t="s">
        <v>3510</v>
      </c>
      <c r="T2292" s="81" t="s">
        <v>3950</v>
      </c>
      <c r="U2292" s="83">
        <v>44432.672951388886</v>
      </c>
      <c r="V2292" s="84" t="s">
        <v>5757</v>
      </c>
      <c r="W2292" s="81"/>
      <c r="X2292" s="81"/>
      <c r="Y2292" s="87" t="s">
        <v>7757</v>
      </c>
      <c r="Z2292" s="81"/>
    </row>
    <row r="2293" spans="1:26" x14ac:dyDescent="0.35">
      <c r="A2293" s="66" t="s">
        <v>1141</v>
      </c>
      <c r="B2293" s="66" t="s">
        <v>1141</v>
      </c>
      <c r="C2293" s="67"/>
      <c r="D2293" s="68"/>
      <c r="E2293" s="69"/>
      <c r="F2293" s="70"/>
      <c r="G2293" s="67"/>
      <c r="H2293" s="71"/>
      <c r="I2293" s="72"/>
      <c r="J2293" s="72"/>
      <c r="K2293" s="36"/>
      <c r="L2293" s="79"/>
      <c r="M2293" s="79"/>
      <c r="N2293" s="74"/>
      <c r="O2293" s="81" t="s">
        <v>179</v>
      </c>
      <c r="P2293" s="83">
        <v>44432.797951388886</v>
      </c>
      <c r="Q2293" s="81" t="s">
        <v>2458</v>
      </c>
      <c r="R2293" s="81" t="s">
        <v>3278</v>
      </c>
      <c r="S2293" s="81" t="s">
        <v>3510</v>
      </c>
      <c r="T2293" s="81" t="s">
        <v>3951</v>
      </c>
      <c r="U2293" s="83">
        <v>44432.797951388886</v>
      </c>
      <c r="V2293" s="84" t="s">
        <v>5758</v>
      </c>
      <c r="W2293" s="81"/>
      <c r="X2293" s="81"/>
      <c r="Y2293" s="87" t="s">
        <v>7758</v>
      </c>
      <c r="Z2293" s="81"/>
    </row>
    <row r="2294" spans="1:26" x14ac:dyDescent="0.35">
      <c r="A2294" s="66" t="s">
        <v>1141</v>
      </c>
      <c r="B2294" s="66" t="s">
        <v>1141</v>
      </c>
      <c r="C2294" s="67"/>
      <c r="D2294" s="68"/>
      <c r="E2294" s="69"/>
      <c r="F2294" s="70"/>
      <c r="G2294" s="67"/>
      <c r="H2294" s="71"/>
      <c r="I2294" s="72"/>
      <c r="J2294" s="72"/>
      <c r="K2294" s="36"/>
      <c r="L2294" s="79"/>
      <c r="M2294" s="79"/>
      <c r="N2294" s="74"/>
      <c r="O2294" s="81" t="s">
        <v>179</v>
      </c>
      <c r="P2294" s="83">
        <v>44433.422962962963</v>
      </c>
      <c r="Q2294" s="81" t="s">
        <v>2459</v>
      </c>
      <c r="R2294" s="81" t="s">
        <v>3279</v>
      </c>
      <c r="S2294" s="81" t="s">
        <v>3510</v>
      </c>
      <c r="T2294" s="81" t="s">
        <v>3950</v>
      </c>
      <c r="U2294" s="83">
        <v>44433.422962962963</v>
      </c>
      <c r="V2294" s="84" t="s">
        <v>5759</v>
      </c>
      <c r="W2294" s="81"/>
      <c r="X2294" s="81"/>
      <c r="Y2294" s="87" t="s">
        <v>7759</v>
      </c>
      <c r="Z2294" s="81"/>
    </row>
    <row r="2295" spans="1:26" x14ac:dyDescent="0.35">
      <c r="A2295" s="66" t="s">
        <v>1141</v>
      </c>
      <c r="B2295" s="66" t="s">
        <v>1141</v>
      </c>
      <c r="C2295" s="67"/>
      <c r="D2295" s="68"/>
      <c r="E2295" s="69"/>
      <c r="F2295" s="70"/>
      <c r="G2295" s="67"/>
      <c r="H2295" s="71"/>
      <c r="I2295" s="72"/>
      <c r="J2295" s="72"/>
      <c r="K2295" s="36"/>
      <c r="L2295" s="79"/>
      <c r="M2295" s="79"/>
      <c r="N2295" s="74"/>
      <c r="O2295" s="81" t="s">
        <v>179</v>
      </c>
      <c r="P2295" s="83">
        <v>44433.547951388886</v>
      </c>
      <c r="Q2295" s="81" t="s">
        <v>2460</v>
      </c>
      <c r="R2295" s="81" t="s">
        <v>3280</v>
      </c>
      <c r="S2295" s="81" t="s">
        <v>3510</v>
      </c>
      <c r="T2295" s="81" t="s">
        <v>3950</v>
      </c>
      <c r="U2295" s="83">
        <v>44433.547951388886</v>
      </c>
      <c r="V2295" s="84" t="s">
        <v>5760</v>
      </c>
      <c r="W2295" s="81"/>
      <c r="X2295" s="81"/>
      <c r="Y2295" s="87" t="s">
        <v>7760</v>
      </c>
      <c r="Z2295" s="81"/>
    </row>
    <row r="2296" spans="1:26" x14ac:dyDescent="0.35">
      <c r="A2296" s="66" t="s">
        <v>1141</v>
      </c>
      <c r="B2296" s="66" t="s">
        <v>1141</v>
      </c>
      <c r="C2296" s="67"/>
      <c r="D2296" s="68"/>
      <c r="E2296" s="69"/>
      <c r="F2296" s="70"/>
      <c r="G2296" s="67"/>
      <c r="H2296" s="71"/>
      <c r="I2296" s="72"/>
      <c r="J2296" s="72"/>
      <c r="K2296" s="36"/>
      <c r="L2296" s="79"/>
      <c r="M2296" s="79"/>
      <c r="N2296" s="74"/>
      <c r="O2296" s="81" t="s">
        <v>179</v>
      </c>
      <c r="P2296" s="83">
        <v>44433.839618055557</v>
      </c>
      <c r="Q2296" s="81" t="s">
        <v>2461</v>
      </c>
      <c r="R2296" s="81" t="s">
        <v>3281</v>
      </c>
      <c r="S2296" s="81" t="s">
        <v>3510</v>
      </c>
      <c r="T2296" s="81" t="s">
        <v>3950</v>
      </c>
      <c r="U2296" s="83">
        <v>44433.839618055557</v>
      </c>
      <c r="V2296" s="84" t="s">
        <v>5761</v>
      </c>
      <c r="W2296" s="81"/>
      <c r="X2296" s="81"/>
      <c r="Y2296" s="87" t="s">
        <v>7761</v>
      </c>
      <c r="Z2296" s="81"/>
    </row>
    <row r="2297" spans="1:26" x14ac:dyDescent="0.35">
      <c r="A2297" s="66" t="s">
        <v>1141</v>
      </c>
      <c r="B2297" s="66" t="s">
        <v>1141</v>
      </c>
      <c r="C2297" s="67"/>
      <c r="D2297" s="68"/>
      <c r="E2297" s="69"/>
      <c r="F2297" s="70"/>
      <c r="G2297" s="67"/>
      <c r="H2297" s="71"/>
      <c r="I2297" s="72"/>
      <c r="J2297" s="72"/>
      <c r="K2297" s="36"/>
      <c r="L2297" s="79"/>
      <c r="M2297" s="79"/>
      <c r="N2297" s="74"/>
      <c r="O2297" s="81" t="s">
        <v>179</v>
      </c>
      <c r="P2297" s="83">
        <v>44434.297962962963</v>
      </c>
      <c r="Q2297" s="81" t="s">
        <v>2462</v>
      </c>
      <c r="R2297" s="84" t="s">
        <v>3282</v>
      </c>
      <c r="S2297" s="81" t="s">
        <v>3393</v>
      </c>
      <c r="T2297" s="81" t="s">
        <v>3950</v>
      </c>
      <c r="U2297" s="83">
        <v>44434.297962962963</v>
      </c>
      <c r="V2297" s="84" t="s">
        <v>5762</v>
      </c>
      <c r="W2297" s="81"/>
      <c r="X2297" s="81"/>
      <c r="Y2297" s="87" t="s">
        <v>7762</v>
      </c>
      <c r="Z2297" s="81"/>
    </row>
    <row r="2298" spans="1:26" x14ac:dyDescent="0.35">
      <c r="A2298" s="66" t="s">
        <v>1141</v>
      </c>
      <c r="B2298" s="66" t="s">
        <v>1141</v>
      </c>
      <c r="C2298" s="67"/>
      <c r="D2298" s="68"/>
      <c r="E2298" s="69"/>
      <c r="F2298" s="70"/>
      <c r="G2298" s="67"/>
      <c r="H2298" s="71"/>
      <c r="I2298" s="72"/>
      <c r="J2298" s="72"/>
      <c r="K2298" s="36"/>
      <c r="L2298" s="79"/>
      <c r="M2298" s="79"/>
      <c r="N2298" s="74"/>
      <c r="O2298" s="81" t="s">
        <v>179</v>
      </c>
      <c r="P2298" s="83">
        <v>44434.589618055557</v>
      </c>
      <c r="Q2298" s="81" t="s">
        <v>2463</v>
      </c>
      <c r="R2298" s="81" t="s">
        <v>3283</v>
      </c>
      <c r="S2298" s="81" t="s">
        <v>3510</v>
      </c>
      <c r="T2298" s="81" t="s">
        <v>3950</v>
      </c>
      <c r="U2298" s="83">
        <v>44434.589618055557</v>
      </c>
      <c r="V2298" s="84" t="s">
        <v>5763</v>
      </c>
      <c r="W2298" s="81"/>
      <c r="X2298" s="81"/>
      <c r="Y2298" s="87" t="s">
        <v>7763</v>
      </c>
      <c r="Z2298" s="81"/>
    </row>
    <row r="2299" spans="1:26" x14ac:dyDescent="0.35">
      <c r="A2299" s="66" t="s">
        <v>1141</v>
      </c>
      <c r="B2299" s="66" t="s">
        <v>1141</v>
      </c>
      <c r="C2299" s="67"/>
      <c r="D2299" s="68"/>
      <c r="E2299" s="69"/>
      <c r="F2299" s="70"/>
      <c r="G2299" s="67"/>
      <c r="H2299" s="71"/>
      <c r="I2299" s="72"/>
      <c r="J2299" s="72"/>
      <c r="K2299" s="36"/>
      <c r="L2299" s="79"/>
      <c r="M2299" s="79"/>
      <c r="N2299" s="74"/>
      <c r="O2299" s="81" t="s">
        <v>179</v>
      </c>
      <c r="P2299" s="83">
        <v>44434.714687500003</v>
      </c>
      <c r="Q2299" s="81" t="s">
        <v>2464</v>
      </c>
      <c r="R2299" s="81" t="s">
        <v>3284</v>
      </c>
      <c r="S2299" s="81" t="s">
        <v>3510</v>
      </c>
      <c r="T2299" s="81" t="s">
        <v>3950</v>
      </c>
      <c r="U2299" s="83">
        <v>44434.714687500003</v>
      </c>
      <c r="V2299" s="84" t="s">
        <v>5764</v>
      </c>
      <c r="W2299" s="81"/>
      <c r="X2299" s="81"/>
      <c r="Y2299" s="87" t="s">
        <v>7764</v>
      </c>
      <c r="Z2299" s="81"/>
    </row>
    <row r="2300" spans="1:26" x14ac:dyDescent="0.35">
      <c r="A2300" s="66" t="s">
        <v>1141</v>
      </c>
      <c r="B2300" s="66" t="s">
        <v>1141</v>
      </c>
      <c r="C2300" s="67"/>
      <c r="D2300" s="68"/>
      <c r="E2300" s="69"/>
      <c r="F2300" s="70"/>
      <c r="G2300" s="67"/>
      <c r="H2300" s="71"/>
      <c r="I2300" s="72"/>
      <c r="J2300" s="72"/>
      <c r="K2300" s="36"/>
      <c r="L2300" s="79"/>
      <c r="M2300" s="79"/>
      <c r="N2300" s="74"/>
      <c r="O2300" s="81" t="s">
        <v>179</v>
      </c>
      <c r="P2300" s="83">
        <v>44435.339618055557</v>
      </c>
      <c r="Q2300" s="81" t="s">
        <v>2465</v>
      </c>
      <c r="R2300" s="81" t="s">
        <v>3285</v>
      </c>
      <c r="S2300" s="81" t="s">
        <v>3510</v>
      </c>
      <c r="T2300" s="81" t="s">
        <v>3950</v>
      </c>
      <c r="U2300" s="83">
        <v>44435.339618055557</v>
      </c>
      <c r="V2300" s="84" t="s">
        <v>5765</v>
      </c>
      <c r="W2300" s="81"/>
      <c r="X2300" s="81"/>
      <c r="Y2300" s="87" t="s">
        <v>7765</v>
      </c>
      <c r="Z2300" s="81"/>
    </row>
    <row r="2301" spans="1:26" x14ac:dyDescent="0.35">
      <c r="A2301" s="66" t="s">
        <v>1141</v>
      </c>
      <c r="B2301" s="66" t="s">
        <v>1141</v>
      </c>
      <c r="C2301" s="67"/>
      <c r="D2301" s="68"/>
      <c r="E2301" s="69"/>
      <c r="F2301" s="70"/>
      <c r="G2301" s="67"/>
      <c r="H2301" s="71"/>
      <c r="I2301" s="72"/>
      <c r="J2301" s="72"/>
      <c r="K2301" s="36"/>
      <c r="L2301" s="79"/>
      <c r="M2301" s="79"/>
      <c r="N2301" s="74"/>
      <c r="O2301" s="81" t="s">
        <v>179</v>
      </c>
      <c r="P2301" s="83">
        <v>44435.714618055557</v>
      </c>
      <c r="Q2301" s="81" t="s">
        <v>2466</v>
      </c>
      <c r="R2301" s="81" t="s">
        <v>3286</v>
      </c>
      <c r="S2301" s="81" t="s">
        <v>3510</v>
      </c>
      <c r="T2301" s="81" t="s">
        <v>3951</v>
      </c>
      <c r="U2301" s="83">
        <v>44435.714618055557</v>
      </c>
      <c r="V2301" s="84" t="s">
        <v>5766</v>
      </c>
      <c r="W2301" s="81"/>
      <c r="X2301" s="81"/>
      <c r="Y2301" s="87" t="s">
        <v>7766</v>
      </c>
      <c r="Z2301" s="81"/>
    </row>
    <row r="2302" spans="1:26" x14ac:dyDescent="0.35">
      <c r="A2302" s="66" t="s">
        <v>1141</v>
      </c>
      <c r="B2302" s="66" t="s">
        <v>1141</v>
      </c>
      <c r="C2302" s="67"/>
      <c r="D2302" s="68"/>
      <c r="E2302" s="69"/>
      <c r="F2302" s="70"/>
      <c r="G2302" s="67"/>
      <c r="H2302" s="71"/>
      <c r="I2302" s="72"/>
      <c r="J2302" s="72"/>
      <c r="K2302" s="36"/>
      <c r="L2302" s="79"/>
      <c r="M2302" s="79"/>
      <c r="N2302" s="74"/>
      <c r="O2302" s="81" t="s">
        <v>179</v>
      </c>
      <c r="P2302" s="83">
        <v>44435.839618055557</v>
      </c>
      <c r="Q2302" s="81" t="s">
        <v>2467</v>
      </c>
      <c r="R2302" s="84" t="s">
        <v>3287</v>
      </c>
      <c r="S2302" s="81" t="s">
        <v>3509</v>
      </c>
      <c r="T2302" s="81" t="s">
        <v>3952</v>
      </c>
      <c r="U2302" s="83">
        <v>44435.839618055557</v>
      </c>
      <c r="V2302" s="84" t="s">
        <v>5767</v>
      </c>
      <c r="W2302" s="81"/>
      <c r="X2302" s="81"/>
      <c r="Y2302" s="87" t="s">
        <v>7767</v>
      </c>
      <c r="Z2302" s="81"/>
    </row>
    <row r="2303" spans="1:26" x14ac:dyDescent="0.35">
      <c r="A2303" s="66" t="s">
        <v>1141</v>
      </c>
      <c r="B2303" s="66" t="s">
        <v>1141</v>
      </c>
      <c r="C2303" s="67"/>
      <c r="D2303" s="68"/>
      <c r="E2303" s="69"/>
      <c r="F2303" s="70"/>
      <c r="G2303" s="67"/>
      <c r="H2303" s="71"/>
      <c r="I2303" s="72"/>
      <c r="J2303" s="72"/>
      <c r="K2303" s="36"/>
      <c r="L2303" s="79"/>
      <c r="M2303" s="79"/>
      <c r="N2303" s="74"/>
      <c r="O2303" s="81" t="s">
        <v>179</v>
      </c>
      <c r="P2303" s="83">
        <v>44436.464606481481</v>
      </c>
      <c r="Q2303" s="81" t="s">
        <v>2468</v>
      </c>
      <c r="R2303" s="81" t="s">
        <v>3288</v>
      </c>
      <c r="S2303" s="81" t="s">
        <v>3510</v>
      </c>
      <c r="T2303" s="81" t="s">
        <v>3950</v>
      </c>
      <c r="U2303" s="83">
        <v>44436.464606481481</v>
      </c>
      <c r="V2303" s="84" t="s">
        <v>5768</v>
      </c>
      <c r="W2303" s="81"/>
      <c r="X2303" s="81"/>
      <c r="Y2303" s="87" t="s">
        <v>7768</v>
      </c>
      <c r="Z2303" s="81"/>
    </row>
    <row r="2304" spans="1:26" x14ac:dyDescent="0.35">
      <c r="A2304" s="66" t="s">
        <v>1141</v>
      </c>
      <c r="B2304" s="66" t="s">
        <v>1141</v>
      </c>
      <c r="C2304" s="67"/>
      <c r="D2304" s="68"/>
      <c r="E2304" s="69"/>
      <c r="F2304" s="70"/>
      <c r="G2304" s="67"/>
      <c r="H2304" s="71"/>
      <c r="I2304" s="72"/>
      <c r="J2304" s="72"/>
      <c r="K2304" s="36"/>
      <c r="L2304" s="79"/>
      <c r="M2304" s="79"/>
      <c r="N2304" s="74"/>
      <c r="O2304" s="81" t="s">
        <v>179</v>
      </c>
      <c r="P2304" s="83">
        <v>44436.589618055557</v>
      </c>
      <c r="Q2304" s="81" t="s">
        <v>2469</v>
      </c>
      <c r="R2304" s="84" t="s">
        <v>3289</v>
      </c>
      <c r="S2304" s="81" t="s">
        <v>3393</v>
      </c>
      <c r="T2304" s="81" t="s">
        <v>3950</v>
      </c>
      <c r="U2304" s="83">
        <v>44436.589618055557</v>
      </c>
      <c r="V2304" s="84" t="s">
        <v>5769</v>
      </c>
      <c r="W2304" s="81"/>
      <c r="X2304" s="81"/>
      <c r="Y2304" s="87" t="s">
        <v>7769</v>
      </c>
      <c r="Z2304" s="81"/>
    </row>
    <row r="2305" spans="1:26" x14ac:dyDescent="0.35">
      <c r="A2305" s="66" t="s">
        <v>1141</v>
      </c>
      <c r="B2305" s="66" t="s">
        <v>1141</v>
      </c>
      <c r="C2305" s="67"/>
      <c r="D2305" s="68"/>
      <c r="E2305" s="69"/>
      <c r="F2305" s="70"/>
      <c r="G2305" s="67"/>
      <c r="H2305" s="71"/>
      <c r="I2305" s="72"/>
      <c r="J2305" s="72"/>
      <c r="K2305" s="36"/>
      <c r="L2305" s="79"/>
      <c r="M2305" s="79"/>
      <c r="N2305" s="74"/>
      <c r="O2305" s="81" t="s">
        <v>179</v>
      </c>
      <c r="P2305" s="83">
        <v>44436.839618055557</v>
      </c>
      <c r="Q2305" s="81" t="s">
        <v>2470</v>
      </c>
      <c r="R2305" s="81" t="s">
        <v>3290</v>
      </c>
      <c r="S2305" s="81" t="s">
        <v>3510</v>
      </c>
      <c r="T2305" s="81" t="s">
        <v>3951</v>
      </c>
      <c r="U2305" s="83">
        <v>44436.839618055557</v>
      </c>
      <c r="V2305" s="84" t="s">
        <v>5770</v>
      </c>
      <c r="W2305" s="81"/>
      <c r="X2305" s="81"/>
      <c r="Y2305" s="87" t="s">
        <v>7770</v>
      </c>
      <c r="Z2305" s="81"/>
    </row>
    <row r="2306" spans="1:26" x14ac:dyDescent="0.35">
      <c r="A2306" s="66" t="s">
        <v>1141</v>
      </c>
      <c r="B2306" s="66" t="s">
        <v>1141</v>
      </c>
      <c r="C2306" s="67"/>
      <c r="D2306" s="68"/>
      <c r="E2306" s="69"/>
      <c r="F2306" s="70"/>
      <c r="G2306" s="67"/>
      <c r="H2306" s="71"/>
      <c r="I2306" s="72"/>
      <c r="J2306" s="72"/>
      <c r="K2306" s="36"/>
      <c r="L2306" s="79"/>
      <c r="M2306" s="79"/>
      <c r="N2306" s="74"/>
      <c r="O2306" s="81" t="s">
        <v>179</v>
      </c>
      <c r="P2306" s="83">
        <v>44437.297939814816</v>
      </c>
      <c r="Q2306" s="81" t="s">
        <v>2471</v>
      </c>
      <c r="R2306" s="84" t="s">
        <v>3291</v>
      </c>
      <c r="S2306" s="81" t="s">
        <v>3509</v>
      </c>
      <c r="T2306" s="81" t="s">
        <v>3952</v>
      </c>
      <c r="U2306" s="83">
        <v>44437.297939814816</v>
      </c>
      <c r="V2306" s="84" t="s">
        <v>5771</v>
      </c>
      <c r="W2306" s="81"/>
      <c r="X2306" s="81"/>
      <c r="Y2306" s="87" t="s">
        <v>7771</v>
      </c>
      <c r="Z2306" s="81"/>
    </row>
    <row r="2307" spans="1:26" x14ac:dyDescent="0.35">
      <c r="A2307" s="66" t="s">
        <v>1012</v>
      </c>
      <c r="B2307" s="66" t="s">
        <v>1141</v>
      </c>
      <c r="C2307" s="67"/>
      <c r="D2307" s="68"/>
      <c r="E2307" s="69"/>
      <c r="F2307" s="70"/>
      <c r="G2307" s="67"/>
      <c r="H2307" s="71"/>
      <c r="I2307" s="72"/>
      <c r="J2307" s="72"/>
      <c r="K2307" s="36"/>
      <c r="L2307" s="79"/>
      <c r="M2307" s="79"/>
      <c r="N2307" s="74"/>
      <c r="O2307" s="81" t="s">
        <v>1386</v>
      </c>
      <c r="P2307" s="83">
        <v>44431.556944444441</v>
      </c>
      <c r="Q2307" s="81" t="s">
        <v>2472</v>
      </c>
      <c r="R2307" s="84" t="s">
        <v>3275</v>
      </c>
      <c r="S2307" s="81" t="s">
        <v>3509</v>
      </c>
      <c r="T2307" s="81" t="s">
        <v>3949</v>
      </c>
      <c r="U2307" s="83">
        <v>44431.556944444441</v>
      </c>
      <c r="V2307" s="84" t="s">
        <v>5772</v>
      </c>
      <c r="W2307" s="81"/>
      <c r="X2307" s="81"/>
      <c r="Y2307" s="87" t="s">
        <v>7772</v>
      </c>
      <c r="Z2307" s="81"/>
    </row>
    <row r="2308" spans="1:26" x14ac:dyDescent="0.35">
      <c r="A2308" s="66" t="s">
        <v>1012</v>
      </c>
      <c r="B2308" s="66" t="s">
        <v>1141</v>
      </c>
      <c r="C2308" s="67"/>
      <c r="D2308" s="68"/>
      <c r="E2308" s="69"/>
      <c r="F2308" s="70"/>
      <c r="G2308" s="67"/>
      <c r="H2308" s="71"/>
      <c r="I2308" s="72"/>
      <c r="J2308" s="72"/>
      <c r="K2308" s="36"/>
      <c r="L2308" s="79"/>
      <c r="M2308" s="79"/>
      <c r="N2308" s="74"/>
      <c r="O2308" s="81" t="s">
        <v>1386</v>
      </c>
      <c r="P2308" s="83">
        <v>44433.431817129633</v>
      </c>
      <c r="Q2308" s="81" t="s">
        <v>2473</v>
      </c>
      <c r="R2308" s="84" t="s">
        <v>3292</v>
      </c>
      <c r="S2308" s="81" t="s">
        <v>3509</v>
      </c>
      <c r="T2308" s="81" t="s">
        <v>3950</v>
      </c>
      <c r="U2308" s="83">
        <v>44433.431817129633</v>
      </c>
      <c r="V2308" s="84" t="s">
        <v>5773</v>
      </c>
      <c r="W2308" s="81"/>
      <c r="X2308" s="81"/>
      <c r="Y2308" s="87" t="s">
        <v>7773</v>
      </c>
      <c r="Z2308" s="81"/>
    </row>
    <row r="2309" spans="1:26" x14ac:dyDescent="0.35">
      <c r="A2309" s="66" t="s">
        <v>1012</v>
      </c>
      <c r="B2309" s="66" t="s">
        <v>1141</v>
      </c>
      <c r="C2309" s="67"/>
      <c r="D2309" s="68"/>
      <c r="E2309" s="69"/>
      <c r="F2309" s="70"/>
      <c r="G2309" s="67"/>
      <c r="H2309" s="71"/>
      <c r="I2309" s="72"/>
      <c r="J2309" s="72"/>
      <c r="K2309" s="36"/>
      <c r="L2309" s="79"/>
      <c r="M2309" s="79"/>
      <c r="N2309" s="74"/>
      <c r="O2309" s="81" t="s">
        <v>1386</v>
      </c>
      <c r="P2309" s="83">
        <v>44433.556851851848</v>
      </c>
      <c r="Q2309" s="81" t="s">
        <v>2474</v>
      </c>
      <c r="R2309" s="84" t="s">
        <v>3293</v>
      </c>
      <c r="S2309" s="81" t="s">
        <v>3509</v>
      </c>
      <c r="T2309" s="81" t="s">
        <v>3950</v>
      </c>
      <c r="U2309" s="83">
        <v>44433.556851851848</v>
      </c>
      <c r="V2309" s="84" t="s">
        <v>5774</v>
      </c>
      <c r="W2309" s="81"/>
      <c r="X2309" s="81"/>
      <c r="Y2309" s="87" t="s">
        <v>7774</v>
      </c>
      <c r="Z2309" s="81"/>
    </row>
    <row r="2310" spans="1:26" x14ac:dyDescent="0.35">
      <c r="A2310" s="66" t="s">
        <v>1012</v>
      </c>
      <c r="B2310" s="66" t="s">
        <v>1141</v>
      </c>
      <c r="C2310" s="67"/>
      <c r="D2310" s="68"/>
      <c r="E2310" s="69"/>
      <c r="F2310" s="70"/>
      <c r="G2310" s="67"/>
      <c r="H2310" s="71"/>
      <c r="I2310" s="72"/>
      <c r="J2310" s="72"/>
      <c r="K2310" s="36"/>
      <c r="L2310" s="79"/>
      <c r="M2310" s="79"/>
      <c r="N2310" s="74"/>
      <c r="O2310" s="81" t="s">
        <v>1386</v>
      </c>
      <c r="P2310" s="83">
        <v>44434.598506944443</v>
      </c>
      <c r="Q2310" s="81" t="s">
        <v>2475</v>
      </c>
      <c r="R2310" s="84" t="s">
        <v>3294</v>
      </c>
      <c r="S2310" s="81" t="s">
        <v>3509</v>
      </c>
      <c r="T2310" s="81" t="s">
        <v>3950</v>
      </c>
      <c r="U2310" s="83">
        <v>44434.598506944443</v>
      </c>
      <c r="V2310" s="84" t="s">
        <v>5775</v>
      </c>
      <c r="W2310" s="81"/>
      <c r="X2310" s="81"/>
      <c r="Y2310" s="87" t="s">
        <v>7775</v>
      </c>
      <c r="Z2310" s="81"/>
    </row>
    <row r="2311" spans="1:26" x14ac:dyDescent="0.35">
      <c r="A2311" s="66" t="s">
        <v>1012</v>
      </c>
      <c r="B2311" s="66" t="s">
        <v>1141</v>
      </c>
      <c r="C2311" s="67"/>
      <c r="D2311" s="68"/>
      <c r="E2311" s="69"/>
      <c r="F2311" s="70"/>
      <c r="G2311" s="67"/>
      <c r="H2311" s="71"/>
      <c r="I2311" s="72"/>
      <c r="J2311" s="72"/>
      <c r="K2311" s="36"/>
      <c r="L2311" s="79"/>
      <c r="M2311" s="79"/>
      <c r="N2311" s="74"/>
      <c r="O2311" s="81" t="s">
        <v>1386</v>
      </c>
      <c r="P2311" s="83">
        <v>44435.348530092589</v>
      </c>
      <c r="Q2311" s="81" t="s">
        <v>2476</v>
      </c>
      <c r="R2311" s="84" t="s">
        <v>3295</v>
      </c>
      <c r="S2311" s="81" t="s">
        <v>3509</v>
      </c>
      <c r="T2311" s="81" t="s">
        <v>3950</v>
      </c>
      <c r="U2311" s="83">
        <v>44435.348530092589</v>
      </c>
      <c r="V2311" s="84" t="s">
        <v>5776</v>
      </c>
      <c r="W2311" s="81"/>
      <c r="X2311" s="81"/>
      <c r="Y2311" s="87" t="s">
        <v>7776</v>
      </c>
      <c r="Z2311" s="81"/>
    </row>
    <row r="2312" spans="1:26" x14ac:dyDescent="0.35">
      <c r="A2312" s="66" t="s">
        <v>1012</v>
      </c>
      <c r="B2312" s="66" t="s">
        <v>1141</v>
      </c>
      <c r="C2312" s="67"/>
      <c r="D2312" s="68"/>
      <c r="E2312" s="69"/>
      <c r="F2312" s="70"/>
      <c r="G2312" s="67"/>
      <c r="H2312" s="71"/>
      <c r="I2312" s="72"/>
      <c r="J2312" s="72"/>
      <c r="K2312" s="36"/>
      <c r="L2312" s="79"/>
      <c r="M2312" s="79"/>
      <c r="N2312" s="74"/>
      <c r="O2312" s="81" t="s">
        <v>1386</v>
      </c>
      <c r="P2312" s="83">
        <v>44436.473391203705</v>
      </c>
      <c r="Q2312" s="81" t="s">
        <v>2477</v>
      </c>
      <c r="R2312" s="84" t="s">
        <v>3296</v>
      </c>
      <c r="S2312" s="81" t="s">
        <v>3509</v>
      </c>
      <c r="T2312" s="81" t="s">
        <v>3950</v>
      </c>
      <c r="U2312" s="83">
        <v>44436.473391203705</v>
      </c>
      <c r="V2312" s="84" t="s">
        <v>5777</v>
      </c>
      <c r="W2312" s="81"/>
      <c r="X2312" s="81"/>
      <c r="Y2312" s="87" t="s">
        <v>7777</v>
      </c>
      <c r="Z2312" s="81"/>
    </row>
    <row r="2313" spans="1:26" x14ac:dyDescent="0.35">
      <c r="A2313" s="66" t="s">
        <v>1012</v>
      </c>
      <c r="B2313" s="66" t="s">
        <v>1141</v>
      </c>
      <c r="C2313" s="67"/>
      <c r="D2313" s="68"/>
      <c r="E2313" s="69"/>
      <c r="F2313" s="70"/>
      <c r="G2313" s="67"/>
      <c r="H2313" s="71"/>
      <c r="I2313" s="72"/>
      <c r="J2313" s="72"/>
      <c r="K2313" s="36"/>
      <c r="L2313" s="79"/>
      <c r="M2313" s="79"/>
      <c r="N2313" s="74"/>
      <c r="O2313" s="81" t="s">
        <v>1386</v>
      </c>
      <c r="P2313" s="83">
        <v>44436.598495370374</v>
      </c>
      <c r="Q2313" s="81" t="s">
        <v>2478</v>
      </c>
      <c r="R2313" s="81"/>
      <c r="S2313" s="81"/>
      <c r="T2313" s="81" t="s">
        <v>3950</v>
      </c>
      <c r="U2313" s="83">
        <v>44436.598495370374</v>
      </c>
      <c r="V2313" s="84" t="s">
        <v>5778</v>
      </c>
      <c r="W2313" s="81"/>
      <c r="X2313" s="81"/>
      <c r="Y2313" s="87" t="s">
        <v>7778</v>
      </c>
      <c r="Z2313" s="81"/>
    </row>
    <row r="2314" spans="1:26" x14ac:dyDescent="0.35">
      <c r="A2314" s="66" t="s">
        <v>1012</v>
      </c>
      <c r="B2314" s="66" t="s">
        <v>1141</v>
      </c>
      <c r="C2314" s="67"/>
      <c r="D2314" s="68"/>
      <c r="E2314" s="69"/>
      <c r="F2314" s="70"/>
      <c r="G2314" s="67"/>
      <c r="H2314" s="71"/>
      <c r="I2314" s="72"/>
      <c r="J2314" s="72"/>
      <c r="K2314" s="36"/>
      <c r="L2314" s="79"/>
      <c r="M2314" s="79"/>
      <c r="N2314" s="74"/>
      <c r="O2314" s="81" t="s">
        <v>1386</v>
      </c>
      <c r="P2314" s="83">
        <v>44437.348495370374</v>
      </c>
      <c r="Q2314" s="81" t="s">
        <v>2479</v>
      </c>
      <c r="R2314" s="84" t="s">
        <v>3291</v>
      </c>
      <c r="S2314" s="81" t="s">
        <v>3509</v>
      </c>
      <c r="T2314" s="81" t="s">
        <v>3952</v>
      </c>
      <c r="U2314" s="83">
        <v>44437.348495370374</v>
      </c>
      <c r="V2314" s="84" t="s">
        <v>5779</v>
      </c>
      <c r="W2314" s="81"/>
      <c r="X2314" s="81"/>
      <c r="Y2314" s="87" t="s">
        <v>7779</v>
      </c>
      <c r="Z2314" s="81"/>
    </row>
    <row r="2315" spans="1:26" x14ac:dyDescent="0.35">
      <c r="A2315" s="66" t="s">
        <v>1142</v>
      </c>
      <c r="B2315" s="66" t="s">
        <v>1142</v>
      </c>
      <c r="C2315" s="67"/>
      <c r="D2315" s="68"/>
      <c r="E2315" s="69"/>
      <c r="F2315" s="70"/>
      <c r="G2315" s="67"/>
      <c r="H2315" s="71"/>
      <c r="I2315" s="72"/>
      <c r="J2315" s="72"/>
      <c r="K2315" s="36"/>
      <c r="L2315" s="79"/>
      <c r="M2315" s="79"/>
      <c r="N2315" s="74"/>
      <c r="O2315" s="81" t="s">
        <v>179</v>
      </c>
      <c r="P2315" s="83">
        <v>44433.458333333336</v>
      </c>
      <c r="Q2315" s="81" t="s">
        <v>2480</v>
      </c>
      <c r="R2315" s="84" t="s">
        <v>3297</v>
      </c>
      <c r="S2315" s="81" t="s">
        <v>3393</v>
      </c>
      <c r="T2315" s="81" t="s">
        <v>3530</v>
      </c>
      <c r="U2315" s="83">
        <v>44433.458333333336</v>
      </c>
      <c r="V2315" s="84" t="s">
        <v>5780</v>
      </c>
      <c r="W2315" s="81"/>
      <c r="X2315" s="81"/>
      <c r="Y2315" s="87" t="s">
        <v>7780</v>
      </c>
      <c r="Z2315" s="81"/>
    </row>
    <row r="2316" spans="1:26" x14ac:dyDescent="0.35">
      <c r="A2316" s="66" t="s">
        <v>1142</v>
      </c>
      <c r="B2316" s="66" t="s">
        <v>1142</v>
      </c>
      <c r="C2316" s="67"/>
      <c r="D2316" s="68"/>
      <c r="E2316" s="69"/>
      <c r="F2316" s="70"/>
      <c r="G2316" s="67"/>
      <c r="H2316" s="71"/>
      <c r="I2316" s="72"/>
      <c r="J2316" s="72"/>
      <c r="K2316" s="36"/>
      <c r="L2316" s="79"/>
      <c r="M2316" s="79"/>
      <c r="N2316" s="74"/>
      <c r="O2316" s="81" t="s">
        <v>179</v>
      </c>
      <c r="P2316" s="83">
        <v>44433.625034722223</v>
      </c>
      <c r="Q2316" s="81" t="s">
        <v>2481</v>
      </c>
      <c r="R2316" s="84" t="s">
        <v>3298</v>
      </c>
      <c r="S2316" s="81" t="s">
        <v>3393</v>
      </c>
      <c r="T2316" s="81" t="s">
        <v>3591</v>
      </c>
      <c r="U2316" s="83">
        <v>44433.625034722223</v>
      </c>
      <c r="V2316" s="84" t="s">
        <v>5781</v>
      </c>
      <c r="W2316" s="81"/>
      <c r="X2316" s="81"/>
      <c r="Y2316" s="87" t="s">
        <v>7781</v>
      </c>
      <c r="Z2316" s="81"/>
    </row>
    <row r="2317" spans="1:26" x14ac:dyDescent="0.35">
      <c r="A2317" s="66" t="s">
        <v>1142</v>
      </c>
      <c r="B2317" s="66" t="s">
        <v>1142</v>
      </c>
      <c r="C2317" s="67"/>
      <c r="D2317" s="68"/>
      <c r="E2317" s="69"/>
      <c r="F2317" s="70"/>
      <c r="G2317" s="67"/>
      <c r="H2317" s="71"/>
      <c r="I2317" s="72"/>
      <c r="J2317" s="72"/>
      <c r="K2317" s="36"/>
      <c r="L2317" s="79"/>
      <c r="M2317" s="79"/>
      <c r="N2317" s="74"/>
      <c r="O2317" s="81" t="s">
        <v>179</v>
      </c>
      <c r="P2317" s="83">
        <v>44435.208414351851</v>
      </c>
      <c r="Q2317" s="81" t="s">
        <v>2482</v>
      </c>
      <c r="R2317" s="84" t="s">
        <v>3299</v>
      </c>
      <c r="S2317" s="81" t="s">
        <v>3393</v>
      </c>
      <c r="T2317" s="81" t="s">
        <v>3676</v>
      </c>
      <c r="U2317" s="83">
        <v>44435.208414351851</v>
      </c>
      <c r="V2317" s="84" t="s">
        <v>5782</v>
      </c>
      <c r="W2317" s="81"/>
      <c r="X2317" s="81"/>
      <c r="Y2317" s="87" t="s">
        <v>7782</v>
      </c>
      <c r="Z2317" s="81"/>
    </row>
    <row r="2318" spans="1:26" x14ac:dyDescent="0.35">
      <c r="A2318" s="66" t="s">
        <v>1142</v>
      </c>
      <c r="B2318" s="66" t="s">
        <v>1142</v>
      </c>
      <c r="C2318" s="67"/>
      <c r="D2318" s="68"/>
      <c r="E2318" s="69"/>
      <c r="F2318" s="70"/>
      <c r="G2318" s="67"/>
      <c r="H2318" s="71"/>
      <c r="I2318" s="72"/>
      <c r="J2318" s="72"/>
      <c r="K2318" s="36"/>
      <c r="L2318" s="79"/>
      <c r="M2318" s="79"/>
      <c r="N2318" s="74"/>
      <c r="O2318" s="81" t="s">
        <v>179</v>
      </c>
      <c r="P2318" s="83">
        <v>44435.625023148146</v>
      </c>
      <c r="Q2318" s="81" t="s">
        <v>2483</v>
      </c>
      <c r="R2318" s="84" t="s">
        <v>3300</v>
      </c>
      <c r="S2318" s="81" t="s">
        <v>3393</v>
      </c>
      <c r="T2318" s="81" t="s">
        <v>3953</v>
      </c>
      <c r="U2318" s="83">
        <v>44435.625023148146</v>
      </c>
      <c r="V2318" s="84" t="s">
        <v>5783</v>
      </c>
      <c r="W2318" s="81"/>
      <c r="X2318" s="81"/>
      <c r="Y2318" s="87" t="s">
        <v>7783</v>
      </c>
      <c r="Z2318" s="81"/>
    </row>
    <row r="2319" spans="1:26" x14ac:dyDescent="0.35">
      <c r="A2319" s="66" t="s">
        <v>1142</v>
      </c>
      <c r="B2319" s="66" t="s">
        <v>1142</v>
      </c>
      <c r="C2319" s="67"/>
      <c r="D2319" s="68"/>
      <c r="E2319" s="69"/>
      <c r="F2319" s="70"/>
      <c r="G2319" s="67"/>
      <c r="H2319" s="71"/>
      <c r="I2319" s="72"/>
      <c r="J2319" s="72"/>
      <c r="K2319" s="36"/>
      <c r="L2319" s="79"/>
      <c r="M2319" s="79"/>
      <c r="N2319" s="74"/>
      <c r="O2319" s="81" t="s">
        <v>179</v>
      </c>
      <c r="P2319" s="83">
        <v>44436.347222222219</v>
      </c>
      <c r="Q2319" s="81" t="s">
        <v>2484</v>
      </c>
      <c r="R2319" s="84" t="s">
        <v>3301</v>
      </c>
      <c r="S2319" s="81" t="s">
        <v>3393</v>
      </c>
      <c r="T2319" s="81" t="s">
        <v>3803</v>
      </c>
      <c r="U2319" s="83">
        <v>44436.347222222219</v>
      </c>
      <c r="V2319" s="84" t="s">
        <v>5784</v>
      </c>
      <c r="W2319" s="81"/>
      <c r="X2319" s="81"/>
      <c r="Y2319" s="87" t="s">
        <v>7784</v>
      </c>
      <c r="Z2319" s="81"/>
    </row>
    <row r="2320" spans="1:26" x14ac:dyDescent="0.35">
      <c r="A2320" s="66" t="s">
        <v>1142</v>
      </c>
      <c r="B2320" s="66" t="s">
        <v>1323</v>
      </c>
      <c r="C2320" s="67"/>
      <c r="D2320" s="68"/>
      <c r="E2320" s="69"/>
      <c r="F2320" s="70"/>
      <c r="G2320" s="67"/>
      <c r="H2320" s="71"/>
      <c r="I2320" s="72"/>
      <c r="J2320" s="72"/>
      <c r="K2320" s="36"/>
      <c r="L2320" s="79"/>
      <c r="M2320" s="79"/>
      <c r="N2320" s="74"/>
      <c r="O2320" s="81" t="s">
        <v>1386</v>
      </c>
      <c r="P2320" s="83">
        <v>44437.347222222219</v>
      </c>
      <c r="Q2320" s="81" t="s">
        <v>2485</v>
      </c>
      <c r="R2320" s="84" t="s">
        <v>2886</v>
      </c>
      <c r="S2320" s="81" t="s">
        <v>3418</v>
      </c>
      <c r="T2320" s="81" t="s">
        <v>3781</v>
      </c>
      <c r="U2320" s="83">
        <v>44437.347222222219</v>
      </c>
      <c r="V2320" s="84" t="s">
        <v>5785</v>
      </c>
      <c r="W2320" s="81"/>
      <c r="X2320" s="81"/>
      <c r="Y2320" s="87" t="s">
        <v>7785</v>
      </c>
      <c r="Z2320" s="81"/>
    </row>
    <row r="2321" spans="1:26" x14ac:dyDescent="0.35">
      <c r="A2321" s="66" t="s">
        <v>1012</v>
      </c>
      <c r="B2321" s="66" t="s">
        <v>1142</v>
      </c>
      <c r="C2321" s="67"/>
      <c r="D2321" s="68"/>
      <c r="E2321" s="69"/>
      <c r="F2321" s="70"/>
      <c r="G2321" s="67"/>
      <c r="H2321" s="71"/>
      <c r="I2321" s="72"/>
      <c r="J2321" s="72"/>
      <c r="K2321" s="36"/>
      <c r="L2321" s="79"/>
      <c r="M2321" s="79"/>
      <c r="N2321" s="74"/>
      <c r="O2321" s="81" t="s">
        <v>1386</v>
      </c>
      <c r="P2321" s="83">
        <v>44433.473564814813</v>
      </c>
      <c r="Q2321" s="81" t="s">
        <v>1496</v>
      </c>
      <c r="R2321" s="81"/>
      <c r="S2321" s="81"/>
      <c r="T2321" s="81" t="s">
        <v>3530</v>
      </c>
      <c r="U2321" s="83">
        <v>44433.473564814813</v>
      </c>
      <c r="V2321" s="84" t="s">
        <v>5786</v>
      </c>
      <c r="W2321" s="81"/>
      <c r="X2321" s="81"/>
      <c r="Y2321" s="87" t="s">
        <v>7786</v>
      </c>
      <c r="Z2321" s="81"/>
    </row>
    <row r="2322" spans="1:26" x14ac:dyDescent="0.35">
      <c r="A2322" s="66" t="s">
        <v>1012</v>
      </c>
      <c r="B2322" s="66" t="s">
        <v>1142</v>
      </c>
      <c r="C2322" s="67"/>
      <c r="D2322" s="68"/>
      <c r="E2322" s="69"/>
      <c r="F2322" s="70"/>
      <c r="G2322" s="67"/>
      <c r="H2322" s="71"/>
      <c r="I2322" s="72"/>
      <c r="J2322" s="72"/>
      <c r="K2322" s="36"/>
      <c r="L2322" s="79"/>
      <c r="M2322" s="79"/>
      <c r="N2322" s="74"/>
      <c r="O2322" s="81" t="s">
        <v>1386</v>
      </c>
      <c r="P2322" s="83">
        <v>44433.640150462961</v>
      </c>
      <c r="Q2322" s="81" t="s">
        <v>1515</v>
      </c>
      <c r="R2322" s="81"/>
      <c r="S2322" s="81"/>
      <c r="T2322" s="81" t="s">
        <v>3591</v>
      </c>
      <c r="U2322" s="83">
        <v>44433.640150462961</v>
      </c>
      <c r="V2322" s="84" t="s">
        <v>5787</v>
      </c>
      <c r="W2322" s="81"/>
      <c r="X2322" s="81"/>
      <c r="Y2322" s="87" t="s">
        <v>7787</v>
      </c>
      <c r="Z2322" s="81"/>
    </row>
    <row r="2323" spans="1:26" x14ac:dyDescent="0.35">
      <c r="A2323" s="66" t="s">
        <v>1012</v>
      </c>
      <c r="B2323" s="66" t="s">
        <v>1142</v>
      </c>
      <c r="C2323" s="67"/>
      <c r="D2323" s="68"/>
      <c r="E2323" s="69"/>
      <c r="F2323" s="70"/>
      <c r="G2323" s="67"/>
      <c r="H2323" s="71"/>
      <c r="I2323" s="72"/>
      <c r="J2323" s="72"/>
      <c r="K2323" s="36"/>
      <c r="L2323" s="79"/>
      <c r="M2323" s="79"/>
      <c r="N2323" s="74"/>
      <c r="O2323" s="81" t="s">
        <v>1386</v>
      </c>
      <c r="P2323" s="83">
        <v>44435.640162037038</v>
      </c>
      <c r="Q2323" s="81" t="s">
        <v>2486</v>
      </c>
      <c r="R2323" s="81"/>
      <c r="S2323" s="81"/>
      <c r="T2323" s="81" t="s">
        <v>3953</v>
      </c>
      <c r="U2323" s="83">
        <v>44435.640162037038</v>
      </c>
      <c r="V2323" s="84" t="s">
        <v>5788</v>
      </c>
      <c r="W2323" s="81"/>
      <c r="X2323" s="81"/>
      <c r="Y2323" s="87" t="s">
        <v>7788</v>
      </c>
      <c r="Z2323" s="81"/>
    </row>
    <row r="2324" spans="1:26" x14ac:dyDescent="0.35">
      <c r="A2324" s="66" t="s">
        <v>1012</v>
      </c>
      <c r="B2324" s="66" t="s">
        <v>1142</v>
      </c>
      <c r="C2324" s="67"/>
      <c r="D2324" s="68"/>
      <c r="E2324" s="69"/>
      <c r="F2324" s="70"/>
      <c r="G2324" s="67"/>
      <c r="H2324" s="71"/>
      <c r="I2324" s="72"/>
      <c r="J2324" s="72"/>
      <c r="K2324" s="36"/>
      <c r="L2324" s="79"/>
      <c r="M2324" s="79"/>
      <c r="N2324" s="74"/>
      <c r="O2324" s="81" t="s">
        <v>1386</v>
      </c>
      <c r="P2324" s="83">
        <v>44436.348553240743</v>
      </c>
      <c r="Q2324" s="81" t="s">
        <v>1948</v>
      </c>
      <c r="R2324" s="81"/>
      <c r="S2324" s="81"/>
      <c r="T2324" s="81" t="s">
        <v>3803</v>
      </c>
      <c r="U2324" s="83">
        <v>44436.348553240743</v>
      </c>
      <c r="V2324" s="84" t="s">
        <v>5789</v>
      </c>
      <c r="W2324" s="81"/>
      <c r="X2324" s="81"/>
      <c r="Y2324" s="87" t="s">
        <v>7789</v>
      </c>
      <c r="Z2324" s="81"/>
    </row>
    <row r="2325" spans="1:26" x14ac:dyDescent="0.35">
      <c r="A2325" s="66" t="s">
        <v>1012</v>
      </c>
      <c r="B2325" s="66" t="s">
        <v>1142</v>
      </c>
      <c r="C2325" s="67"/>
      <c r="D2325" s="68"/>
      <c r="E2325" s="69"/>
      <c r="F2325" s="70"/>
      <c r="G2325" s="67"/>
      <c r="H2325" s="71"/>
      <c r="I2325" s="72"/>
      <c r="J2325" s="72"/>
      <c r="K2325" s="36"/>
      <c r="L2325" s="79"/>
      <c r="M2325" s="79"/>
      <c r="N2325" s="74"/>
      <c r="O2325" s="81" t="s">
        <v>1386</v>
      </c>
      <c r="P2325" s="83">
        <v>44437.348553240743</v>
      </c>
      <c r="Q2325" s="81" t="s">
        <v>1904</v>
      </c>
      <c r="R2325" s="84" t="s">
        <v>2886</v>
      </c>
      <c r="S2325" s="81" t="s">
        <v>3418</v>
      </c>
      <c r="T2325" s="81" t="s">
        <v>3781</v>
      </c>
      <c r="U2325" s="83">
        <v>44437.348553240743</v>
      </c>
      <c r="V2325" s="84" t="s">
        <v>5790</v>
      </c>
      <c r="W2325" s="81"/>
      <c r="X2325" s="81"/>
      <c r="Y2325" s="87" t="s">
        <v>7790</v>
      </c>
      <c r="Z2325" s="81"/>
    </row>
    <row r="2326" spans="1:26" x14ac:dyDescent="0.35">
      <c r="A2326" s="66" t="s">
        <v>1143</v>
      </c>
      <c r="B2326" s="66" t="s">
        <v>1241</v>
      </c>
      <c r="C2326" s="67"/>
      <c r="D2326" s="68"/>
      <c r="E2326" s="69"/>
      <c r="F2326" s="70"/>
      <c r="G2326" s="67"/>
      <c r="H2326" s="71"/>
      <c r="I2326" s="72"/>
      <c r="J2326" s="72"/>
      <c r="K2326" s="36"/>
      <c r="L2326" s="79"/>
      <c r="M2326" s="79"/>
      <c r="N2326" s="74"/>
      <c r="O2326" s="81" t="s">
        <v>1386</v>
      </c>
      <c r="P2326" s="83">
        <v>44437.374513888892</v>
      </c>
      <c r="Q2326" s="81" t="s">
        <v>2487</v>
      </c>
      <c r="R2326" s="84" t="s">
        <v>2891</v>
      </c>
      <c r="S2326" s="81" t="s">
        <v>3411</v>
      </c>
      <c r="T2326" s="81" t="s">
        <v>3780</v>
      </c>
      <c r="U2326" s="83">
        <v>44437.374513888892</v>
      </c>
      <c r="V2326" s="84" t="s">
        <v>5791</v>
      </c>
      <c r="W2326" s="81"/>
      <c r="X2326" s="81"/>
      <c r="Y2326" s="87" t="s">
        <v>7791</v>
      </c>
      <c r="Z2326" s="81"/>
    </row>
    <row r="2327" spans="1:26" x14ac:dyDescent="0.35">
      <c r="A2327" s="66" t="s">
        <v>1012</v>
      </c>
      <c r="B2327" s="66" t="s">
        <v>1241</v>
      </c>
      <c r="C2327" s="67"/>
      <c r="D2327" s="68"/>
      <c r="E2327" s="69"/>
      <c r="F2327" s="70"/>
      <c r="G2327" s="67"/>
      <c r="H2327" s="71"/>
      <c r="I2327" s="72"/>
      <c r="J2327" s="72"/>
      <c r="K2327" s="36"/>
      <c r="L2327" s="79"/>
      <c r="M2327" s="79"/>
      <c r="N2327" s="74"/>
      <c r="O2327" s="81" t="s">
        <v>1386</v>
      </c>
      <c r="P2327" s="83">
        <v>44437.39</v>
      </c>
      <c r="Q2327" s="81" t="s">
        <v>1902</v>
      </c>
      <c r="R2327" s="84" t="s">
        <v>2891</v>
      </c>
      <c r="S2327" s="81" t="s">
        <v>3411</v>
      </c>
      <c r="T2327" s="81" t="s">
        <v>3780</v>
      </c>
      <c r="U2327" s="83">
        <v>44437.39</v>
      </c>
      <c r="V2327" s="84" t="s">
        <v>5792</v>
      </c>
      <c r="W2327" s="81"/>
      <c r="X2327" s="81"/>
      <c r="Y2327" s="87" t="s">
        <v>7792</v>
      </c>
      <c r="Z2327" s="81"/>
    </row>
    <row r="2328" spans="1:26" x14ac:dyDescent="0.35">
      <c r="A2328" s="66" t="s">
        <v>1143</v>
      </c>
      <c r="B2328" s="66" t="s">
        <v>1143</v>
      </c>
      <c r="C2328" s="67"/>
      <c r="D2328" s="68"/>
      <c r="E2328" s="69"/>
      <c r="F2328" s="70"/>
      <c r="G2328" s="67"/>
      <c r="H2328" s="71"/>
      <c r="I2328" s="72"/>
      <c r="J2328" s="72"/>
      <c r="K2328" s="36"/>
      <c r="L2328" s="79"/>
      <c r="M2328" s="79"/>
      <c r="N2328" s="74"/>
      <c r="O2328" s="81" t="s">
        <v>179</v>
      </c>
      <c r="P2328" s="83">
        <v>44432.261886574073</v>
      </c>
      <c r="Q2328" s="81" t="s">
        <v>2488</v>
      </c>
      <c r="R2328" s="84" t="s">
        <v>3302</v>
      </c>
      <c r="S2328" s="81" t="s">
        <v>3393</v>
      </c>
      <c r="T2328" s="81" t="s">
        <v>3778</v>
      </c>
      <c r="U2328" s="83">
        <v>44432.261886574073</v>
      </c>
      <c r="V2328" s="84" t="s">
        <v>5793</v>
      </c>
      <c r="W2328" s="81"/>
      <c r="X2328" s="81"/>
      <c r="Y2328" s="87" t="s">
        <v>7793</v>
      </c>
      <c r="Z2328" s="81"/>
    </row>
    <row r="2329" spans="1:26" x14ac:dyDescent="0.35">
      <c r="A2329" s="66" t="s">
        <v>1143</v>
      </c>
      <c r="B2329" s="66" t="s">
        <v>1143</v>
      </c>
      <c r="C2329" s="67"/>
      <c r="D2329" s="68"/>
      <c r="E2329" s="69"/>
      <c r="F2329" s="70"/>
      <c r="G2329" s="67"/>
      <c r="H2329" s="71"/>
      <c r="I2329" s="72"/>
      <c r="J2329" s="72"/>
      <c r="K2329" s="36"/>
      <c r="L2329" s="79"/>
      <c r="M2329" s="79"/>
      <c r="N2329" s="74"/>
      <c r="O2329" s="81" t="s">
        <v>179</v>
      </c>
      <c r="P2329" s="83">
        <v>44433.484375</v>
      </c>
      <c r="Q2329" s="81" t="s">
        <v>2489</v>
      </c>
      <c r="R2329" s="84" t="s">
        <v>3303</v>
      </c>
      <c r="S2329" s="81" t="s">
        <v>3393</v>
      </c>
      <c r="T2329" s="81" t="s">
        <v>3779</v>
      </c>
      <c r="U2329" s="83">
        <v>44433.484375</v>
      </c>
      <c r="V2329" s="84" t="s">
        <v>5794</v>
      </c>
      <c r="W2329" s="81"/>
      <c r="X2329" s="81"/>
      <c r="Y2329" s="87" t="s">
        <v>7794</v>
      </c>
      <c r="Z2329" s="81"/>
    </row>
    <row r="2330" spans="1:26" x14ac:dyDescent="0.35">
      <c r="A2330" s="66" t="s">
        <v>1143</v>
      </c>
      <c r="B2330" s="66" t="s">
        <v>895</v>
      </c>
      <c r="C2330" s="67"/>
      <c r="D2330" s="68"/>
      <c r="E2330" s="69"/>
      <c r="F2330" s="70"/>
      <c r="G2330" s="67"/>
      <c r="H2330" s="71"/>
      <c r="I2330" s="72"/>
      <c r="J2330" s="72"/>
      <c r="K2330" s="36"/>
      <c r="L2330" s="79"/>
      <c r="M2330" s="79"/>
      <c r="N2330" s="74"/>
      <c r="O2330" s="81" t="s">
        <v>1386</v>
      </c>
      <c r="P2330" s="83">
        <v>44434.768182870372</v>
      </c>
      <c r="Q2330" s="81" t="s">
        <v>2490</v>
      </c>
      <c r="R2330" s="81"/>
      <c r="S2330" s="81"/>
      <c r="T2330" s="81" t="s">
        <v>3954</v>
      </c>
      <c r="U2330" s="83">
        <v>44434.768182870372</v>
      </c>
      <c r="V2330" s="84" t="s">
        <v>5795</v>
      </c>
      <c r="W2330" s="81"/>
      <c r="X2330" s="81"/>
      <c r="Y2330" s="87" t="s">
        <v>7795</v>
      </c>
      <c r="Z2330" s="81"/>
    </row>
    <row r="2331" spans="1:26" x14ac:dyDescent="0.35">
      <c r="A2331" s="66" t="s">
        <v>1143</v>
      </c>
      <c r="B2331" s="66" t="s">
        <v>1143</v>
      </c>
      <c r="C2331" s="67"/>
      <c r="D2331" s="68"/>
      <c r="E2331" s="69"/>
      <c r="F2331" s="70"/>
      <c r="G2331" s="67"/>
      <c r="H2331" s="71"/>
      <c r="I2331" s="72"/>
      <c r="J2331" s="72"/>
      <c r="K2331" s="36"/>
      <c r="L2331" s="79"/>
      <c r="M2331" s="79"/>
      <c r="N2331" s="74"/>
      <c r="O2331" s="81" t="s">
        <v>179</v>
      </c>
      <c r="P2331" s="83">
        <v>44435.373449074075</v>
      </c>
      <c r="Q2331" s="81" t="s">
        <v>2491</v>
      </c>
      <c r="R2331" s="84" t="s">
        <v>3304</v>
      </c>
      <c r="S2331" s="81" t="s">
        <v>3393</v>
      </c>
      <c r="T2331" s="81" t="s">
        <v>3955</v>
      </c>
      <c r="U2331" s="83">
        <v>44435.373449074075</v>
      </c>
      <c r="V2331" s="84" t="s">
        <v>5796</v>
      </c>
      <c r="W2331" s="81"/>
      <c r="X2331" s="81"/>
      <c r="Y2331" s="87" t="s">
        <v>7796</v>
      </c>
      <c r="Z2331" s="81"/>
    </row>
    <row r="2332" spans="1:26" x14ac:dyDescent="0.35">
      <c r="A2332" s="66" t="s">
        <v>1012</v>
      </c>
      <c r="B2332" s="66" t="s">
        <v>1143</v>
      </c>
      <c r="C2332" s="67"/>
      <c r="D2332" s="68"/>
      <c r="E2332" s="69"/>
      <c r="F2332" s="70"/>
      <c r="G2332" s="67"/>
      <c r="H2332" s="71"/>
      <c r="I2332" s="72"/>
      <c r="J2332" s="72"/>
      <c r="K2332" s="36"/>
      <c r="L2332" s="79"/>
      <c r="M2332" s="79"/>
      <c r="N2332" s="74"/>
      <c r="O2332" s="81" t="s">
        <v>1386</v>
      </c>
      <c r="P2332" s="83">
        <v>44435.390034722222</v>
      </c>
      <c r="Q2332" s="81" t="s">
        <v>2492</v>
      </c>
      <c r="R2332" s="81"/>
      <c r="S2332" s="81"/>
      <c r="T2332" s="81" t="s">
        <v>3955</v>
      </c>
      <c r="U2332" s="83">
        <v>44435.390034722222</v>
      </c>
      <c r="V2332" s="84" t="s">
        <v>5797</v>
      </c>
      <c r="W2332" s="81"/>
      <c r="X2332" s="81"/>
      <c r="Y2332" s="87" t="s">
        <v>7797</v>
      </c>
      <c r="Z2332" s="81"/>
    </row>
    <row r="2333" spans="1:26" x14ac:dyDescent="0.35">
      <c r="A2333" s="66" t="s">
        <v>1012</v>
      </c>
      <c r="B2333" s="66" t="s">
        <v>1143</v>
      </c>
      <c r="C2333" s="67"/>
      <c r="D2333" s="68"/>
      <c r="E2333" s="69"/>
      <c r="F2333" s="70"/>
      <c r="G2333" s="67"/>
      <c r="H2333" s="71"/>
      <c r="I2333" s="72"/>
      <c r="J2333" s="72"/>
      <c r="K2333" s="36"/>
      <c r="L2333" s="79"/>
      <c r="M2333" s="79"/>
      <c r="N2333" s="74"/>
      <c r="O2333" s="81" t="s">
        <v>1386</v>
      </c>
      <c r="P2333" s="83">
        <v>44437.39</v>
      </c>
      <c r="Q2333" s="81" t="s">
        <v>1902</v>
      </c>
      <c r="R2333" s="84" t="s">
        <v>2891</v>
      </c>
      <c r="S2333" s="81" t="s">
        <v>3411</v>
      </c>
      <c r="T2333" s="81" t="s">
        <v>3780</v>
      </c>
      <c r="U2333" s="83">
        <v>44437.39</v>
      </c>
      <c r="V2333" s="84" t="s">
        <v>5792</v>
      </c>
      <c r="W2333" s="81"/>
      <c r="X2333" s="81"/>
      <c r="Y2333" s="87" t="s">
        <v>7792</v>
      </c>
      <c r="Z2333" s="81"/>
    </row>
    <row r="2334" spans="1:26" x14ac:dyDescent="0.35">
      <c r="A2334" s="66" t="s">
        <v>1144</v>
      </c>
      <c r="B2334" s="66" t="s">
        <v>1144</v>
      </c>
      <c r="C2334" s="67"/>
      <c r="D2334" s="68"/>
      <c r="E2334" s="69"/>
      <c r="F2334" s="70"/>
      <c r="G2334" s="67"/>
      <c r="H2334" s="71"/>
      <c r="I2334" s="72"/>
      <c r="J2334" s="72"/>
      <c r="K2334" s="36"/>
      <c r="L2334" s="79"/>
      <c r="M2334" s="79"/>
      <c r="N2334" s="74"/>
      <c r="O2334" s="81" t="s">
        <v>179</v>
      </c>
      <c r="P2334" s="83">
        <v>44437.439895833333</v>
      </c>
      <c r="Q2334" s="81" t="s">
        <v>2493</v>
      </c>
      <c r="R2334" s="84" t="s">
        <v>2974</v>
      </c>
      <c r="S2334" s="81" t="s">
        <v>3472</v>
      </c>
      <c r="T2334" s="81" t="s">
        <v>3851</v>
      </c>
      <c r="U2334" s="83">
        <v>44437.439895833333</v>
      </c>
      <c r="V2334" s="84" t="s">
        <v>5798</v>
      </c>
      <c r="W2334" s="81"/>
      <c r="X2334" s="81"/>
      <c r="Y2334" s="87" t="s">
        <v>7798</v>
      </c>
      <c r="Z2334" s="81"/>
    </row>
    <row r="2335" spans="1:26" x14ac:dyDescent="0.35">
      <c r="A2335" s="66" t="s">
        <v>1012</v>
      </c>
      <c r="B2335" s="66" t="s">
        <v>1144</v>
      </c>
      <c r="C2335" s="67"/>
      <c r="D2335" s="68"/>
      <c r="E2335" s="69"/>
      <c r="F2335" s="70"/>
      <c r="G2335" s="67"/>
      <c r="H2335" s="71"/>
      <c r="I2335" s="72"/>
      <c r="J2335" s="72"/>
      <c r="K2335" s="36"/>
      <c r="L2335" s="79"/>
      <c r="M2335" s="79"/>
      <c r="N2335" s="74"/>
      <c r="O2335" s="81" t="s">
        <v>1386</v>
      </c>
      <c r="P2335" s="83">
        <v>44437.473333333335</v>
      </c>
      <c r="Q2335" s="81" t="s">
        <v>2044</v>
      </c>
      <c r="R2335" s="84" t="s">
        <v>2974</v>
      </c>
      <c r="S2335" s="81" t="s">
        <v>3472</v>
      </c>
      <c r="T2335" s="81" t="s">
        <v>3851</v>
      </c>
      <c r="U2335" s="83">
        <v>44437.473333333335</v>
      </c>
      <c r="V2335" s="84" t="s">
        <v>5799</v>
      </c>
      <c r="W2335" s="81"/>
      <c r="X2335" s="81"/>
      <c r="Y2335" s="87" t="s">
        <v>7799</v>
      </c>
      <c r="Z2335" s="81"/>
    </row>
    <row r="2336" spans="1:26" x14ac:dyDescent="0.35">
      <c r="A2336" s="66" t="s">
        <v>1145</v>
      </c>
      <c r="B2336" s="66" t="s">
        <v>1145</v>
      </c>
      <c r="C2336" s="67"/>
      <c r="D2336" s="68"/>
      <c r="E2336" s="69"/>
      <c r="F2336" s="70"/>
      <c r="G2336" s="67"/>
      <c r="H2336" s="71"/>
      <c r="I2336" s="72"/>
      <c r="J2336" s="72"/>
      <c r="K2336" s="36"/>
      <c r="L2336" s="79"/>
      <c r="M2336" s="79"/>
      <c r="N2336" s="74"/>
      <c r="O2336" s="81" t="s">
        <v>179</v>
      </c>
      <c r="P2336" s="83">
        <v>44437.493043981478</v>
      </c>
      <c r="Q2336" s="81" t="s">
        <v>2494</v>
      </c>
      <c r="R2336" s="84" t="s">
        <v>3305</v>
      </c>
      <c r="S2336" s="81" t="s">
        <v>3393</v>
      </c>
      <c r="T2336" s="81"/>
      <c r="U2336" s="83">
        <v>44437.493043981478</v>
      </c>
      <c r="V2336" s="84" t="s">
        <v>5800</v>
      </c>
      <c r="W2336" s="81"/>
      <c r="X2336" s="81"/>
      <c r="Y2336" s="87" t="s">
        <v>7800</v>
      </c>
      <c r="Z2336" s="81"/>
    </row>
    <row r="2337" spans="1:26" x14ac:dyDescent="0.35">
      <c r="A2337" s="66" t="s">
        <v>1012</v>
      </c>
      <c r="B2337" s="66" t="s">
        <v>1145</v>
      </c>
      <c r="C2337" s="67"/>
      <c r="D2337" s="68"/>
      <c r="E2337" s="69"/>
      <c r="F2337" s="70"/>
      <c r="G2337" s="67"/>
      <c r="H2337" s="71"/>
      <c r="I2337" s="72"/>
      <c r="J2337" s="72"/>
      <c r="K2337" s="36"/>
      <c r="L2337" s="79"/>
      <c r="M2337" s="79"/>
      <c r="N2337" s="74"/>
      <c r="O2337" s="81" t="s">
        <v>1386</v>
      </c>
      <c r="P2337" s="83">
        <v>44437.514999999999</v>
      </c>
      <c r="Q2337" s="81" t="s">
        <v>1903</v>
      </c>
      <c r="R2337" s="81"/>
      <c r="S2337" s="81"/>
      <c r="T2337" s="81"/>
      <c r="U2337" s="83">
        <v>44437.514999999999</v>
      </c>
      <c r="V2337" s="84" t="s">
        <v>5801</v>
      </c>
      <c r="W2337" s="81"/>
      <c r="X2337" s="81"/>
      <c r="Y2337" s="87" t="s">
        <v>7801</v>
      </c>
      <c r="Z2337" s="81"/>
    </row>
    <row r="2338" spans="1:26" x14ac:dyDescent="0.35">
      <c r="A2338" s="66" t="s">
        <v>1146</v>
      </c>
      <c r="B2338" s="66" t="s">
        <v>1146</v>
      </c>
      <c r="C2338" s="67"/>
      <c r="D2338" s="68"/>
      <c r="E2338" s="69"/>
      <c r="F2338" s="70"/>
      <c r="G2338" s="67"/>
      <c r="H2338" s="71"/>
      <c r="I2338" s="72"/>
      <c r="J2338" s="72"/>
      <c r="K2338" s="36"/>
      <c r="L2338" s="79"/>
      <c r="M2338" s="79"/>
      <c r="N2338" s="74"/>
      <c r="O2338" s="81" t="s">
        <v>179</v>
      </c>
      <c r="P2338" s="83">
        <v>44437.551712962966</v>
      </c>
      <c r="Q2338" s="81" t="s">
        <v>2495</v>
      </c>
      <c r="R2338" s="81"/>
      <c r="S2338" s="81"/>
      <c r="T2338" s="81" t="s">
        <v>3530</v>
      </c>
      <c r="U2338" s="83">
        <v>44437.551712962966</v>
      </c>
      <c r="V2338" s="84" t="s">
        <v>5802</v>
      </c>
      <c r="W2338" s="81"/>
      <c r="X2338" s="81"/>
      <c r="Y2338" s="87" t="s">
        <v>7802</v>
      </c>
      <c r="Z2338" s="81"/>
    </row>
    <row r="2339" spans="1:26" x14ac:dyDescent="0.35">
      <c r="A2339" s="66" t="s">
        <v>1012</v>
      </c>
      <c r="B2339" s="66" t="s">
        <v>1146</v>
      </c>
      <c r="C2339" s="67"/>
      <c r="D2339" s="68"/>
      <c r="E2339" s="69"/>
      <c r="F2339" s="70"/>
      <c r="G2339" s="67"/>
      <c r="H2339" s="71"/>
      <c r="I2339" s="72"/>
      <c r="J2339" s="72"/>
      <c r="K2339" s="36"/>
      <c r="L2339" s="79"/>
      <c r="M2339" s="79"/>
      <c r="N2339" s="74"/>
      <c r="O2339" s="81" t="s">
        <v>1386</v>
      </c>
      <c r="P2339" s="83">
        <v>44437.557835648149</v>
      </c>
      <c r="Q2339" s="81" t="s">
        <v>2496</v>
      </c>
      <c r="R2339" s="81"/>
      <c r="S2339" s="81"/>
      <c r="T2339" s="81" t="s">
        <v>3530</v>
      </c>
      <c r="U2339" s="83">
        <v>44437.557835648149</v>
      </c>
      <c r="V2339" s="84" t="s">
        <v>5803</v>
      </c>
      <c r="W2339" s="81"/>
      <c r="X2339" s="81"/>
      <c r="Y2339" s="87" t="s">
        <v>7803</v>
      </c>
      <c r="Z2339" s="81"/>
    </row>
    <row r="2340" spans="1:26" x14ac:dyDescent="0.35">
      <c r="A2340" s="66" t="s">
        <v>1147</v>
      </c>
      <c r="B2340" s="66" t="s">
        <v>1323</v>
      </c>
      <c r="C2340" s="67"/>
      <c r="D2340" s="68"/>
      <c r="E2340" s="69"/>
      <c r="F2340" s="70"/>
      <c r="G2340" s="67"/>
      <c r="H2340" s="71"/>
      <c r="I2340" s="72"/>
      <c r="J2340" s="72"/>
      <c r="K2340" s="36"/>
      <c r="L2340" s="79"/>
      <c r="M2340" s="79"/>
      <c r="N2340" s="74"/>
      <c r="O2340" s="81" t="s">
        <v>1386</v>
      </c>
      <c r="P2340" s="83">
        <v>44437.627905092595</v>
      </c>
      <c r="Q2340" s="81" t="s">
        <v>2497</v>
      </c>
      <c r="R2340" s="84" t="s">
        <v>3306</v>
      </c>
      <c r="S2340" s="81" t="s">
        <v>3393</v>
      </c>
      <c r="T2340" s="81" t="s">
        <v>3530</v>
      </c>
      <c r="U2340" s="83">
        <v>44437.627905092595</v>
      </c>
      <c r="V2340" s="84" t="s">
        <v>5804</v>
      </c>
      <c r="W2340" s="81"/>
      <c r="X2340" s="81"/>
      <c r="Y2340" s="87" t="s">
        <v>7804</v>
      </c>
      <c r="Z2340" s="81"/>
    </row>
    <row r="2341" spans="1:26" x14ac:dyDescent="0.35">
      <c r="A2341" s="66" t="s">
        <v>1012</v>
      </c>
      <c r="B2341" s="66" t="s">
        <v>1323</v>
      </c>
      <c r="C2341" s="67"/>
      <c r="D2341" s="68"/>
      <c r="E2341" s="69"/>
      <c r="F2341" s="70"/>
      <c r="G2341" s="67"/>
      <c r="H2341" s="71"/>
      <c r="I2341" s="72"/>
      <c r="J2341" s="72"/>
      <c r="K2341" s="36"/>
      <c r="L2341" s="79"/>
      <c r="M2341" s="79"/>
      <c r="N2341" s="74"/>
      <c r="O2341" s="81" t="s">
        <v>1386</v>
      </c>
      <c r="P2341" s="83">
        <v>44437.348553240743</v>
      </c>
      <c r="Q2341" s="81" t="s">
        <v>1904</v>
      </c>
      <c r="R2341" s="84" t="s">
        <v>2886</v>
      </c>
      <c r="S2341" s="81" t="s">
        <v>3418</v>
      </c>
      <c r="T2341" s="81" t="s">
        <v>3781</v>
      </c>
      <c r="U2341" s="83">
        <v>44437.348553240743</v>
      </c>
      <c r="V2341" s="84" t="s">
        <v>5790</v>
      </c>
      <c r="W2341" s="81"/>
      <c r="X2341" s="81"/>
      <c r="Y2341" s="87" t="s">
        <v>7790</v>
      </c>
      <c r="Z2341" s="81"/>
    </row>
    <row r="2342" spans="1:26" x14ac:dyDescent="0.35">
      <c r="A2342" s="66" t="s">
        <v>1012</v>
      </c>
      <c r="B2342" s="66" t="s">
        <v>1323</v>
      </c>
      <c r="C2342" s="67"/>
      <c r="D2342" s="68"/>
      <c r="E2342" s="69"/>
      <c r="F2342" s="70"/>
      <c r="G2342" s="67"/>
      <c r="H2342" s="71"/>
      <c r="I2342" s="72"/>
      <c r="J2342" s="72"/>
      <c r="K2342" s="36"/>
      <c r="L2342" s="79"/>
      <c r="M2342" s="79"/>
      <c r="N2342" s="74"/>
      <c r="O2342" s="81" t="s">
        <v>1386</v>
      </c>
      <c r="P2342" s="83">
        <v>44437.640034722222</v>
      </c>
      <c r="Q2342" s="81" t="s">
        <v>2498</v>
      </c>
      <c r="R2342" s="81"/>
      <c r="S2342" s="81"/>
      <c r="T2342" s="81" t="s">
        <v>3530</v>
      </c>
      <c r="U2342" s="83">
        <v>44437.640034722222</v>
      </c>
      <c r="V2342" s="84" t="s">
        <v>5805</v>
      </c>
      <c r="W2342" s="81"/>
      <c r="X2342" s="81"/>
      <c r="Y2342" s="87" t="s">
        <v>7805</v>
      </c>
      <c r="Z2342" s="81"/>
    </row>
    <row r="2343" spans="1:26" x14ac:dyDescent="0.35">
      <c r="A2343" s="66" t="s">
        <v>1012</v>
      </c>
      <c r="B2343" s="66" t="s">
        <v>1147</v>
      </c>
      <c r="C2343" s="67"/>
      <c r="D2343" s="68"/>
      <c r="E2343" s="69"/>
      <c r="F2343" s="70"/>
      <c r="G2343" s="67"/>
      <c r="H2343" s="71"/>
      <c r="I2343" s="72"/>
      <c r="J2343" s="72"/>
      <c r="K2343" s="36"/>
      <c r="L2343" s="79"/>
      <c r="M2343" s="79"/>
      <c r="N2343" s="74"/>
      <c r="O2343" s="81" t="s">
        <v>1386</v>
      </c>
      <c r="P2343" s="83">
        <v>44437.640034722222</v>
      </c>
      <c r="Q2343" s="81" t="s">
        <v>2498</v>
      </c>
      <c r="R2343" s="81"/>
      <c r="S2343" s="81"/>
      <c r="T2343" s="81" t="s">
        <v>3530</v>
      </c>
      <c r="U2343" s="83">
        <v>44437.640034722222</v>
      </c>
      <c r="V2343" s="84" t="s">
        <v>5805</v>
      </c>
      <c r="W2343" s="81"/>
      <c r="X2343" s="81"/>
      <c r="Y2343" s="87" t="s">
        <v>7805</v>
      </c>
      <c r="Z2343" s="81"/>
    </row>
    <row r="2344" spans="1:26" x14ac:dyDescent="0.35">
      <c r="A2344" s="66" t="s">
        <v>1148</v>
      </c>
      <c r="B2344" s="66" t="s">
        <v>1148</v>
      </c>
      <c r="C2344" s="67"/>
      <c r="D2344" s="68"/>
      <c r="E2344" s="69"/>
      <c r="F2344" s="70"/>
      <c r="G2344" s="67"/>
      <c r="H2344" s="71"/>
      <c r="I2344" s="72"/>
      <c r="J2344" s="72"/>
      <c r="K2344" s="36"/>
      <c r="L2344" s="79"/>
      <c r="M2344" s="79"/>
      <c r="N2344" s="74"/>
      <c r="O2344" s="81" t="s">
        <v>179</v>
      </c>
      <c r="P2344" s="83">
        <v>44437.637326388889</v>
      </c>
      <c r="Q2344" s="81" t="s">
        <v>2499</v>
      </c>
      <c r="R2344" s="84" t="s">
        <v>2898</v>
      </c>
      <c r="S2344" s="81" t="s">
        <v>3449</v>
      </c>
      <c r="T2344" s="81" t="s">
        <v>3530</v>
      </c>
      <c r="U2344" s="83">
        <v>44437.637326388889</v>
      </c>
      <c r="V2344" s="84" t="s">
        <v>5806</v>
      </c>
      <c r="W2344" s="81"/>
      <c r="X2344" s="81"/>
      <c r="Y2344" s="87" t="s">
        <v>7806</v>
      </c>
      <c r="Z2344" s="81"/>
    </row>
    <row r="2345" spans="1:26" x14ac:dyDescent="0.35">
      <c r="A2345" s="66" t="s">
        <v>1012</v>
      </c>
      <c r="B2345" s="66" t="s">
        <v>1148</v>
      </c>
      <c r="C2345" s="67"/>
      <c r="D2345" s="68"/>
      <c r="E2345" s="69"/>
      <c r="F2345" s="70"/>
      <c r="G2345" s="67"/>
      <c r="H2345" s="71"/>
      <c r="I2345" s="72"/>
      <c r="J2345" s="72"/>
      <c r="K2345" s="36"/>
      <c r="L2345" s="79"/>
      <c r="M2345" s="79"/>
      <c r="N2345" s="74"/>
      <c r="O2345" s="81" t="s">
        <v>1386</v>
      </c>
      <c r="P2345" s="83">
        <v>44437.640185185184</v>
      </c>
      <c r="Q2345" s="81" t="s">
        <v>1915</v>
      </c>
      <c r="R2345" s="84" t="s">
        <v>2898</v>
      </c>
      <c r="S2345" s="81" t="s">
        <v>3449</v>
      </c>
      <c r="T2345" s="81" t="s">
        <v>3530</v>
      </c>
      <c r="U2345" s="83">
        <v>44437.640185185184</v>
      </c>
      <c r="V2345" s="84" t="s">
        <v>5807</v>
      </c>
      <c r="W2345" s="81"/>
      <c r="X2345" s="81"/>
      <c r="Y2345" s="87" t="s">
        <v>7807</v>
      </c>
      <c r="Z2345" s="81"/>
    </row>
    <row r="2346" spans="1:26" x14ac:dyDescent="0.35">
      <c r="A2346" s="66" t="s">
        <v>1149</v>
      </c>
      <c r="B2346" s="66" t="s">
        <v>1149</v>
      </c>
      <c r="C2346" s="67"/>
      <c r="D2346" s="68"/>
      <c r="E2346" s="69"/>
      <c r="F2346" s="70"/>
      <c r="G2346" s="67"/>
      <c r="H2346" s="71"/>
      <c r="I2346" s="72"/>
      <c r="J2346" s="72"/>
      <c r="K2346" s="36"/>
      <c r="L2346" s="79"/>
      <c r="M2346" s="79"/>
      <c r="N2346" s="74"/>
      <c r="O2346" s="81" t="s">
        <v>179</v>
      </c>
      <c r="P2346" s="83">
        <v>44435.292083333334</v>
      </c>
      <c r="Q2346" s="81" t="s">
        <v>2500</v>
      </c>
      <c r="R2346" s="84" t="s">
        <v>3307</v>
      </c>
      <c r="S2346" s="81" t="s">
        <v>3393</v>
      </c>
      <c r="T2346" s="81"/>
      <c r="U2346" s="83">
        <v>44435.292083333334</v>
      </c>
      <c r="V2346" s="84" t="s">
        <v>5808</v>
      </c>
      <c r="W2346" s="81"/>
      <c r="X2346" s="81"/>
      <c r="Y2346" s="87" t="s">
        <v>7808</v>
      </c>
      <c r="Z2346" s="81"/>
    </row>
    <row r="2347" spans="1:26" x14ac:dyDescent="0.35">
      <c r="A2347" s="66" t="s">
        <v>1150</v>
      </c>
      <c r="B2347" s="66" t="s">
        <v>1149</v>
      </c>
      <c r="C2347" s="67"/>
      <c r="D2347" s="68"/>
      <c r="E2347" s="69"/>
      <c r="F2347" s="70"/>
      <c r="G2347" s="67"/>
      <c r="H2347" s="71"/>
      <c r="I2347" s="72"/>
      <c r="J2347" s="72"/>
      <c r="K2347" s="36"/>
      <c r="L2347" s="79"/>
      <c r="M2347" s="79"/>
      <c r="N2347" s="74"/>
      <c r="O2347" s="81" t="s">
        <v>1386</v>
      </c>
      <c r="P2347" s="83">
        <v>44433.541851851849</v>
      </c>
      <c r="Q2347" s="81" t="s">
        <v>2501</v>
      </c>
      <c r="R2347" s="84" t="s">
        <v>3308</v>
      </c>
      <c r="S2347" s="81" t="s">
        <v>3393</v>
      </c>
      <c r="T2347" s="81" t="s">
        <v>3855</v>
      </c>
      <c r="U2347" s="83">
        <v>44433.541851851849</v>
      </c>
      <c r="V2347" s="84" t="s">
        <v>5809</v>
      </c>
      <c r="W2347" s="81"/>
      <c r="X2347" s="81"/>
      <c r="Y2347" s="87" t="s">
        <v>7809</v>
      </c>
      <c r="Z2347" s="81"/>
    </row>
    <row r="2348" spans="1:26" x14ac:dyDescent="0.35">
      <c r="A2348" s="66" t="s">
        <v>1150</v>
      </c>
      <c r="B2348" s="66" t="s">
        <v>1149</v>
      </c>
      <c r="C2348" s="67"/>
      <c r="D2348" s="68"/>
      <c r="E2348" s="69"/>
      <c r="F2348" s="70"/>
      <c r="G2348" s="67"/>
      <c r="H2348" s="71"/>
      <c r="I2348" s="72"/>
      <c r="J2348" s="72"/>
      <c r="K2348" s="36"/>
      <c r="L2348" s="79"/>
      <c r="M2348" s="79"/>
      <c r="N2348" s="74"/>
      <c r="O2348" s="81" t="s">
        <v>1386</v>
      </c>
      <c r="P2348" s="83">
        <v>44438.333634259259</v>
      </c>
      <c r="Q2348" s="81" t="s">
        <v>2502</v>
      </c>
      <c r="R2348" s="84" t="s">
        <v>3309</v>
      </c>
      <c r="S2348" s="81" t="s">
        <v>3393</v>
      </c>
      <c r="T2348" s="81" t="s">
        <v>3855</v>
      </c>
      <c r="U2348" s="83">
        <v>44438.333634259259</v>
      </c>
      <c r="V2348" s="84" t="s">
        <v>5810</v>
      </c>
      <c r="W2348" s="81"/>
      <c r="X2348" s="81"/>
      <c r="Y2348" s="87" t="s">
        <v>7810</v>
      </c>
      <c r="Z2348" s="81"/>
    </row>
    <row r="2349" spans="1:26" x14ac:dyDescent="0.35">
      <c r="A2349" s="66" t="s">
        <v>1012</v>
      </c>
      <c r="B2349" s="66" t="s">
        <v>1149</v>
      </c>
      <c r="C2349" s="67"/>
      <c r="D2349" s="68"/>
      <c r="E2349" s="69"/>
      <c r="F2349" s="70"/>
      <c r="G2349" s="67"/>
      <c r="H2349" s="71"/>
      <c r="I2349" s="72"/>
      <c r="J2349" s="72"/>
      <c r="K2349" s="36"/>
      <c r="L2349" s="79"/>
      <c r="M2349" s="79"/>
      <c r="N2349" s="74"/>
      <c r="O2349" s="81" t="s">
        <v>1386</v>
      </c>
      <c r="P2349" s="83">
        <v>44438.348344907405</v>
      </c>
      <c r="Q2349" s="81" t="s">
        <v>2050</v>
      </c>
      <c r="R2349" s="81"/>
      <c r="S2349" s="81"/>
      <c r="T2349" s="81" t="s">
        <v>3855</v>
      </c>
      <c r="U2349" s="83">
        <v>44438.348344907405</v>
      </c>
      <c r="V2349" s="84" t="s">
        <v>5811</v>
      </c>
      <c r="W2349" s="81"/>
      <c r="X2349" s="81"/>
      <c r="Y2349" s="87" t="s">
        <v>7811</v>
      </c>
      <c r="Z2349" s="81"/>
    </row>
    <row r="2350" spans="1:26" x14ac:dyDescent="0.35">
      <c r="A2350" s="66" t="s">
        <v>1150</v>
      </c>
      <c r="B2350" s="66" t="s">
        <v>1150</v>
      </c>
      <c r="C2350" s="67"/>
      <c r="D2350" s="68"/>
      <c r="E2350" s="69"/>
      <c r="F2350" s="70"/>
      <c r="G2350" s="67"/>
      <c r="H2350" s="71"/>
      <c r="I2350" s="72"/>
      <c r="J2350" s="72"/>
      <c r="K2350" s="36"/>
      <c r="L2350" s="79"/>
      <c r="M2350" s="79"/>
      <c r="N2350" s="74"/>
      <c r="O2350" s="81" t="s">
        <v>179</v>
      </c>
      <c r="P2350" s="83">
        <v>44432.378506944442</v>
      </c>
      <c r="Q2350" s="81" t="s">
        <v>2503</v>
      </c>
      <c r="R2350" s="84" t="s">
        <v>3310</v>
      </c>
      <c r="S2350" s="81" t="s">
        <v>3393</v>
      </c>
      <c r="T2350" s="81" t="s">
        <v>3535</v>
      </c>
      <c r="U2350" s="83">
        <v>44432.378506944442</v>
      </c>
      <c r="V2350" s="84" t="s">
        <v>5812</v>
      </c>
      <c r="W2350" s="81"/>
      <c r="X2350" s="81"/>
      <c r="Y2350" s="87" t="s">
        <v>7812</v>
      </c>
      <c r="Z2350" s="81"/>
    </row>
    <row r="2351" spans="1:26" x14ac:dyDescent="0.35">
      <c r="A2351" s="66" t="s">
        <v>1150</v>
      </c>
      <c r="B2351" s="66" t="s">
        <v>1150</v>
      </c>
      <c r="C2351" s="67"/>
      <c r="D2351" s="68"/>
      <c r="E2351" s="69"/>
      <c r="F2351" s="70"/>
      <c r="G2351" s="67"/>
      <c r="H2351" s="71"/>
      <c r="I2351" s="72"/>
      <c r="J2351" s="72"/>
      <c r="K2351" s="36"/>
      <c r="L2351" s="79"/>
      <c r="M2351" s="79"/>
      <c r="N2351" s="74"/>
      <c r="O2351" s="81" t="s">
        <v>179</v>
      </c>
      <c r="P2351" s="83">
        <v>44434.583553240744</v>
      </c>
      <c r="Q2351" s="81" t="s">
        <v>2504</v>
      </c>
      <c r="R2351" s="84" t="s">
        <v>3311</v>
      </c>
      <c r="S2351" s="81" t="s">
        <v>3393</v>
      </c>
      <c r="T2351" s="81" t="s">
        <v>3956</v>
      </c>
      <c r="U2351" s="83">
        <v>44434.583553240744</v>
      </c>
      <c r="V2351" s="84" t="s">
        <v>5813</v>
      </c>
      <c r="W2351" s="81"/>
      <c r="X2351" s="81"/>
      <c r="Y2351" s="87" t="s">
        <v>7813</v>
      </c>
      <c r="Z2351" s="81"/>
    </row>
    <row r="2352" spans="1:26" x14ac:dyDescent="0.35">
      <c r="A2352" s="66" t="s">
        <v>1150</v>
      </c>
      <c r="B2352" s="66" t="s">
        <v>1150</v>
      </c>
      <c r="C2352" s="67"/>
      <c r="D2352" s="68"/>
      <c r="E2352" s="69"/>
      <c r="F2352" s="70"/>
      <c r="G2352" s="67"/>
      <c r="H2352" s="71"/>
      <c r="I2352" s="72"/>
      <c r="J2352" s="72"/>
      <c r="K2352" s="36"/>
      <c r="L2352" s="79"/>
      <c r="M2352" s="79"/>
      <c r="N2352" s="74"/>
      <c r="O2352" s="81" t="s">
        <v>179</v>
      </c>
      <c r="P2352" s="83">
        <v>44435.333553240744</v>
      </c>
      <c r="Q2352" s="81" t="s">
        <v>2505</v>
      </c>
      <c r="R2352" s="84" t="s">
        <v>3312</v>
      </c>
      <c r="S2352" s="81" t="s">
        <v>3393</v>
      </c>
      <c r="T2352" s="81" t="s">
        <v>3649</v>
      </c>
      <c r="U2352" s="83">
        <v>44435.333553240744</v>
      </c>
      <c r="V2352" s="84" t="s">
        <v>5814</v>
      </c>
      <c r="W2352" s="81"/>
      <c r="X2352" s="81"/>
      <c r="Y2352" s="87" t="s">
        <v>7814</v>
      </c>
      <c r="Z2352" s="81"/>
    </row>
    <row r="2353" spans="1:26" x14ac:dyDescent="0.35">
      <c r="A2353" s="66" t="s">
        <v>1012</v>
      </c>
      <c r="B2353" s="66" t="s">
        <v>1150</v>
      </c>
      <c r="C2353" s="67"/>
      <c r="D2353" s="68"/>
      <c r="E2353" s="69"/>
      <c r="F2353" s="70"/>
      <c r="G2353" s="67"/>
      <c r="H2353" s="71"/>
      <c r="I2353" s="72"/>
      <c r="J2353" s="72"/>
      <c r="K2353" s="36"/>
      <c r="L2353" s="79"/>
      <c r="M2353" s="79"/>
      <c r="N2353" s="74"/>
      <c r="O2353" s="81" t="s">
        <v>1386</v>
      </c>
      <c r="P2353" s="83">
        <v>44432.390243055554</v>
      </c>
      <c r="Q2353" s="81" t="s">
        <v>2506</v>
      </c>
      <c r="R2353" s="81"/>
      <c r="S2353" s="81"/>
      <c r="T2353" s="81" t="s">
        <v>3535</v>
      </c>
      <c r="U2353" s="83">
        <v>44432.390243055554</v>
      </c>
      <c r="V2353" s="84" t="s">
        <v>5815</v>
      </c>
      <c r="W2353" s="81"/>
      <c r="X2353" s="81"/>
      <c r="Y2353" s="87" t="s">
        <v>7815</v>
      </c>
      <c r="Z2353" s="81"/>
    </row>
    <row r="2354" spans="1:26" x14ac:dyDescent="0.35">
      <c r="A2354" s="66" t="s">
        <v>1012</v>
      </c>
      <c r="B2354" s="66" t="s">
        <v>1150</v>
      </c>
      <c r="C2354" s="67"/>
      <c r="D2354" s="68"/>
      <c r="E2354" s="69"/>
      <c r="F2354" s="70"/>
      <c r="G2354" s="67"/>
      <c r="H2354" s="71"/>
      <c r="I2354" s="72"/>
      <c r="J2354" s="72"/>
      <c r="K2354" s="36"/>
      <c r="L2354" s="79"/>
      <c r="M2354" s="79"/>
      <c r="N2354" s="74"/>
      <c r="O2354" s="81" t="s">
        <v>1386</v>
      </c>
      <c r="P2354" s="83">
        <v>44434.598344907405</v>
      </c>
      <c r="Q2354" s="81" t="s">
        <v>2507</v>
      </c>
      <c r="R2354" s="81"/>
      <c r="S2354" s="81"/>
      <c r="T2354" s="81" t="s">
        <v>3956</v>
      </c>
      <c r="U2354" s="83">
        <v>44434.598344907405</v>
      </c>
      <c r="V2354" s="84" t="s">
        <v>5816</v>
      </c>
      <c r="W2354" s="81"/>
      <c r="X2354" s="81"/>
      <c r="Y2354" s="87" t="s">
        <v>7816</v>
      </c>
      <c r="Z2354" s="81"/>
    </row>
    <row r="2355" spans="1:26" x14ac:dyDescent="0.35">
      <c r="A2355" s="66" t="s">
        <v>1012</v>
      </c>
      <c r="B2355" s="66" t="s">
        <v>1150</v>
      </c>
      <c r="C2355" s="67"/>
      <c r="D2355" s="68"/>
      <c r="E2355" s="69"/>
      <c r="F2355" s="70"/>
      <c r="G2355" s="67"/>
      <c r="H2355" s="71"/>
      <c r="I2355" s="72"/>
      <c r="J2355" s="72"/>
      <c r="K2355" s="36"/>
      <c r="L2355" s="79"/>
      <c r="M2355" s="79"/>
      <c r="N2355" s="74"/>
      <c r="O2355" s="81" t="s">
        <v>1386</v>
      </c>
      <c r="P2355" s="83">
        <v>44435.34847222222</v>
      </c>
      <c r="Q2355" s="81" t="s">
        <v>2508</v>
      </c>
      <c r="R2355" s="81"/>
      <c r="S2355" s="81"/>
      <c r="T2355" s="81" t="s">
        <v>3649</v>
      </c>
      <c r="U2355" s="83">
        <v>44435.34847222222</v>
      </c>
      <c r="V2355" s="84" t="s">
        <v>5817</v>
      </c>
      <c r="W2355" s="81"/>
      <c r="X2355" s="81"/>
      <c r="Y2355" s="87" t="s">
        <v>7817</v>
      </c>
      <c r="Z2355" s="81"/>
    </row>
    <row r="2356" spans="1:26" x14ac:dyDescent="0.35">
      <c r="A2356" s="66" t="s">
        <v>1012</v>
      </c>
      <c r="B2356" s="66" t="s">
        <v>1150</v>
      </c>
      <c r="C2356" s="67"/>
      <c r="D2356" s="68"/>
      <c r="E2356" s="69"/>
      <c r="F2356" s="70"/>
      <c r="G2356" s="67"/>
      <c r="H2356" s="71"/>
      <c r="I2356" s="72"/>
      <c r="J2356" s="72"/>
      <c r="K2356" s="36"/>
      <c r="L2356" s="79"/>
      <c r="M2356" s="79"/>
      <c r="N2356" s="74"/>
      <c r="O2356" s="81" t="s">
        <v>1386</v>
      </c>
      <c r="P2356" s="83">
        <v>44438.348344907405</v>
      </c>
      <c r="Q2356" s="81" t="s">
        <v>2050</v>
      </c>
      <c r="R2356" s="81"/>
      <c r="S2356" s="81"/>
      <c r="T2356" s="81" t="s">
        <v>3855</v>
      </c>
      <c r="U2356" s="83">
        <v>44438.348344907405</v>
      </c>
      <c r="V2356" s="84" t="s">
        <v>5811</v>
      </c>
      <c r="W2356" s="81"/>
      <c r="X2356" s="81"/>
      <c r="Y2356" s="87" t="s">
        <v>7811</v>
      </c>
      <c r="Z2356" s="81"/>
    </row>
    <row r="2357" spans="1:26" x14ac:dyDescent="0.35">
      <c r="A2357" s="66" t="s">
        <v>1151</v>
      </c>
      <c r="B2357" s="66" t="s">
        <v>1378</v>
      </c>
      <c r="C2357" s="67"/>
      <c r="D2357" s="68"/>
      <c r="E2357" s="69"/>
      <c r="F2357" s="70"/>
      <c r="G2357" s="67"/>
      <c r="H2357" s="71"/>
      <c r="I2357" s="72"/>
      <c r="J2357" s="72"/>
      <c r="K2357" s="36"/>
      <c r="L2357" s="79"/>
      <c r="M2357" s="79"/>
      <c r="N2357" s="74"/>
      <c r="O2357" s="81" t="s">
        <v>1386</v>
      </c>
      <c r="P2357" s="83">
        <v>44438.337407407409</v>
      </c>
      <c r="Q2357" s="81" t="s">
        <v>2509</v>
      </c>
      <c r="R2357" s="84" t="s">
        <v>3313</v>
      </c>
      <c r="S2357" s="81" t="s">
        <v>3511</v>
      </c>
      <c r="T2357" s="81" t="s">
        <v>3530</v>
      </c>
      <c r="U2357" s="83">
        <v>44438.337407407409</v>
      </c>
      <c r="V2357" s="84" t="s">
        <v>5818</v>
      </c>
      <c r="W2357" s="81"/>
      <c r="X2357" s="81"/>
      <c r="Y2357" s="87" t="s">
        <v>7818</v>
      </c>
      <c r="Z2357" s="81"/>
    </row>
    <row r="2358" spans="1:26" x14ac:dyDescent="0.35">
      <c r="A2358" s="66" t="s">
        <v>1012</v>
      </c>
      <c r="B2358" s="66" t="s">
        <v>1378</v>
      </c>
      <c r="C2358" s="67"/>
      <c r="D2358" s="68"/>
      <c r="E2358" s="69"/>
      <c r="F2358" s="70"/>
      <c r="G2358" s="67"/>
      <c r="H2358" s="71"/>
      <c r="I2358" s="72"/>
      <c r="J2358" s="72"/>
      <c r="K2358" s="36"/>
      <c r="L2358" s="79"/>
      <c r="M2358" s="79"/>
      <c r="N2358" s="74"/>
      <c r="O2358" s="81" t="s">
        <v>1386</v>
      </c>
      <c r="P2358" s="83">
        <v>44438.348391203705</v>
      </c>
      <c r="Q2358" s="81" t="s">
        <v>2510</v>
      </c>
      <c r="R2358" s="84" t="s">
        <v>3313</v>
      </c>
      <c r="S2358" s="81" t="s">
        <v>3511</v>
      </c>
      <c r="T2358" s="81" t="s">
        <v>3530</v>
      </c>
      <c r="U2358" s="83">
        <v>44438.348391203705</v>
      </c>
      <c r="V2358" s="84" t="s">
        <v>5819</v>
      </c>
      <c r="W2358" s="81"/>
      <c r="X2358" s="81"/>
      <c r="Y2358" s="87" t="s">
        <v>7819</v>
      </c>
      <c r="Z2358" s="81"/>
    </row>
    <row r="2359" spans="1:26" x14ac:dyDescent="0.35">
      <c r="A2359" s="66" t="s">
        <v>1151</v>
      </c>
      <c r="B2359" s="66" t="s">
        <v>1151</v>
      </c>
      <c r="C2359" s="67"/>
      <c r="D2359" s="68"/>
      <c r="E2359" s="69"/>
      <c r="F2359" s="70"/>
      <c r="G2359" s="67"/>
      <c r="H2359" s="71"/>
      <c r="I2359" s="72"/>
      <c r="J2359" s="72"/>
      <c r="K2359" s="36"/>
      <c r="L2359" s="79"/>
      <c r="M2359" s="79"/>
      <c r="N2359" s="74"/>
      <c r="O2359" s="81" t="s">
        <v>179</v>
      </c>
      <c r="P2359" s="83">
        <v>44435.312048611115</v>
      </c>
      <c r="Q2359" s="81" t="s">
        <v>2511</v>
      </c>
      <c r="R2359" s="84" t="s">
        <v>3314</v>
      </c>
      <c r="S2359" s="81" t="s">
        <v>3393</v>
      </c>
      <c r="T2359" s="81" t="s">
        <v>3530</v>
      </c>
      <c r="U2359" s="83">
        <v>44435.312048611115</v>
      </c>
      <c r="V2359" s="84" t="s">
        <v>5820</v>
      </c>
      <c r="W2359" s="81"/>
      <c r="X2359" s="81"/>
      <c r="Y2359" s="87" t="s">
        <v>7820</v>
      </c>
      <c r="Z2359" s="81"/>
    </row>
    <row r="2360" spans="1:26" x14ac:dyDescent="0.35">
      <c r="A2360" s="66" t="s">
        <v>1012</v>
      </c>
      <c r="B2360" s="66" t="s">
        <v>1151</v>
      </c>
      <c r="C2360" s="67"/>
      <c r="D2360" s="68"/>
      <c r="E2360" s="69"/>
      <c r="F2360" s="70"/>
      <c r="G2360" s="67"/>
      <c r="H2360" s="71"/>
      <c r="I2360" s="72"/>
      <c r="J2360" s="72"/>
      <c r="K2360" s="36"/>
      <c r="L2360" s="79"/>
      <c r="M2360" s="79"/>
      <c r="N2360" s="74"/>
      <c r="O2360" s="81" t="s">
        <v>1386</v>
      </c>
      <c r="P2360" s="83">
        <v>44438.348391203705</v>
      </c>
      <c r="Q2360" s="81" t="s">
        <v>2510</v>
      </c>
      <c r="R2360" s="84" t="s">
        <v>3313</v>
      </c>
      <c r="S2360" s="81" t="s">
        <v>3511</v>
      </c>
      <c r="T2360" s="81" t="s">
        <v>3530</v>
      </c>
      <c r="U2360" s="83">
        <v>44438.348391203705</v>
      </c>
      <c r="V2360" s="84" t="s">
        <v>5819</v>
      </c>
      <c r="W2360" s="81"/>
      <c r="X2360" s="81"/>
      <c r="Y2360" s="87" t="s">
        <v>7819</v>
      </c>
      <c r="Z2360" s="81"/>
    </row>
    <row r="2361" spans="1:26" x14ac:dyDescent="0.35">
      <c r="A2361" s="66" t="s">
        <v>1152</v>
      </c>
      <c r="B2361" s="66" t="s">
        <v>1152</v>
      </c>
      <c r="C2361" s="67"/>
      <c r="D2361" s="68"/>
      <c r="E2361" s="69"/>
      <c r="F2361" s="70"/>
      <c r="G2361" s="67"/>
      <c r="H2361" s="71"/>
      <c r="I2361" s="72"/>
      <c r="J2361" s="72"/>
      <c r="K2361" s="36"/>
      <c r="L2361" s="79"/>
      <c r="M2361" s="79"/>
      <c r="N2361" s="74"/>
      <c r="O2361" s="81" t="s">
        <v>179</v>
      </c>
      <c r="P2361" s="83">
        <v>44433.565925925926</v>
      </c>
      <c r="Q2361" s="81" t="s">
        <v>2512</v>
      </c>
      <c r="R2361" s="84" t="s">
        <v>3315</v>
      </c>
      <c r="S2361" s="81" t="s">
        <v>3393</v>
      </c>
      <c r="T2361" s="81" t="s">
        <v>3623</v>
      </c>
      <c r="U2361" s="83">
        <v>44433.565925925926</v>
      </c>
      <c r="V2361" s="84" t="s">
        <v>5821</v>
      </c>
      <c r="W2361" s="81"/>
      <c r="X2361" s="81"/>
      <c r="Y2361" s="87" t="s">
        <v>7821</v>
      </c>
      <c r="Z2361" s="81"/>
    </row>
    <row r="2362" spans="1:26" x14ac:dyDescent="0.35">
      <c r="A2362" s="66" t="s">
        <v>1152</v>
      </c>
      <c r="B2362" s="66" t="s">
        <v>1152</v>
      </c>
      <c r="C2362" s="67"/>
      <c r="D2362" s="68"/>
      <c r="E2362" s="69"/>
      <c r="F2362" s="70"/>
      <c r="G2362" s="67"/>
      <c r="H2362" s="71"/>
      <c r="I2362" s="72"/>
      <c r="J2362" s="72"/>
      <c r="K2362" s="36"/>
      <c r="L2362" s="79"/>
      <c r="M2362" s="79"/>
      <c r="N2362" s="74"/>
      <c r="O2362" s="81" t="s">
        <v>179</v>
      </c>
      <c r="P2362" s="83">
        <v>44433.607974537037</v>
      </c>
      <c r="Q2362" s="81" t="s">
        <v>2513</v>
      </c>
      <c r="R2362" s="84" t="s">
        <v>3316</v>
      </c>
      <c r="S2362" s="81" t="s">
        <v>3393</v>
      </c>
      <c r="T2362" s="81" t="s">
        <v>3957</v>
      </c>
      <c r="U2362" s="83">
        <v>44433.607974537037</v>
      </c>
      <c r="V2362" s="84" t="s">
        <v>5822</v>
      </c>
      <c r="W2362" s="81"/>
      <c r="X2362" s="81"/>
      <c r="Y2362" s="87" t="s">
        <v>7822</v>
      </c>
      <c r="Z2362" s="81"/>
    </row>
    <row r="2363" spans="1:26" x14ac:dyDescent="0.35">
      <c r="A2363" s="66" t="s">
        <v>1152</v>
      </c>
      <c r="B2363" s="66" t="s">
        <v>1152</v>
      </c>
      <c r="C2363" s="67"/>
      <c r="D2363" s="68"/>
      <c r="E2363" s="69"/>
      <c r="F2363" s="70"/>
      <c r="G2363" s="67"/>
      <c r="H2363" s="71"/>
      <c r="I2363" s="72"/>
      <c r="J2363" s="72"/>
      <c r="K2363" s="36"/>
      <c r="L2363" s="79"/>
      <c r="M2363" s="79"/>
      <c r="N2363" s="74"/>
      <c r="O2363" s="81" t="s">
        <v>179</v>
      </c>
      <c r="P2363" s="83">
        <v>44438.339178240742</v>
      </c>
      <c r="Q2363" s="81" t="s">
        <v>2514</v>
      </c>
      <c r="R2363" s="84" t="s">
        <v>3317</v>
      </c>
      <c r="S2363" s="81" t="s">
        <v>3393</v>
      </c>
      <c r="T2363" s="81" t="s">
        <v>3958</v>
      </c>
      <c r="U2363" s="83">
        <v>44438.339178240742</v>
      </c>
      <c r="V2363" s="84" t="s">
        <v>5823</v>
      </c>
      <c r="W2363" s="81"/>
      <c r="X2363" s="81"/>
      <c r="Y2363" s="87" t="s">
        <v>7823</v>
      </c>
      <c r="Z2363" s="81"/>
    </row>
    <row r="2364" spans="1:26" x14ac:dyDescent="0.35">
      <c r="A2364" s="66" t="s">
        <v>1012</v>
      </c>
      <c r="B2364" s="66" t="s">
        <v>1152</v>
      </c>
      <c r="C2364" s="67"/>
      <c r="D2364" s="68"/>
      <c r="E2364" s="69"/>
      <c r="F2364" s="70"/>
      <c r="G2364" s="67"/>
      <c r="H2364" s="71"/>
      <c r="I2364" s="72"/>
      <c r="J2364" s="72"/>
      <c r="K2364" s="36"/>
      <c r="L2364" s="79"/>
      <c r="M2364" s="79"/>
      <c r="N2364" s="74"/>
      <c r="O2364" s="81" t="s">
        <v>1386</v>
      </c>
      <c r="P2364" s="83">
        <v>44438.348437499997</v>
      </c>
      <c r="Q2364" s="81" t="s">
        <v>2515</v>
      </c>
      <c r="R2364" s="81"/>
      <c r="S2364" s="81"/>
      <c r="T2364" s="81" t="s">
        <v>3958</v>
      </c>
      <c r="U2364" s="83">
        <v>44438.348437499997</v>
      </c>
      <c r="V2364" s="84" t="s">
        <v>5824</v>
      </c>
      <c r="W2364" s="81"/>
      <c r="X2364" s="81"/>
      <c r="Y2364" s="87" t="s">
        <v>7824</v>
      </c>
      <c r="Z2364" s="81"/>
    </row>
    <row r="2365" spans="1:26" x14ac:dyDescent="0.35">
      <c r="A2365" s="66" t="s">
        <v>1153</v>
      </c>
      <c r="B2365" s="66" t="s">
        <v>1153</v>
      </c>
      <c r="C2365" s="67"/>
      <c r="D2365" s="68"/>
      <c r="E2365" s="69"/>
      <c r="F2365" s="70"/>
      <c r="G2365" s="67"/>
      <c r="H2365" s="71"/>
      <c r="I2365" s="72"/>
      <c r="J2365" s="72"/>
      <c r="K2365" s="36"/>
      <c r="L2365" s="79"/>
      <c r="M2365" s="79"/>
      <c r="N2365" s="74"/>
      <c r="O2365" s="81" t="s">
        <v>179</v>
      </c>
      <c r="P2365" s="83">
        <v>44438.341192129628</v>
      </c>
      <c r="Q2365" s="81" t="s">
        <v>2516</v>
      </c>
      <c r="R2365" s="84" t="s">
        <v>3318</v>
      </c>
      <c r="S2365" s="81" t="s">
        <v>3393</v>
      </c>
      <c r="T2365" s="81" t="s">
        <v>3866</v>
      </c>
      <c r="U2365" s="83">
        <v>44438.341192129628</v>
      </c>
      <c r="V2365" s="84" t="s">
        <v>5825</v>
      </c>
      <c r="W2365" s="81"/>
      <c r="X2365" s="81"/>
      <c r="Y2365" s="87" t="s">
        <v>7825</v>
      </c>
      <c r="Z2365" s="81"/>
    </row>
    <row r="2366" spans="1:26" x14ac:dyDescent="0.35">
      <c r="A2366" s="66" t="s">
        <v>1012</v>
      </c>
      <c r="B2366" s="66" t="s">
        <v>1153</v>
      </c>
      <c r="C2366" s="67"/>
      <c r="D2366" s="68"/>
      <c r="E2366" s="69"/>
      <c r="F2366" s="70"/>
      <c r="G2366" s="67"/>
      <c r="H2366" s="71"/>
      <c r="I2366" s="72"/>
      <c r="J2366" s="72"/>
      <c r="K2366" s="36"/>
      <c r="L2366" s="79"/>
      <c r="M2366" s="79"/>
      <c r="N2366" s="74"/>
      <c r="O2366" s="81" t="s">
        <v>1386</v>
      </c>
      <c r="P2366" s="83">
        <v>44438.348622685182</v>
      </c>
      <c r="Q2366" s="81" t="s">
        <v>2517</v>
      </c>
      <c r="R2366" s="81"/>
      <c r="S2366" s="81"/>
      <c r="T2366" s="81" t="s">
        <v>3866</v>
      </c>
      <c r="U2366" s="83">
        <v>44438.348622685182</v>
      </c>
      <c r="V2366" s="84" t="s">
        <v>5826</v>
      </c>
      <c r="W2366" s="81"/>
      <c r="X2366" s="81"/>
      <c r="Y2366" s="87" t="s">
        <v>7826</v>
      </c>
      <c r="Z2366" s="81"/>
    </row>
    <row r="2367" spans="1:26" x14ac:dyDescent="0.35">
      <c r="A2367" s="66" t="s">
        <v>1154</v>
      </c>
      <c r="B2367" s="66" t="s">
        <v>1154</v>
      </c>
      <c r="C2367" s="67"/>
      <c r="D2367" s="68"/>
      <c r="E2367" s="69"/>
      <c r="F2367" s="70"/>
      <c r="G2367" s="67"/>
      <c r="H2367" s="71"/>
      <c r="I2367" s="72"/>
      <c r="J2367" s="72"/>
      <c r="K2367" s="36"/>
      <c r="L2367" s="79"/>
      <c r="M2367" s="79"/>
      <c r="N2367" s="74"/>
      <c r="O2367" s="81" t="s">
        <v>179</v>
      </c>
      <c r="P2367" s="83">
        <v>44432.354861111111</v>
      </c>
      <c r="Q2367" s="81" t="s">
        <v>2518</v>
      </c>
      <c r="R2367" s="84" t="s">
        <v>3319</v>
      </c>
      <c r="S2367" s="81" t="s">
        <v>3393</v>
      </c>
      <c r="T2367" s="81" t="s">
        <v>3530</v>
      </c>
      <c r="U2367" s="83">
        <v>44432.354861111111</v>
      </c>
      <c r="V2367" s="84" t="s">
        <v>5827</v>
      </c>
      <c r="W2367" s="81"/>
      <c r="X2367" s="81"/>
      <c r="Y2367" s="87" t="s">
        <v>7827</v>
      </c>
      <c r="Z2367" s="81"/>
    </row>
    <row r="2368" spans="1:26" x14ac:dyDescent="0.35">
      <c r="A2368" s="66" t="s">
        <v>1154</v>
      </c>
      <c r="B2368" s="66" t="s">
        <v>1154</v>
      </c>
      <c r="C2368" s="67"/>
      <c r="D2368" s="68"/>
      <c r="E2368" s="69"/>
      <c r="F2368" s="70"/>
      <c r="G2368" s="67"/>
      <c r="H2368" s="71"/>
      <c r="I2368" s="72"/>
      <c r="J2368" s="72"/>
      <c r="K2368" s="36"/>
      <c r="L2368" s="79"/>
      <c r="M2368" s="79"/>
      <c r="N2368" s="74"/>
      <c r="O2368" s="81" t="s">
        <v>179</v>
      </c>
      <c r="P2368" s="83">
        <v>44433.382349537038</v>
      </c>
      <c r="Q2368" s="81" t="s">
        <v>2519</v>
      </c>
      <c r="R2368" s="84" t="s">
        <v>3320</v>
      </c>
      <c r="S2368" s="81" t="s">
        <v>3393</v>
      </c>
      <c r="T2368" s="81" t="s">
        <v>3530</v>
      </c>
      <c r="U2368" s="83">
        <v>44433.382349537038</v>
      </c>
      <c r="V2368" s="84" t="s">
        <v>5828</v>
      </c>
      <c r="W2368" s="81"/>
      <c r="X2368" s="81"/>
      <c r="Y2368" s="87" t="s">
        <v>7828</v>
      </c>
      <c r="Z2368" s="81"/>
    </row>
    <row r="2369" spans="1:26" x14ac:dyDescent="0.35">
      <c r="A2369" s="66" t="s">
        <v>1154</v>
      </c>
      <c r="B2369" s="66" t="s">
        <v>1154</v>
      </c>
      <c r="C2369" s="67"/>
      <c r="D2369" s="68"/>
      <c r="E2369" s="69"/>
      <c r="F2369" s="70"/>
      <c r="G2369" s="67"/>
      <c r="H2369" s="71"/>
      <c r="I2369" s="72"/>
      <c r="J2369" s="72"/>
      <c r="K2369" s="36"/>
      <c r="L2369" s="79"/>
      <c r="M2369" s="79"/>
      <c r="N2369" s="74"/>
      <c r="O2369" s="81" t="s">
        <v>179</v>
      </c>
      <c r="P2369" s="83">
        <v>44434.344444444447</v>
      </c>
      <c r="Q2369" s="81" t="s">
        <v>2520</v>
      </c>
      <c r="R2369" s="84" t="s">
        <v>3321</v>
      </c>
      <c r="S2369" s="81" t="s">
        <v>3393</v>
      </c>
      <c r="T2369" s="81" t="s">
        <v>3530</v>
      </c>
      <c r="U2369" s="83">
        <v>44434.344444444447</v>
      </c>
      <c r="V2369" s="84" t="s">
        <v>5829</v>
      </c>
      <c r="W2369" s="81"/>
      <c r="X2369" s="81"/>
      <c r="Y2369" s="87" t="s">
        <v>7829</v>
      </c>
      <c r="Z2369" s="81"/>
    </row>
    <row r="2370" spans="1:26" x14ac:dyDescent="0.35">
      <c r="A2370" s="66" t="s">
        <v>1154</v>
      </c>
      <c r="B2370" s="66" t="s">
        <v>1154</v>
      </c>
      <c r="C2370" s="67"/>
      <c r="D2370" s="68"/>
      <c r="E2370" s="69"/>
      <c r="F2370" s="70"/>
      <c r="G2370" s="67"/>
      <c r="H2370" s="71"/>
      <c r="I2370" s="72"/>
      <c r="J2370" s="72"/>
      <c r="K2370" s="36"/>
      <c r="L2370" s="79"/>
      <c r="M2370" s="79"/>
      <c r="N2370" s="74"/>
      <c r="O2370" s="81" t="s">
        <v>179</v>
      </c>
      <c r="P2370" s="83">
        <v>44434.521840277775</v>
      </c>
      <c r="Q2370" s="81" t="s">
        <v>2521</v>
      </c>
      <c r="R2370" s="84" t="s">
        <v>3322</v>
      </c>
      <c r="S2370" s="81" t="s">
        <v>3393</v>
      </c>
      <c r="T2370" s="81" t="s">
        <v>3530</v>
      </c>
      <c r="U2370" s="83">
        <v>44434.521840277775</v>
      </c>
      <c r="V2370" s="84" t="s">
        <v>5830</v>
      </c>
      <c r="W2370" s="81"/>
      <c r="X2370" s="81"/>
      <c r="Y2370" s="87" t="s">
        <v>7830</v>
      </c>
      <c r="Z2370" s="81"/>
    </row>
    <row r="2371" spans="1:26" x14ac:dyDescent="0.35">
      <c r="A2371" s="66" t="s">
        <v>1154</v>
      </c>
      <c r="B2371" s="66" t="s">
        <v>1154</v>
      </c>
      <c r="C2371" s="67"/>
      <c r="D2371" s="68"/>
      <c r="E2371" s="69"/>
      <c r="F2371" s="70"/>
      <c r="G2371" s="67"/>
      <c r="H2371" s="71"/>
      <c r="I2371" s="72"/>
      <c r="J2371" s="72"/>
      <c r="K2371" s="36"/>
      <c r="L2371" s="79"/>
      <c r="M2371" s="79"/>
      <c r="N2371" s="74"/>
      <c r="O2371" s="81" t="s">
        <v>179</v>
      </c>
      <c r="P2371" s="83">
        <v>44438.365277777775</v>
      </c>
      <c r="Q2371" s="81" t="s">
        <v>2522</v>
      </c>
      <c r="R2371" s="84" t="s">
        <v>3323</v>
      </c>
      <c r="S2371" s="81" t="s">
        <v>3393</v>
      </c>
      <c r="T2371" s="81" t="s">
        <v>3530</v>
      </c>
      <c r="U2371" s="83">
        <v>44438.365277777775</v>
      </c>
      <c r="V2371" s="84" t="s">
        <v>5831</v>
      </c>
      <c r="W2371" s="81"/>
      <c r="X2371" s="81"/>
      <c r="Y2371" s="87" t="s">
        <v>7831</v>
      </c>
      <c r="Z2371" s="81"/>
    </row>
    <row r="2372" spans="1:26" x14ac:dyDescent="0.35">
      <c r="A2372" s="66" t="s">
        <v>1012</v>
      </c>
      <c r="B2372" s="66" t="s">
        <v>1154</v>
      </c>
      <c r="C2372" s="67"/>
      <c r="D2372" s="68"/>
      <c r="E2372" s="69"/>
      <c r="F2372" s="70"/>
      <c r="G2372" s="67"/>
      <c r="H2372" s="71"/>
      <c r="I2372" s="72"/>
      <c r="J2372" s="72"/>
      <c r="K2372" s="36"/>
      <c r="L2372" s="79"/>
      <c r="M2372" s="79"/>
      <c r="N2372" s="74"/>
      <c r="O2372" s="81" t="s">
        <v>1386</v>
      </c>
      <c r="P2372" s="83">
        <v>44433.390115740738</v>
      </c>
      <c r="Q2372" s="81" t="s">
        <v>2523</v>
      </c>
      <c r="R2372" s="81"/>
      <c r="S2372" s="81"/>
      <c r="T2372" s="81" t="s">
        <v>3530</v>
      </c>
      <c r="U2372" s="83">
        <v>44433.390115740738</v>
      </c>
      <c r="V2372" s="84" t="s">
        <v>5832</v>
      </c>
      <c r="W2372" s="81"/>
      <c r="X2372" s="81"/>
      <c r="Y2372" s="87" t="s">
        <v>7832</v>
      </c>
      <c r="Z2372" s="81"/>
    </row>
    <row r="2373" spans="1:26" x14ac:dyDescent="0.35">
      <c r="A2373" s="66" t="s">
        <v>1012</v>
      </c>
      <c r="B2373" s="66" t="s">
        <v>1154</v>
      </c>
      <c r="C2373" s="67"/>
      <c r="D2373" s="68"/>
      <c r="E2373" s="69"/>
      <c r="F2373" s="70"/>
      <c r="G2373" s="67"/>
      <c r="H2373" s="71"/>
      <c r="I2373" s="72"/>
      <c r="J2373" s="72"/>
      <c r="K2373" s="36"/>
      <c r="L2373" s="79"/>
      <c r="M2373" s="79"/>
      <c r="N2373" s="74"/>
      <c r="O2373" s="81" t="s">
        <v>1386</v>
      </c>
      <c r="P2373" s="83">
        <v>44434.34851851852</v>
      </c>
      <c r="Q2373" s="81" t="s">
        <v>2524</v>
      </c>
      <c r="R2373" s="81"/>
      <c r="S2373" s="81"/>
      <c r="T2373" s="81" t="s">
        <v>3530</v>
      </c>
      <c r="U2373" s="83">
        <v>44434.34851851852</v>
      </c>
      <c r="V2373" s="84" t="s">
        <v>5833</v>
      </c>
      <c r="W2373" s="81"/>
      <c r="X2373" s="81"/>
      <c r="Y2373" s="87" t="s">
        <v>7833</v>
      </c>
      <c r="Z2373" s="81"/>
    </row>
    <row r="2374" spans="1:26" x14ac:dyDescent="0.35">
      <c r="A2374" s="66" t="s">
        <v>1012</v>
      </c>
      <c r="B2374" s="66" t="s">
        <v>1154</v>
      </c>
      <c r="C2374" s="67"/>
      <c r="D2374" s="68"/>
      <c r="E2374" s="69"/>
      <c r="F2374" s="70"/>
      <c r="G2374" s="67"/>
      <c r="H2374" s="71"/>
      <c r="I2374" s="72"/>
      <c r="J2374" s="72"/>
      <c r="K2374" s="36"/>
      <c r="L2374" s="79"/>
      <c r="M2374" s="79"/>
      <c r="N2374" s="74"/>
      <c r="O2374" s="81" t="s">
        <v>1386</v>
      </c>
      <c r="P2374" s="83">
        <v>44438.390081018515</v>
      </c>
      <c r="Q2374" s="81" t="s">
        <v>2525</v>
      </c>
      <c r="R2374" s="81"/>
      <c r="S2374" s="81"/>
      <c r="T2374" s="81" t="s">
        <v>3530</v>
      </c>
      <c r="U2374" s="83">
        <v>44438.390081018515</v>
      </c>
      <c r="V2374" s="84" t="s">
        <v>5834</v>
      </c>
      <c r="W2374" s="81"/>
      <c r="X2374" s="81"/>
      <c r="Y2374" s="87" t="s">
        <v>7834</v>
      </c>
      <c r="Z2374" s="81"/>
    </row>
    <row r="2375" spans="1:26" x14ac:dyDescent="0.35">
      <c r="A2375" s="66" t="s">
        <v>1155</v>
      </c>
      <c r="B2375" s="66" t="s">
        <v>1155</v>
      </c>
      <c r="C2375" s="67"/>
      <c r="D2375" s="68"/>
      <c r="E2375" s="69"/>
      <c r="F2375" s="70"/>
      <c r="G2375" s="67"/>
      <c r="H2375" s="71"/>
      <c r="I2375" s="72"/>
      <c r="J2375" s="72"/>
      <c r="K2375" s="36"/>
      <c r="L2375" s="79"/>
      <c r="M2375" s="79"/>
      <c r="N2375" s="74"/>
      <c r="O2375" s="81" t="s">
        <v>179</v>
      </c>
      <c r="P2375" s="83">
        <v>44434.324282407404</v>
      </c>
      <c r="Q2375" s="81" t="s">
        <v>2526</v>
      </c>
      <c r="R2375" s="84" t="s">
        <v>3324</v>
      </c>
      <c r="S2375" s="81" t="s">
        <v>3393</v>
      </c>
      <c r="T2375" s="81"/>
      <c r="U2375" s="83">
        <v>44434.324282407404</v>
      </c>
      <c r="V2375" s="84" t="s">
        <v>5835</v>
      </c>
      <c r="W2375" s="81"/>
      <c r="X2375" s="81"/>
      <c r="Y2375" s="87" t="s">
        <v>7835</v>
      </c>
      <c r="Z2375" s="81"/>
    </row>
    <row r="2376" spans="1:26" x14ac:dyDescent="0.35">
      <c r="A2376" s="66" t="s">
        <v>1155</v>
      </c>
      <c r="B2376" s="66" t="s">
        <v>1155</v>
      </c>
      <c r="C2376" s="67"/>
      <c r="D2376" s="68"/>
      <c r="E2376" s="69"/>
      <c r="F2376" s="70"/>
      <c r="G2376" s="67"/>
      <c r="H2376" s="71"/>
      <c r="I2376" s="72"/>
      <c r="J2376" s="72"/>
      <c r="K2376" s="36"/>
      <c r="L2376" s="79"/>
      <c r="M2376" s="79"/>
      <c r="N2376" s="74"/>
      <c r="O2376" s="81" t="s">
        <v>179</v>
      </c>
      <c r="P2376" s="83">
        <v>44435.458807870367</v>
      </c>
      <c r="Q2376" s="81" t="s">
        <v>2527</v>
      </c>
      <c r="R2376" s="81" t="s">
        <v>3325</v>
      </c>
      <c r="S2376" s="81" t="s">
        <v>3398</v>
      </c>
      <c r="T2376" s="81" t="s">
        <v>3959</v>
      </c>
      <c r="U2376" s="83">
        <v>44435.458807870367</v>
      </c>
      <c r="V2376" s="84" t="s">
        <v>5836</v>
      </c>
      <c r="W2376" s="81"/>
      <c r="X2376" s="81"/>
      <c r="Y2376" s="87" t="s">
        <v>7836</v>
      </c>
      <c r="Z2376" s="81"/>
    </row>
    <row r="2377" spans="1:26" x14ac:dyDescent="0.35">
      <c r="A2377" s="66" t="s">
        <v>1155</v>
      </c>
      <c r="B2377" s="66" t="s">
        <v>1155</v>
      </c>
      <c r="C2377" s="67"/>
      <c r="D2377" s="68"/>
      <c r="E2377" s="69"/>
      <c r="F2377" s="70"/>
      <c r="G2377" s="67"/>
      <c r="H2377" s="71"/>
      <c r="I2377" s="72"/>
      <c r="J2377" s="72"/>
      <c r="K2377" s="36"/>
      <c r="L2377" s="79"/>
      <c r="M2377" s="79"/>
      <c r="N2377" s="74"/>
      <c r="O2377" s="81" t="s">
        <v>179</v>
      </c>
      <c r="P2377" s="83">
        <v>44435.577962962961</v>
      </c>
      <c r="Q2377" s="81" t="s">
        <v>2528</v>
      </c>
      <c r="R2377" s="84" t="s">
        <v>3326</v>
      </c>
      <c r="S2377" s="81" t="s">
        <v>3408</v>
      </c>
      <c r="T2377" s="81" t="s">
        <v>3959</v>
      </c>
      <c r="U2377" s="83">
        <v>44435.577962962961</v>
      </c>
      <c r="V2377" s="84" t="s">
        <v>5837</v>
      </c>
      <c r="W2377" s="81"/>
      <c r="X2377" s="81"/>
      <c r="Y2377" s="87" t="s">
        <v>7837</v>
      </c>
      <c r="Z2377" s="81"/>
    </row>
    <row r="2378" spans="1:26" x14ac:dyDescent="0.35">
      <c r="A2378" s="66" t="s">
        <v>1155</v>
      </c>
      <c r="B2378" s="66" t="s">
        <v>1155</v>
      </c>
      <c r="C2378" s="67"/>
      <c r="D2378" s="68"/>
      <c r="E2378" s="69"/>
      <c r="F2378" s="70"/>
      <c r="G2378" s="67"/>
      <c r="H2378" s="71"/>
      <c r="I2378" s="72"/>
      <c r="J2378" s="72"/>
      <c r="K2378" s="36"/>
      <c r="L2378" s="79"/>
      <c r="M2378" s="79"/>
      <c r="N2378" s="74"/>
      <c r="O2378" s="81" t="s">
        <v>179</v>
      </c>
      <c r="P2378" s="83">
        <v>44438.367858796293</v>
      </c>
      <c r="Q2378" s="81" t="s">
        <v>2529</v>
      </c>
      <c r="R2378" s="84" t="s">
        <v>3327</v>
      </c>
      <c r="S2378" s="81" t="s">
        <v>3393</v>
      </c>
      <c r="T2378" s="81"/>
      <c r="U2378" s="83">
        <v>44438.367858796293</v>
      </c>
      <c r="V2378" s="84" t="s">
        <v>5838</v>
      </c>
      <c r="W2378" s="81"/>
      <c r="X2378" s="81"/>
      <c r="Y2378" s="87" t="s">
        <v>7838</v>
      </c>
      <c r="Z2378" s="81"/>
    </row>
    <row r="2379" spans="1:26" x14ac:dyDescent="0.35">
      <c r="A2379" s="66" t="s">
        <v>1012</v>
      </c>
      <c r="B2379" s="66" t="s">
        <v>1155</v>
      </c>
      <c r="C2379" s="67"/>
      <c r="D2379" s="68"/>
      <c r="E2379" s="69"/>
      <c r="F2379" s="70"/>
      <c r="G2379" s="67"/>
      <c r="H2379" s="71"/>
      <c r="I2379" s="72"/>
      <c r="J2379" s="72"/>
      <c r="K2379" s="36"/>
      <c r="L2379" s="79"/>
      <c r="M2379" s="79"/>
      <c r="N2379" s="74"/>
      <c r="O2379" s="81" t="s">
        <v>1386</v>
      </c>
      <c r="P2379" s="83">
        <v>44435.47351851852</v>
      </c>
      <c r="Q2379" s="81" t="s">
        <v>2528</v>
      </c>
      <c r="R2379" s="84" t="s">
        <v>3326</v>
      </c>
      <c r="S2379" s="81" t="s">
        <v>3408</v>
      </c>
      <c r="T2379" s="81" t="s">
        <v>3959</v>
      </c>
      <c r="U2379" s="83">
        <v>44435.47351851852</v>
      </c>
      <c r="V2379" s="84" t="s">
        <v>5839</v>
      </c>
      <c r="W2379" s="81"/>
      <c r="X2379" s="81"/>
      <c r="Y2379" s="87" t="s">
        <v>7839</v>
      </c>
      <c r="Z2379" s="81"/>
    </row>
    <row r="2380" spans="1:26" x14ac:dyDescent="0.35">
      <c r="A2380" s="66" t="s">
        <v>1012</v>
      </c>
      <c r="B2380" s="66" t="s">
        <v>1155</v>
      </c>
      <c r="C2380" s="67"/>
      <c r="D2380" s="68"/>
      <c r="E2380" s="69"/>
      <c r="F2380" s="70"/>
      <c r="G2380" s="67"/>
      <c r="H2380" s="71"/>
      <c r="I2380" s="72"/>
      <c r="J2380" s="72"/>
      <c r="K2380" s="36"/>
      <c r="L2380" s="79"/>
      <c r="M2380" s="79"/>
      <c r="N2380" s="74"/>
      <c r="O2380" s="81" t="s">
        <v>1386</v>
      </c>
      <c r="P2380" s="83">
        <v>44438.390173611115</v>
      </c>
      <c r="Q2380" s="81" t="s">
        <v>2530</v>
      </c>
      <c r="R2380" s="81"/>
      <c r="S2380" s="81"/>
      <c r="T2380" s="81"/>
      <c r="U2380" s="83">
        <v>44438.390173611115</v>
      </c>
      <c r="V2380" s="84" t="s">
        <v>5840</v>
      </c>
      <c r="W2380" s="81"/>
      <c r="X2380" s="81"/>
      <c r="Y2380" s="87" t="s">
        <v>7840</v>
      </c>
      <c r="Z2380" s="81"/>
    </row>
    <row r="2381" spans="1:26" x14ac:dyDescent="0.35">
      <c r="A2381" s="66" t="s">
        <v>1156</v>
      </c>
      <c r="B2381" s="66" t="s">
        <v>1156</v>
      </c>
      <c r="C2381" s="67"/>
      <c r="D2381" s="68"/>
      <c r="E2381" s="69"/>
      <c r="F2381" s="70"/>
      <c r="G2381" s="67"/>
      <c r="H2381" s="71"/>
      <c r="I2381" s="72"/>
      <c r="J2381" s="72"/>
      <c r="K2381" s="36"/>
      <c r="L2381" s="79"/>
      <c r="M2381" s="79"/>
      <c r="N2381" s="74"/>
      <c r="O2381" s="81" t="s">
        <v>179</v>
      </c>
      <c r="P2381" s="83">
        <v>44438.377326388887</v>
      </c>
      <c r="Q2381" s="81" t="s">
        <v>2531</v>
      </c>
      <c r="R2381" s="84" t="s">
        <v>3328</v>
      </c>
      <c r="S2381" s="81" t="s">
        <v>3393</v>
      </c>
      <c r="T2381" s="81" t="s">
        <v>3859</v>
      </c>
      <c r="U2381" s="83">
        <v>44438.377326388887</v>
      </c>
      <c r="V2381" s="84" t="s">
        <v>5841</v>
      </c>
      <c r="W2381" s="81"/>
      <c r="X2381" s="81"/>
      <c r="Y2381" s="87" t="s">
        <v>7841</v>
      </c>
      <c r="Z2381" s="81"/>
    </row>
    <row r="2382" spans="1:26" x14ac:dyDescent="0.35">
      <c r="A2382" s="66" t="s">
        <v>1012</v>
      </c>
      <c r="B2382" s="66" t="s">
        <v>1156</v>
      </c>
      <c r="C2382" s="67"/>
      <c r="D2382" s="68"/>
      <c r="E2382" s="69"/>
      <c r="F2382" s="70"/>
      <c r="G2382" s="67"/>
      <c r="H2382" s="71"/>
      <c r="I2382" s="72"/>
      <c r="J2382" s="72"/>
      <c r="K2382" s="36"/>
      <c r="L2382" s="79"/>
      <c r="M2382" s="79"/>
      <c r="N2382" s="74"/>
      <c r="O2382" s="81" t="s">
        <v>1386</v>
      </c>
      <c r="P2382" s="83">
        <v>44438.390289351853</v>
      </c>
      <c r="Q2382" s="81" t="s">
        <v>2063</v>
      </c>
      <c r="R2382" s="81"/>
      <c r="S2382" s="81"/>
      <c r="T2382" s="81" t="s">
        <v>3859</v>
      </c>
      <c r="U2382" s="83">
        <v>44438.390289351853</v>
      </c>
      <c r="V2382" s="84" t="s">
        <v>5842</v>
      </c>
      <c r="W2382" s="81"/>
      <c r="X2382" s="81"/>
      <c r="Y2382" s="87" t="s">
        <v>7842</v>
      </c>
      <c r="Z2382" s="81"/>
    </row>
    <row r="2383" spans="1:26" x14ac:dyDescent="0.35">
      <c r="A2383" s="66" t="s">
        <v>1157</v>
      </c>
      <c r="B2383" s="66" t="s">
        <v>1157</v>
      </c>
      <c r="C2383" s="67"/>
      <c r="D2383" s="68"/>
      <c r="E2383" s="69"/>
      <c r="F2383" s="70"/>
      <c r="G2383" s="67"/>
      <c r="H2383" s="71"/>
      <c r="I2383" s="72"/>
      <c r="J2383" s="72"/>
      <c r="K2383" s="36"/>
      <c r="L2383" s="79"/>
      <c r="M2383" s="79"/>
      <c r="N2383" s="74"/>
      <c r="O2383" s="81" t="s">
        <v>179</v>
      </c>
      <c r="P2383" s="83">
        <v>44438.384560185186</v>
      </c>
      <c r="Q2383" s="81" t="s">
        <v>2532</v>
      </c>
      <c r="R2383" s="84" t="s">
        <v>3329</v>
      </c>
      <c r="S2383" s="81" t="s">
        <v>3512</v>
      </c>
      <c r="T2383" s="81" t="s">
        <v>3530</v>
      </c>
      <c r="U2383" s="83">
        <v>44438.384560185186</v>
      </c>
      <c r="V2383" s="84" t="s">
        <v>5843</v>
      </c>
      <c r="W2383" s="81"/>
      <c r="X2383" s="81"/>
      <c r="Y2383" s="87" t="s">
        <v>7843</v>
      </c>
      <c r="Z2383" s="81"/>
    </row>
    <row r="2384" spans="1:26" x14ac:dyDescent="0.35">
      <c r="A2384" s="66" t="s">
        <v>1012</v>
      </c>
      <c r="B2384" s="66" t="s">
        <v>1157</v>
      </c>
      <c r="C2384" s="67"/>
      <c r="D2384" s="68"/>
      <c r="E2384" s="69"/>
      <c r="F2384" s="70"/>
      <c r="G2384" s="67"/>
      <c r="H2384" s="71"/>
      <c r="I2384" s="72"/>
      <c r="J2384" s="72"/>
      <c r="K2384" s="36"/>
      <c r="L2384" s="79"/>
      <c r="M2384" s="79"/>
      <c r="N2384" s="74"/>
      <c r="O2384" s="81" t="s">
        <v>1386</v>
      </c>
      <c r="P2384" s="83">
        <v>44438.390324074076</v>
      </c>
      <c r="Q2384" s="81" t="s">
        <v>2533</v>
      </c>
      <c r="R2384" s="84" t="s">
        <v>3329</v>
      </c>
      <c r="S2384" s="81" t="s">
        <v>3512</v>
      </c>
      <c r="T2384" s="81" t="s">
        <v>3530</v>
      </c>
      <c r="U2384" s="83">
        <v>44438.390324074076</v>
      </c>
      <c r="V2384" s="84" t="s">
        <v>5844</v>
      </c>
      <c r="W2384" s="81"/>
      <c r="X2384" s="81"/>
      <c r="Y2384" s="87" t="s">
        <v>7844</v>
      </c>
      <c r="Z2384" s="81"/>
    </row>
    <row r="2385" spans="1:26" x14ac:dyDescent="0.35">
      <c r="A2385" s="66" t="s">
        <v>1158</v>
      </c>
      <c r="B2385" s="66" t="s">
        <v>1158</v>
      </c>
      <c r="C2385" s="67"/>
      <c r="D2385" s="68"/>
      <c r="E2385" s="69"/>
      <c r="F2385" s="70"/>
      <c r="G2385" s="67"/>
      <c r="H2385" s="71"/>
      <c r="I2385" s="72"/>
      <c r="J2385" s="72"/>
      <c r="K2385" s="36"/>
      <c r="L2385" s="79"/>
      <c r="M2385" s="79"/>
      <c r="N2385" s="74"/>
      <c r="O2385" s="81" t="s">
        <v>179</v>
      </c>
      <c r="P2385" s="83">
        <v>44434.541041666664</v>
      </c>
      <c r="Q2385" s="81" t="s">
        <v>2534</v>
      </c>
      <c r="R2385" s="84" t="s">
        <v>3330</v>
      </c>
      <c r="S2385" s="81" t="s">
        <v>3393</v>
      </c>
      <c r="T2385" s="81"/>
      <c r="U2385" s="83">
        <v>44434.541041666664</v>
      </c>
      <c r="V2385" s="84" t="s">
        <v>5845</v>
      </c>
      <c r="W2385" s="81"/>
      <c r="X2385" s="81"/>
      <c r="Y2385" s="87" t="s">
        <v>7845</v>
      </c>
      <c r="Z2385" s="81"/>
    </row>
    <row r="2386" spans="1:26" x14ac:dyDescent="0.35">
      <c r="A2386" s="66" t="s">
        <v>1158</v>
      </c>
      <c r="B2386" s="66" t="s">
        <v>1158</v>
      </c>
      <c r="C2386" s="67"/>
      <c r="D2386" s="68"/>
      <c r="E2386" s="69"/>
      <c r="F2386" s="70"/>
      <c r="G2386" s="67"/>
      <c r="H2386" s="71"/>
      <c r="I2386" s="72"/>
      <c r="J2386" s="72"/>
      <c r="K2386" s="36"/>
      <c r="L2386" s="79"/>
      <c r="M2386" s="79"/>
      <c r="N2386" s="74"/>
      <c r="O2386" s="81" t="s">
        <v>179</v>
      </c>
      <c r="P2386" s="83">
        <v>44438.389085648145</v>
      </c>
      <c r="Q2386" s="81" t="s">
        <v>2535</v>
      </c>
      <c r="R2386" s="84" t="s">
        <v>3331</v>
      </c>
      <c r="S2386" s="81" t="s">
        <v>3393</v>
      </c>
      <c r="T2386" s="81" t="s">
        <v>3645</v>
      </c>
      <c r="U2386" s="83">
        <v>44438.389085648145</v>
      </c>
      <c r="V2386" s="84" t="s">
        <v>5846</v>
      </c>
      <c r="W2386" s="81"/>
      <c r="X2386" s="81"/>
      <c r="Y2386" s="87" t="s">
        <v>7846</v>
      </c>
      <c r="Z2386" s="81"/>
    </row>
    <row r="2387" spans="1:26" x14ac:dyDescent="0.35">
      <c r="A2387" s="66" t="s">
        <v>1012</v>
      </c>
      <c r="B2387" s="66" t="s">
        <v>1158</v>
      </c>
      <c r="C2387" s="67"/>
      <c r="D2387" s="68"/>
      <c r="E2387" s="69"/>
      <c r="F2387" s="70"/>
      <c r="G2387" s="67"/>
      <c r="H2387" s="71"/>
      <c r="I2387" s="72"/>
      <c r="J2387" s="72"/>
      <c r="K2387" s="36"/>
      <c r="L2387" s="79"/>
      <c r="M2387" s="79"/>
      <c r="N2387" s="74"/>
      <c r="O2387" s="81" t="s">
        <v>1386</v>
      </c>
      <c r="P2387" s="83">
        <v>44438.390393518515</v>
      </c>
      <c r="Q2387" s="81" t="s">
        <v>2536</v>
      </c>
      <c r="R2387" s="81"/>
      <c r="S2387" s="81"/>
      <c r="T2387" s="81" t="s">
        <v>3660</v>
      </c>
      <c r="U2387" s="83">
        <v>44438.390393518515</v>
      </c>
      <c r="V2387" s="84" t="s">
        <v>5847</v>
      </c>
      <c r="W2387" s="81"/>
      <c r="X2387" s="81"/>
      <c r="Y2387" s="87" t="s">
        <v>7847</v>
      </c>
      <c r="Z2387" s="81"/>
    </row>
    <row r="2388" spans="1:26" x14ac:dyDescent="0.35">
      <c r="A2388" s="66" t="s">
        <v>1012</v>
      </c>
      <c r="B2388" s="66" t="s">
        <v>351</v>
      </c>
      <c r="C2388" s="67"/>
      <c r="D2388" s="68"/>
      <c r="E2388" s="69"/>
      <c r="F2388" s="70"/>
      <c r="G2388" s="67"/>
      <c r="H2388" s="71"/>
      <c r="I2388" s="72"/>
      <c r="J2388" s="72"/>
      <c r="K2388" s="36"/>
      <c r="L2388" s="79"/>
      <c r="M2388" s="79"/>
      <c r="N2388" s="74"/>
      <c r="O2388" s="81" t="s">
        <v>1386</v>
      </c>
      <c r="P2388" s="83">
        <v>44431.598483796297</v>
      </c>
      <c r="Q2388" s="81" t="s">
        <v>2074</v>
      </c>
      <c r="R2388" s="81"/>
      <c r="S2388" s="81"/>
      <c r="T2388" s="81"/>
      <c r="U2388" s="83">
        <v>44431.598483796297</v>
      </c>
      <c r="V2388" s="84" t="s">
        <v>5264</v>
      </c>
      <c r="W2388" s="81"/>
      <c r="X2388" s="81"/>
      <c r="Y2388" s="87" t="s">
        <v>7264</v>
      </c>
      <c r="Z2388" s="81"/>
    </row>
    <row r="2389" spans="1:26" x14ac:dyDescent="0.35">
      <c r="A2389" s="66" t="s">
        <v>1012</v>
      </c>
      <c r="B2389" s="66" t="s">
        <v>351</v>
      </c>
      <c r="C2389" s="67"/>
      <c r="D2389" s="68"/>
      <c r="E2389" s="69"/>
      <c r="F2389" s="70"/>
      <c r="G2389" s="67"/>
      <c r="H2389" s="71"/>
      <c r="I2389" s="72"/>
      <c r="J2389" s="72"/>
      <c r="K2389" s="36"/>
      <c r="L2389" s="79"/>
      <c r="M2389" s="79"/>
      <c r="N2389" s="74"/>
      <c r="O2389" s="81" t="s">
        <v>1386</v>
      </c>
      <c r="P2389" s="83">
        <v>44431.640115740738</v>
      </c>
      <c r="Q2389" s="81" t="s">
        <v>2537</v>
      </c>
      <c r="R2389" s="81"/>
      <c r="S2389" s="81"/>
      <c r="T2389" s="81"/>
      <c r="U2389" s="83">
        <v>44431.640115740738</v>
      </c>
      <c r="V2389" s="84" t="s">
        <v>5848</v>
      </c>
      <c r="W2389" s="81"/>
      <c r="X2389" s="81"/>
      <c r="Y2389" s="87" t="s">
        <v>7848</v>
      </c>
      <c r="Z2389" s="81"/>
    </row>
    <row r="2390" spans="1:26" x14ac:dyDescent="0.35">
      <c r="A2390" s="66" t="s">
        <v>1012</v>
      </c>
      <c r="B2390" s="66" t="s">
        <v>1161</v>
      </c>
      <c r="C2390" s="67"/>
      <c r="D2390" s="68"/>
      <c r="E2390" s="69"/>
      <c r="F2390" s="70"/>
      <c r="G2390" s="67"/>
      <c r="H2390" s="71"/>
      <c r="I2390" s="72"/>
      <c r="J2390" s="72"/>
      <c r="K2390" s="36"/>
      <c r="L2390" s="79"/>
      <c r="M2390" s="79"/>
      <c r="N2390" s="74"/>
      <c r="O2390" s="81" t="s">
        <v>1386</v>
      </c>
      <c r="P2390" s="83">
        <v>44431.640115740738</v>
      </c>
      <c r="Q2390" s="81" t="s">
        <v>2537</v>
      </c>
      <c r="R2390" s="81"/>
      <c r="S2390" s="81"/>
      <c r="T2390" s="81"/>
      <c r="U2390" s="83">
        <v>44431.640115740738</v>
      </c>
      <c r="V2390" s="84" t="s">
        <v>5848</v>
      </c>
      <c r="W2390" s="81"/>
      <c r="X2390" s="81"/>
      <c r="Y2390" s="87" t="s">
        <v>7848</v>
      </c>
      <c r="Z2390" s="81"/>
    </row>
    <row r="2391" spans="1:26" x14ac:dyDescent="0.35">
      <c r="A2391" s="66" t="s">
        <v>1012</v>
      </c>
      <c r="B2391" s="66" t="s">
        <v>1012</v>
      </c>
      <c r="C2391" s="67"/>
      <c r="D2391" s="68"/>
      <c r="E2391" s="69"/>
      <c r="F2391" s="70"/>
      <c r="G2391" s="67"/>
      <c r="H2391" s="71"/>
      <c r="I2391" s="72"/>
      <c r="J2391" s="72"/>
      <c r="K2391" s="36"/>
      <c r="L2391" s="79"/>
      <c r="M2391" s="79"/>
      <c r="N2391" s="74"/>
      <c r="O2391" s="81" t="s">
        <v>179</v>
      </c>
      <c r="P2391" s="83">
        <v>44432.209837962961</v>
      </c>
      <c r="Q2391" s="81" t="s">
        <v>2538</v>
      </c>
      <c r="R2391" s="84" t="s">
        <v>2701</v>
      </c>
      <c r="S2391" s="81" t="s">
        <v>3393</v>
      </c>
      <c r="T2391" s="81" t="s">
        <v>3610</v>
      </c>
      <c r="U2391" s="83">
        <v>44432.209837962961</v>
      </c>
      <c r="V2391" s="84" t="s">
        <v>5849</v>
      </c>
      <c r="W2391" s="81"/>
      <c r="X2391" s="81"/>
      <c r="Y2391" s="87" t="s">
        <v>7849</v>
      </c>
      <c r="Z2391" s="81"/>
    </row>
    <row r="2392" spans="1:26" x14ac:dyDescent="0.35">
      <c r="A2392" s="66" t="s">
        <v>1012</v>
      </c>
      <c r="B2392" s="66" t="s">
        <v>1178</v>
      </c>
      <c r="C2392" s="67"/>
      <c r="D2392" s="68"/>
      <c r="E2392" s="69"/>
      <c r="F2392" s="70"/>
      <c r="G2392" s="67"/>
      <c r="H2392" s="71"/>
      <c r="I2392" s="72"/>
      <c r="J2392" s="72"/>
      <c r="K2392" s="36"/>
      <c r="L2392" s="79"/>
      <c r="M2392" s="79"/>
      <c r="N2392" s="74"/>
      <c r="O2392" s="81" t="s">
        <v>1386</v>
      </c>
      <c r="P2392" s="83">
        <v>44432.348645833335</v>
      </c>
      <c r="Q2392" s="81" t="s">
        <v>1897</v>
      </c>
      <c r="R2392" s="84" t="s">
        <v>2889</v>
      </c>
      <c r="S2392" s="81" t="s">
        <v>3454</v>
      </c>
      <c r="T2392" s="81" t="s">
        <v>3662</v>
      </c>
      <c r="U2392" s="83">
        <v>44432.348645833335</v>
      </c>
      <c r="V2392" s="84" t="s">
        <v>5850</v>
      </c>
      <c r="W2392" s="81"/>
      <c r="X2392" s="81"/>
      <c r="Y2392" s="87" t="s">
        <v>7850</v>
      </c>
      <c r="Z2392" s="81"/>
    </row>
    <row r="2393" spans="1:26" x14ac:dyDescent="0.35">
      <c r="A2393" s="66" t="s">
        <v>1012</v>
      </c>
      <c r="B2393" s="66" t="s">
        <v>1162</v>
      </c>
      <c r="C2393" s="67"/>
      <c r="D2393" s="68"/>
      <c r="E2393" s="69"/>
      <c r="F2393" s="70"/>
      <c r="G2393" s="67"/>
      <c r="H2393" s="71"/>
      <c r="I2393" s="72"/>
      <c r="J2393" s="72"/>
      <c r="K2393" s="36"/>
      <c r="L2393" s="79"/>
      <c r="M2393" s="79"/>
      <c r="N2393" s="74"/>
      <c r="O2393" s="81" t="s">
        <v>1386</v>
      </c>
      <c r="P2393" s="83">
        <v>44432.348738425928</v>
      </c>
      <c r="Q2393" s="81" t="s">
        <v>2539</v>
      </c>
      <c r="R2393" s="81"/>
      <c r="S2393" s="81"/>
      <c r="T2393" s="81" t="s">
        <v>3960</v>
      </c>
      <c r="U2393" s="83">
        <v>44432.348738425928</v>
      </c>
      <c r="V2393" s="84" t="s">
        <v>5851</v>
      </c>
      <c r="W2393" s="81"/>
      <c r="X2393" s="81"/>
      <c r="Y2393" s="87" t="s">
        <v>7851</v>
      </c>
      <c r="Z2393" s="81"/>
    </row>
    <row r="2394" spans="1:26" x14ac:dyDescent="0.35">
      <c r="A2394" s="66" t="s">
        <v>1012</v>
      </c>
      <c r="B2394" s="66" t="s">
        <v>1163</v>
      </c>
      <c r="C2394" s="67"/>
      <c r="D2394" s="68"/>
      <c r="E2394" s="69"/>
      <c r="F2394" s="70"/>
      <c r="G2394" s="67"/>
      <c r="H2394" s="71"/>
      <c r="I2394" s="72"/>
      <c r="J2394" s="72"/>
      <c r="K2394" s="36"/>
      <c r="L2394" s="79"/>
      <c r="M2394" s="79"/>
      <c r="N2394" s="74"/>
      <c r="O2394" s="81" t="s">
        <v>1386</v>
      </c>
      <c r="P2394" s="83">
        <v>44432.431863425925</v>
      </c>
      <c r="Q2394" s="81" t="s">
        <v>1429</v>
      </c>
      <c r="R2394" s="81"/>
      <c r="S2394" s="81"/>
      <c r="T2394" s="81" t="s">
        <v>3548</v>
      </c>
      <c r="U2394" s="83">
        <v>44432.431863425925</v>
      </c>
      <c r="V2394" s="84" t="s">
        <v>5308</v>
      </c>
      <c r="W2394" s="81"/>
      <c r="X2394" s="81"/>
      <c r="Y2394" s="87" t="s">
        <v>7308</v>
      </c>
      <c r="Z2394" s="81"/>
    </row>
    <row r="2395" spans="1:26" x14ac:dyDescent="0.35">
      <c r="A2395" s="66" t="s">
        <v>1012</v>
      </c>
      <c r="B2395" s="66" t="s">
        <v>1379</v>
      </c>
      <c r="C2395" s="67"/>
      <c r="D2395" s="68"/>
      <c r="E2395" s="69"/>
      <c r="F2395" s="70"/>
      <c r="G2395" s="67"/>
      <c r="H2395" s="71"/>
      <c r="I2395" s="72"/>
      <c r="J2395" s="72"/>
      <c r="K2395" s="36"/>
      <c r="L2395" s="79"/>
      <c r="M2395" s="79"/>
      <c r="N2395" s="74"/>
      <c r="O2395" s="81" t="s">
        <v>1386</v>
      </c>
      <c r="P2395" s="83">
        <v>44432.473506944443</v>
      </c>
      <c r="Q2395" s="81" t="s">
        <v>2540</v>
      </c>
      <c r="R2395" s="84" t="s">
        <v>3332</v>
      </c>
      <c r="S2395" s="81" t="s">
        <v>3440</v>
      </c>
      <c r="T2395" s="81" t="s">
        <v>3530</v>
      </c>
      <c r="U2395" s="83">
        <v>44432.473506944443</v>
      </c>
      <c r="V2395" s="84" t="s">
        <v>5852</v>
      </c>
      <c r="W2395" s="81"/>
      <c r="X2395" s="81"/>
      <c r="Y2395" s="87" t="s">
        <v>7852</v>
      </c>
      <c r="Z2395" s="81"/>
    </row>
    <row r="2396" spans="1:26" x14ac:dyDescent="0.35">
      <c r="A2396" s="66" t="s">
        <v>1012</v>
      </c>
      <c r="B2396" s="66" t="s">
        <v>1178</v>
      </c>
      <c r="C2396" s="67"/>
      <c r="D2396" s="68"/>
      <c r="E2396" s="69"/>
      <c r="F2396" s="70"/>
      <c r="G2396" s="67"/>
      <c r="H2396" s="71"/>
      <c r="I2396" s="72"/>
      <c r="J2396" s="72"/>
      <c r="K2396" s="36"/>
      <c r="L2396" s="79"/>
      <c r="M2396" s="79"/>
      <c r="N2396" s="74"/>
      <c r="O2396" s="81" t="s">
        <v>1386</v>
      </c>
      <c r="P2396" s="83">
        <v>44432.473506944443</v>
      </c>
      <c r="Q2396" s="81" t="s">
        <v>2540</v>
      </c>
      <c r="R2396" s="84" t="s">
        <v>3332</v>
      </c>
      <c r="S2396" s="81" t="s">
        <v>3440</v>
      </c>
      <c r="T2396" s="81" t="s">
        <v>3530</v>
      </c>
      <c r="U2396" s="83">
        <v>44432.473506944443</v>
      </c>
      <c r="V2396" s="84" t="s">
        <v>5852</v>
      </c>
      <c r="W2396" s="81"/>
      <c r="X2396" s="81"/>
      <c r="Y2396" s="87" t="s">
        <v>7852</v>
      </c>
      <c r="Z2396" s="81"/>
    </row>
    <row r="2397" spans="1:26" x14ac:dyDescent="0.35">
      <c r="A2397" s="66" t="s">
        <v>1012</v>
      </c>
      <c r="B2397" s="66" t="s">
        <v>1161</v>
      </c>
      <c r="C2397" s="67"/>
      <c r="D2397" s="68"/>
      <c r="E2397" s="69"/>
      <c r="F2397" s="70"/>
      <c r="G2397" s="67"/>
      <c r="H2397" s="71"/>
      <c r="I2397" s="72"/>
      <c r="J2397" s="72"/>
      <c r="K2397" s="36"/>
      <c r="L2397" s="79"/>
      <c r="M2397" s="79"/>
      <c r="N2397" s="74"/>
      <c r="O2397" s="81" t="s">
        <v>1386</v>
      </c>
      <c r="P2397" s="83">
        <v>44433.348668981482</v>
      </c>
      <c r="Q2397" s="81" t="s">
        <v>1472</v>
      </c>
      <c r="R2397" s="81"/>
      <c r="S2397" s="81"/>
      <c r="T2397" s="81"/>
      <c r="U2397" s="83">
        <v>44433.348668981482</v>
      </c>
      <c r="V2397" s="84" t="s">
        <v>5853</v>
      </c>
      <c r="W2397" s="81"/>
      <c r="X2397" s="81"/>
      <c r="Y2397" s="87" t="s">
        <v>7853</v>
      </c>
      <c r="Z2397" s="81"/>
    </row>
    <row r="2398" spans="1:26" x14ac:dyDescent="0.35">
      <c r="A2398" s="66" t="s">
        <v>1012</v>
      </c>
      <c r="B2398" s="66" t="s">
        <v>1162</v>
      </c>
      <c r="C2398" s="67"/>
      <c r="D2398" s="68"/>
      <c r="E2398" s="69"/>
      <c r="F2398" s="70"/>
      <c r="G2398" s="67"/>
      <c r="H2398" s="71"/>
      <c r="I2398" s="72"/>
      <c r="J2398" s="72"/>
      <c r="K2398" s="36"/>
      <c r="L2398" s="79"/>
      <c r="M2398" s="79"/>
      <c r="N2398" s="74"/>
      <c r="O2398" s="81" t="s">
        <v>1386</v>
      </c>
      <c r="P2398" s="83">
        <v>44433.39</v>
      </c>
      <c r="Q2398" s="81" t="s">
        <v>2541</v>
      </c>
      <c r="R2398" s="81"/>
      <c r="S2398" s="81"/>
      <c r="T2398" s="81" t="s">
        <v>3961</v>
      </c>
      <c r="U2398" s="83">
        <v>44433.39</v>
      </c>
      <c r="V2398" s="84" t="s">
        <v>5854</v>
      </c>
      <c r="W2398" s="81"/>
      <c r="X2398" s="81"/>
      <c r="Y2398" s="87" t="s">
        <v>7854</v>
      </c>
      <c r="Z2398" s="81"/>
    </row>
    <row r="2399" spans="1:26" x14ac:dyDescent="0.35">
      <c r="A2399" s="66" t="s">
        <v>1012</v>
      </c>
      <c r="B2399" s="66" t="s">
        <v>1169</v>
      </c>
      <c r="C2399" s="67"/>
      <c r="D2399" s="68"/>
      <c r="E2399" s="69"/>
      <c r="F2399" s="70"/>
      <c r="G2399" s="67"/>
      <c r="H2399" s="71"/>
      <c r="I2399" s="72"/>
      <c r="J2399" s="72"/>
      <c r="K2399" s="36"/>
      <c r="L2399" s="79"/>
      <c r="M2399" s="79"/>
      <c r="N2399" s="74"/>
      <c r="O2399" s="81" t="s">
        <v>1386</v>
      </c>
      <c r="P2399" s="83">
        <v>44433.432013888887</v>
      </c>
      <c r="Q2399" s="81" t="s">
        <v>2057</v>
      </c>
      <c r="R2399" s="81"/>
      <c r="S2399" s="81"/>
      <c r="T2399" s="81" t="s">
        <v>3856</v>
      </c>
      <c r="U2399" s="83">
        <v>44433.432013888887</v>
      </c>
      <c r="V2399" s="84" t="s">
        <v>5855</v>
      </c>
      <c r="W2399" s="81"/>
      <c r="X2399" s="81"/>
      <c r="Y2399" s="87" t="s">
        <v>7855</v>
      </c>
      <c r="Z2399" s="81"/>
    </row>
    <row r="2400" spans="1:26" x14ac:dyDescent="0.35">
      <c r="A2400" s="66" t="s">
        <v>1012</v>
      </c>
      <c r="B2400" s="66" t="s">
        <v>351</v>
      </c>
      <c r="C2400" s="67"/>
      <c r="D2400" s="68"/>
      <c r="E2400" s="69"/>
      <c r="F2400" s="70"/>
      <c r="G2400" s="67"/>
      <c r="H2400" s="71"/>
      <c r="I2400" s="72"/>
      <c r="J2400" s="72"/>
      <c r="K2400" s="36"/>
      <c r="L2400" s="79"/>
      <c r="M2400" s="79"/>
      <c r="N2400" s="74"/>
      <c r="O2400" s="81" t="s">
        <v>1386</v>
      </c>
      <c r="P2400" s="83">
        <v>44433.515092592592</v>
      </c>
      <c r="Q2400" s="81" t="s">
        <v>1521</v>
      </c>
      <c r="R2400" s="81"/>
      <c r="S2400" s="81"/>
      <c r="T2400" s="81"/>
      <c r="U2400" s="83">
        <v>44433.515092592592</v>
      </c>
      <c r="V2400" s="84" t="s">
        <v>5413</v>
      </c>
      <c r="W2400" s="81"/>
      <c r="X2400" s="81"/>
      <c r="Y2400" s="87" t="s">
        <v>7413</v>
      </c>
      <c r="Z2400" s="81"/>
    </row>
    <row r="2401" spans="1:26" x14ac:dyDescent="0.35">
      <c r="A2401" s="66" t="s">
        <v>1012</v>
      </c>
      <c r="B2401" s="66" t="s">
        <v>1380</v>
      </c>
      <c r="C2401" s="67"/>
      <c r="D2401" s="68"/>
      <c r="E2401" s="69"/>
      <c r="F2401" s="70"/>
      <c r="G2401" s="67"/>
      <c r="H2401" s="71"/>
      <c r="I2401" s="72"/>
      <c r="J2401" s="72"/>
      <c r="K2401" s="36"/>
      <c r="L2401" s="79"/>
      <c r="M2401" s="79"/>
      <c r="N2401" s="74"/>
      <c r="O2401" s="81" t="s">
        <v>1386</v>
      </c>
      <c r="P2401" s="83">
        <v>44433.55672453704</v>
      </c>
      <c r="Q2401" s="81" t="s">
        <v>2542</v>
      </c>
      <c r="R2401" s="84" t="s">
        <v>3333</v>
      </c>
      <c r="S2401" s="81" t="s">
        <v>3513</v>
      </c>
      <c r="T2401" s="81" t="s">
        <v>3548</v>
      </c>
      <c r="U2401" s="83">
        <v>44433.55672453704</v>
      </c>
      <c r="V2401" s="84" t="s">
        <v>5856</v>
      </c>
      <c r="W2401" s="81"/>
      <c r="X2401" s="81"/>
      <c r="Y2401" s="87" t="s">
        <v>7856</v>
      </c>
      <c r="Z2401" s="81"/>
    </row>
    <row r="2402" spans="1:26" x14ac:dyDescent="0.35">
      <c r="A2402" s="66" t="s">
        <v>1012</v>
      </c>
      <c r="B2402" s="66" t="s">
        <v>1178</v>
      </c>
      <c r="C2402" s="67"/>
      <c r="D2402" s="68"/>
      <c r="E2402" s="69"/>
      <c r="F2402" s="70"/>
      <c r="G2402" s="67"/>
      <c r="H2402" s="71"/>
      <c r="I2402" s="72"/>
      <c r="J2402" s="72"/>
      <c r="K2402" s="36"/>
      <c r="L2402" s="79"/>
      <c r="M2402" s="79"/>
      <c r="N2402" s="74"/>
      <c r="O2402" s="81" t="s">
        <v>1386</v>
      </c>
      <c r="P2402" s="83">
        <v>44433.55672453704</v>
      </c>
      <c r="Q2402" s="81" t="s">
        <v>2542</v>
      </c>
      <c r="R2402" s="84" t="s">
        <v>3333</v>
      </c>
      <c r="S2402" s="81" t="s">
        <v>3513</v>
      </c>
      <c r="T2402" s="81" t="s">
        <v>3548</v>
      </c>
      <c r="U2402" s="83">
        <v>44433.55672453704</v>
      </c>
      <c r="V2402" s="84" t="s">
        <v>5856</v>
      </c>
      <c r="W2402" s="81"/>
      <c r="X2402" s="81"/>
      <c r="Y2402" s="87" t="s">
        <v>7856</v>
      </c>
      <c r="Z2402" s="81"/>
    </row>
    <row r="2403" spans="1:26" x14ac:dyDescent="0.35">
      <c r="A2403" s="66" t="s">
        <v>1012</v>
      </c>
      <c r="B2403" s="66" t="s">
        <v>1179</v>
      </c>
      <c r="C2403" s="67"/>
      <c r="D2403" s="68"/>
      <c r="E2403" s="69"/>
      <c r="F2403" s="70"/>
      <c r="G2403" s="67"/>
      <c r="H2403" s="71"/>
      <c r="I2403" s="72"/>
      <c r="J2403" s="72"/>
      <c r="K2403" s="36"/>
      <c r="L2403" s="79"/>
      <c r="M2403" s="79"/>
      <c r="N2403" s="74"/>
      <c r="O2403" s="81" t="s">
        <v>1386</v>
      </c>
      <c r="P2403" s="83">
        <v>44433.556875000002</v>
      </c>
      <c r="Q2403" s="81" t="s">
        <v>2543</v>
      </c>
      <c r="R2403" s="81"/>
      <c r="S2403" s="81"/>
      <c r="T2403" s="81" t="s">
        <v>3962</v>
      </c>
      <c r="U2403" s="83">
        <v>44433.556875000002</v>
      </c>
      <c r="V2403" s="84" t="s">
        <v>5857</v>
      </c>
      <c r="W2403" s="81"/>
      <c r="X2403" s="81"/>
      <c r="Y2403" s="87" t="s">
        <v>7857</v>
      </c>
      <c r="Z2403" s="81"/>
    </row>
    <row r="2404" spans="1:26" x14ac:dyDescent="0.35">
      <c r="A2404" s="66" t="s">
        <v>1012</v>
      </c>
      <c r="B2404" s="66" t="s">
        <v>1161</v>
      </c>
      <c r="C2404" s="67"/>
      <c r="D2404" s="68"/>
      <c r="E2404" s="69"/>
      <c r="F2404" s="70"/>
      <c r="G2404" s="67"/>
      <c r="H2404" s="71"/>
      <c r="I2404" s="72"/>
      <c r="J2404" s="72"/>
      <c r="K2404" s="36"/>
      <c r="L2404" s="79"/>
      <c r="M2404" s="79"/>
      <c r="N2404" s="74"/>
      <c r="O2404" s="81" t="s">
        <v>1386</v>
      </c>
      <c r="P2404" s="83">
        <v>44434.598564814813</v>
      </c>
      <c r="Q2404" s="81" t="s">
        <v>2544</v>
      </c>
      <c r="R2404" s="81"/>
      <c r="S2404" s="81"/>
      <c r="T2404" s="81" t="s">
        <v>3963</v>
      </c>
      <c r="U2404" s="83">
        <v>44434.598564814813</v>
      </c>
      <c r="V2404" s="84" t="s">
        <v>5858</v>
      </c>
      <c r="W2404" s="81"/>
      <c r="X2404" s="81"/>
      <c r="Y2404" s="87" t="s">
        <v>7858</v>
      </c>
      <c r="Z2404" s="81"/>
    </row>
    <row r="2405" spans="1:26" x14ac:dyDescent="0.35">
      <c r="A2405" s="66" t="s">
        <v>1012</v>
      </c>
      <c r="B2405" s="66" t="s">
        <v>1162</v>
      </c>
      <c r="C2405" s="67"/>
      <c r="D2405" s="68"/>
      <c r="E2405" s="69"/>
      <c r="F2405" s="70"/>
      <c r="G2405" s="67"/>
      <c r="H2405" s="71"/>
      <c r="I2405" s="72"/>
      <c r="J2405" s="72"/>
      <c r="K2405" s="36"/>
      <c r="L2405" s="79"/>
      <c r="M2405" s="79"/>
      <c r="N2405" s="74"/>
      <c r="O2405" s="81" t="s">
        <v>1386</v>
      </c>
      <c r="P2405" s="83">
        <v>44434.598564814813</v>
      </c>
      <c r="Q2405" s="81" t="s">
        <v>2544</v>
      </c>
      <c r="R2405" s="81"/>
      <c r="S2405" s="81"/>
      <c r="T2405" s="81" t="s">
        <v>3963</v>
      </c>
      <c r="U2405" s="83">
        <v>44434.598564814813</v>
      </c>
      <c r="V2405" s="84" t="s">
        <v>5858</v>
      </c>
      <c r="W2405" s="81"/>
      <c r="X2405" s="81"/>
      <c r="Y2405" s="87" t="s">
        <v>7858</v>
      </c>
      <c r="Z2405" s="81"/>
    </row>
    <row r="2406" spans="1:26" x14ac:dyDescent="0.35">
      <c r="A2406" s="66" t="s">
        <v>1012</v>
      </c>
      <c r="B2406" s="66" t="s">
        <v>1170</v>
      </c>
      <c r="C2406" s="67"/>
      <c r="D2406" s="68"/>
      <c r="E2406" s="69"/>
      <c r="F2406" s="70"/>
      <c r="G2406" s="67"/>
      <c r="H2406" s="71"/>
      <c r="I2406" s="72"/>
      <c r="J2406" s="72"/>
      <c r="K2406" s="36"/>
      <c r="L2406" s="79"/>
      <c r="M2406" s="79"/>
      <c r="N2406" s="74"/>
      <c r="O2406" s="81" t="s">
        <v>1386</v>
      </c>
      <c r="P2406" s="83">
        <v>44435.473344907405</v>
      </c>
      <c r="Q2406" s="81" t="s">
        <v>2545</v>
      </c>
      <c r="R2406" s="81"/>
      <c r="S2406" s="81"/>
      <c r="T2406" s="81" t="s">
        <v>3548</v>
      </c>
      <c r="U2406" s="83">
        <v>44435.473344907405</v>
      </c>
      <c r="V2406" s="84" t="s">
        <v>5859</v>
      </c>
      <c r="W2406" s="81"/>
      <c r="X2406" s="81"/>
      <c r="Y2406" s="87" t="s">
        <v>7859</v>
      </c>
      <c r="Z2406" s="81"/>
    </row>
    <row r="2407" spans="1:26" x14ac:dyDescent="0.35">
      <c r="A2407" s="66" t="s">
        <v>1012</v>
      </c>
      <c r="B2407" s="66" t="s">
        <v>1161</v>
      </c>
      <c r="C2407" s="67"/>
      <c r="D2407" s="68"/>
      <c r="E2407" s="69"/>
      <c r="F2407" s="70"/>
      <c r="G2407" s="67"/>
      <c r="H2407" s="71"/>
      <c r="I2407" s="72"/>
      <c r="J2407" s="72"/>
      <c r="K2407" s="36"/>
      <c r="L2407" s="79"/>
      <c r="M2407" s="79"/>
      <c r="N2407" s="74"/>
      <c r="O2407" s="81" t="s">
        <v>1386</v>
      </c>
      <c r="P2407" s="83">
        <v>44435.598425925928</v>
      </c>
      <c r="Q2407" s="81" t="s">
        <v>2546</v>
      </c>
      <c r="R2407" s="81"/>
      <c r="S2407" s="81"/>
      <c r="T2407" s="81"/>
      <c r="U2407" s="83">
        <v>44435.598425925928</v>
      </c>
      <c r="V2407" s="84" t="s">
        <v>5860</v>
      </c>
      <c r="W2407" s="81"/>
      <c r="X2407" s="81"/>
      <c r="Y2407" s="87" t="s">
        <v>7860</v>
      </c>
      <c r="Z2407" s="81"/>
    </row>
    <row r="2408" spans="1:26" x14ac:dyDescent="0.35">
      <c r="A2408" s="66" t="s">
        <v>1012</v>
      </c>
      <c r="B2408" s="66" t="s">
        <v>1179</v>
      </c>
      <c r="C2408" s="67"/>
      <c r="D2408" s="68"/>
      <c r="E2408" s="69"/>
      <c r="F2408" s="70"/>
      <c r="G2408" s="67"/>
      <c r="H2408" s="71"/>
      <c r="I2408" s="72"/>
      <c r="J2408" s="72"/>
      <c r="K2408" s="36"/>
      <c r="L2408" s="79"/>
      <c r="M2408" s="79"/>
      <c r="N2408" s="74"/>
      <c r="O2408" s="81" t="s">
        <v>1386</v>
      </c>
      <c r="P2408" s="83">
        <v>44435.598541666666</v>
      </c>
      <c r="Q2408" s="81" t="s">
        <v>2062</v>
      </c>
      <c r="R2408" s="81"/>
      <c r="S2408" s="81"/>
      <c r="T2408" s="81" t="s">
        <v>3755</v>
      </c>
      <c r="U2408" s="83">
        <v>44435.598541666666</v>
      </c>
      <c r="V2408" s="84" t="s">
        <v>5861</v>
      </c>
      <c r="W2408" s="81"/>
      <c r="X2408" s="81"/>
      <c r="Y2408" s="87" t="s">
        <v>7861</v>
      </c>
      <c r="Z2408" s="81"/>
    </row>
    <row r="2409" spans="1:26" x14ac:dyDescent="0.35">
      <c r="A2409" s="66" t="s">
        <v>1012</v>
      </c>
      <c r="B2409" s="66" t="s">
        <v>1181</v>
      </c>
      <c r="C2409" s="67"/>
      <c r="D2409" s="68"/>
      <c r="E2409" s="69"/>
      <c r="F2409" s="70"/>
      <c r="G2409" s="67"/>
      <c r="H2409" s="71"/>
      <c r="I2409" s="72"/>
      <c r="J2409" s="72"/>
      <c r="K2409" s="36"/>
      <c r="L2409" s="79"/>
      <c r="M2409" s="79"/>
      <c r="N2409" s="74"/>
      <c r="O2409" s="81" t="s">
        <v>1386</v>
      </c>
      <c r="P2409" s="83">
        <v>44436.515011574076</v>
      </c>
      <c r="Q2409" s="81" t="s">
        <v>1865</v>
      </c>
      <c r="R2409" s="84" t="s">
        <v>2879</v>
      </c>
      <c r="S2409" s="81" t="s">
        <v>3452</v>
      </c>
      <c r="T2409" s="81" t="s">
        <v>3764</v>
      </c>
      <c r="U2409" s="83">
        <v>44436.515011574076</v>
      </c>
      <c r="V2409" s="84" t="s">
        <v>5862</v>
      </c>
      <c r="W2409" s="81"/>
      <c r="X2409" s="81"/>
      <c r="Y2409" s="87" t="s">
        <v>7862</v>
      </c>
      <c r="Z2409" s="81"/>
    </row>
    <row r="2410" spans="1:26" x14ac:dyDescent="0.35">
      <c r="A2410" s="66" t="s">
        <v>1012</v>
      </c>
      <c r="B2410" s="66" t="s">
        <v>1310</v>
      </c>
      <c r="C2410" s="67"/>
      <c r="D2410" s="68"/>
      <c r="E2410" s="69"/>
      <c r="F2410" s="70"/>
      <c r="G2410" s="67"/>
      <c r="H2410" s="71"/>
      <c r="I2410" s="72"/>
      <c r="J2410" s="72"/>
      <c r="K2410" s="36"/>
      <c r="L2410" s="79"/>
      <c r="M2410" s="79"/>
      <c r="N2410" s="74"/>
      <c r="O2410" s="81" t="s">
        <v>1386</v>
      </c>
      <c r="P2410" s="83">
        <v>44436.515104166669</v>
      </c>
      <c r="Q2410" s="81" t="s">
        <v>1866</v>
      </c>
      <c r="R2410" s="81"/>
      <c r="S2410" s="81"/>
      <c r="T2410" s="81" t="s">
        <v>3765</v>
      </c>
      <c r="U2410" s="83">
        <v>44436.515104166669</v>
      </c>
      <c r="V2410" s="84" t="s">
        <v>5863</v>
      </c>
      <c r="W2410" s="81"/>
      <c r="X2410" s="81"/>
      <c r="Y2410" s="87" t="s">
        <v>7863</v>
      </c>
      <c r="Z2410" s="81"/>
    </row>
    <row r="2411" spans="1:26" x14ac:dyDescent="0.35">
      <c r="A2411" s="66" t="s">
        <v>1012</v>
      </c>
      <c r="B2411" s="66" t="s">
        <v>1311</v>
      </c>
      <c r="C2411" s="67"/>
      <c r="D2411" s="68"/>
      <c r="E2411" s="69"/>
      <c r="F2411" s="70"/>
      <c r="G2411" s="67"/>
      <c r="H2411" s="71"/>
      <c r="I2411" s="72"/>
      <c r="J2411" s="72"/>
      <c r="K2411" s="36"/>
      <c r="L2411" s="79"/>
      <c r="M2411" s="79"/>
      <c r="N2411" s="74"/>
      <c r="O2411" s="81" t="s">
        <v>1386</v>
      </c>
      <c r="P2411" s="83">
        <v>44436.515104166669</v>
      </c>
      <c r="Q2411" s="81" t="s">
        <v>1866</v>
      </c>
      <c r="R2411" s="81"/>
      <c r="S2411" s="81"/>
      <c r="T2411" s="81" t="s">
        <v>3765</v>
      </c>
      <c r="U2411" s="83">
        <v>44436.515104166669</v>
      </c>
      <c r="V2411" s="84" t="s">
        <v>5863</v>
      </c>
      <c r="W2411" s="81"/>
      <c r="X2411" s="81"/>
      <c r="Y2411" s="87" t="s">
        <v>7863</v>
      </c>
      <c r="Z2411" s="81"/>
    </row>
    <row r="2412" spans="1:26" x14ac:dyDescent="0.35">
      <c r="A2412" s="66" t="s">
        <v>1012</v>
      </c>
      <c r="B2412" s="66" t="s">
        <v>1312</v>
      </c>
      <c r="C2412" s="67"/>
      <c r="D2412" s="68"/>
      <c r="E2412" s="69"/>
      <c r="F2412" s="70"/>
      <c r="G2412" s="67"/>
      <c r="H2412" s="71"/>
      <c r="I2412" s="72"/>
      <c r="J2412" s="72"/>
      <c r="K2412" s="36"/>
      <c r="L2412" s="79"/>
      <c r="M2412" s="79"/>
      <c r="N2412" s="74"/>
      <c r="O2412" s="81" t="s">
        <v>1386</v>
      </c>
      <c r="P2412" s="83">
        <v>44436.515104166669</v>
      </c>
      <c r="Q2412" s="81" t="s">
        <v>1866</v>
      </c>
      <c r="R2412" s="81"/>
      <c r="S2412" s="81"/>
      <c r="T2412" s="81" t="s">
        <v>3765</v>
      </c>
      <c r="U2412" s="83">
        <v>44436.515104166669</v>
      </c>
      <c r="V2412" s="84" t="s">
        <v>5863</v>
      </c>
      <c r="W2412" s="81"/>
      <c r="X2412" s="81"/>
      <c r="Y2412" s="87" t="s">
        <v>7863</v>
      </c>
      <c r="Z2412" s="81"/>
    </row>
    <row r="2413" spans="1:26" x14ac:dyDescent="0.35">
      <c r="A2413" s="66" t="s">
        <v>1012</v>
      </c>
      <c r="B2413" s="66" t="s">
        <v>1181</v>
      </c>
      <c r="C2413" s="67"/>
      <c r="D2413" s="68"/>
      <c r="E2413" s="69"/>
      <c r="F2413" s="70"/>
      <c r="G2413" s="67"/>
      <c r="H2413" s="71"/>
      <c r="I2413" s="72"/>
      <c r="J2413" s="72"/>
      <c r="K2413" s="36"/>
      <c r="L2413" s="79"/>
      <c r="M2413" s="79"/>
      <c r="N2413" s="74"/>
      <c r="O2413" s="81" t="s">
        <v>1386</v>
      </c>
      <c r="P2413" s="83">
        <v>44436.515104166669</v>
      </c>
      <c r="Q2413" s="81" t="s">
        <v>1866</v>
      </c>
      <c r="R2413" s="81"/>
      <c r="S2413" s="81"/>
      <c r="T2413" s="81" t="s">
        <v>3765</v>
      </c>
      <c r="U2413" s="83">
        <v>44436.515104166669</v>
      </c>
      <c r="V2413" s="84" t="s">
        <v>5863</v>
      </c>
      <c r="W2413" s="81"/>
      <c r="X2413" s="81"/>
      <c r="Y2413" s="87" t="s">
        <v>7863</v>
      </c>
      <c r="Z2413" s="81"/>
    </row>
    <row r="2414" spans="1:26" x14ac:dyDescent="0.35">
      <c r="A2414" s="66" t="s">
        <v>1012</v>
      </c>
      <c r="B2414" s="66" t="s">
        <v>1174</v>
      </c>
      <c r="C2414" s="67"/>
      <c r="D2414" s="68"/>
      <c r="E2414" s="69"/>
      <c r="F2414" s="70"/>
      <c r="G2414" s="67"/>
      <c r="H2414" s="71"/>
      <c r="I2414" s="72"/>
      <c r="J2414" s="72"/>
      <c r="K2414" s="36"/>
      <c r="L2414" s="79"/>
      <c r="M2414" s="79"/>
      <c r="N2414" s="74"/>
      <c r="O2414" s="81" t="s">
        <v>1386</v>
      </c>
      <c r="P2414" s="83">
        <v>44437.348391203705</v>
      </c>
      <c r="Q2414" s="81" t="s">
        <v>1894</v>
      </c>
      <c r="R2414" s="81"/>
      <c r="S2414" s="81"/>
      <c r="T2414" s="81" t="s">
        <v>3776</v>
      </c>
      <c r="U2414" s="83">
        <v>44437.348391203705</v>
      </c>
      <c r="V2414" s="84" t="s">
        <v>5864</v>
      </c>
      <c r="W2414" s="81"/>
      <c r="X2414" s="81"/>
      <c r="Y2414" s="87" t="s">
        <v>7864</v>
      </c>
      <c r="Z2414" s="81"/>
    </row>
    <row r="2415" spans="1:26" x14ac:dyDescent="0.35">
      <c r="A2415" s="66" t="s">
        <v>1012</v>
      </c>
      <c r="B2415" s="66" t="s">
        <v>895</v>
      </c>
      <c r="C2415" s="67"/>
      <c r="D2415" s="68"/>
      <c r="E2415" s="69"/>
      <c r="F2415" s="70"/>
      <c r="G2415" s="67"/>
      <c r="H2415" s="71"/>
      <c r="I2415" s="72"/>
      <c r="J2415" s="72"/>
      <c r="K2415" s="36"/>
      <c r="L2415" s="79"/>
      <c r="M2415" s="79"/>
      <c r="N2415" s="74"/>
      <c r="O2415" s="81" t="s">
        <v>1386</v>
      </c>
      <c r="P2415" s="83">
        <v>44437.348425925928</v>
      </c>
      <c r="Q2415" s="81" t="s">
        <v>2547</v>
      </c>
      <c r="R2415" s="84" t="s">
        <v>3334</v>
      </c>
      <c r="S2415" s="81" t="s">
        <v>3514</v>
      </c>
      <c r="T2415" s="81" t="s">
        <v>3964</v>
      </c>
      <c r="U2415" s="83">
        <v>44437.348425925928</v>
      </c>
      <c r="V2415" s="84" t="s">
        <v>5865</v>
      </c>
      <c r="W2415" s="81"/>
      <c r="X2415" s="81"/>
      <c r="Y2415" s="87" t="s">
        <v>7865</v>
      </c>
      <c r="Z2415" s="81"/>
    </row>
    <row r="2416" spans="1:26" x14ac:dyDescent="0.35">
      <c r="A2416" s="66" t="s">
        <v>1012</v>
      </c>
      <c r="B2416" s="66" t="s">
        <v>1161</v>
      </c>
      <c r="C2416" s="67"/>
      <c r="D2416" s="68"/>
      <c r="E2416" s="69"/>
      <c r="F2416" s="70"/>
      <c r="G2416" s="67"/>
      <c r="H2416" s="71"/>
      <c r="I2416" s="72"/>
      <c r="J2416" s="72"/>
      <c r="K2416" s="36"/>
      <c r="L2416" s="79"/>
      <c r="M2416" s="79"/>
      <c r="N2416" s="74"/>
      <c r="O2416" s="81" t="s">
        <v>1386</v>
      </c>
      <c r="P2416" s="83">
        <v>44437.390057870369</v>
      </c>
      <c r="Q2416" s="81" t="s">
        <v>1899</v>
      </c>
      <c r="R2416" s="81"/>
      <c r="S2416" s="81"/>
      <c r="T2416" s="81"/>
      <c r="U2416" s="83">
        <v>44437.390057870369</v>
      </c>
      <c r="V2416" s="84" t="s">
        <v>5866</v>
      </c>
      <c r="W2416" s="81"/>
      <c r="X2416" s="81"/>
      <c r="Y2416" s="87" t="s">
        <v>7866</v>
      </c>
      <c r="Z2416" s="81"/>
    </row>
    <row r="2417" spans="1:26" x14ac:dyDescent="0.35">
      <c r="A2417" s="66" t="s">
        <v>1012</v>
      </c>
      <c r="B2417" s="66" t="s">
        <v>1310</v>
      </c>
      <c r="C2417" s="67"/>
      <c r="D2417" s="68"/>
      <c r="E2417" s="69"/>
      <c r="F2417" s="70"/>
      <c r="G2417" s="67"/>
      <c r="H2417" s="71"/>
      <c r="I2417" s="72"/>
      <c r="J2417" s="72"/>
      <c r="K2417" s="36"/>
      <c r="L2417" s="79"/>
      <c r="M2417" s="79"/>
      <c r="N2417" s="74"/>
      <c r="O2417" s="81" t="s">
        <v>1386</v>
      </c>
      <c r="P2417" s="83">
        <v>44437.640011574076</v>
      </c>
      <c r="Q2417" s="81" t="s">
        <v>2548</v>
      </c>
      <c r="R2417" s="81"/>
      <c r="S2417" s="81"/>
      <c r="T2417" s="81" t="s">
        <v>3965</v>
      </c>
      <c r="U2417" s="83">
        <v>44437.640011574076</v>
      </c>
      <c r="V2417" s="84" t="s">
        <v>5867</v>
      </c>
      <c r="W2417" s="81"/>
      <c r="X2417" s="81"/>
      <c r="Y2417" s="87" t="s">
        <v>7867</v>
      </c>
      <c r="Z2417" s="81"/>
    </row>
    <row r="2418" spans="1:26" x14ac:dyDescent="0.35">
      <c r="A2418" s="66" t="s">
        <v>1012</v>
      </c>
      <c r="B2418" s="66" t="s">
        <v>1311</v>
      </c>
      <c r="C2418" s="67"/>
      <c r="D2418" s="68"/>
      <c r="E2418" s="69"/>
      <c r="F2418" s="70"/>
      <c r="G2418" s="67"/>
      <c r="H2418" s="71"/>
      <c r="I2418" s="72"/>
      <c r="J2418" s="72"/>
      <c r="K2418" s="36"/>
      <c r="L2418" s="79"/>
      <c r="M2418" s="79"/>
      <c r="N2418" s="74"/>
      <c r="O2418" s="81" t="s">
        <v>1386</v>
      </c>
      <c r="P2418" s="83">
        <v>44437.640011574076</v>
      </c>
      <c r="Q2418" s="81" t="s">
        <v>2548</v>
      </c>
      <c r="R2418" s="81"/>
      <c r="S2418" s="81"/>
      <c r="T2418" s="81" t="s">
        <v>3965</v>
      </c>
      <c r="U2418" s="83">
        <v>44437.640011574076</v>
      </c>
      <c r="V2418" s="84" t="s">
        <v>5867</v>
      </c>
      <c r="W2418" s="81"/>
      <c r="X2418" s="81"/>
      <c r="Y2418" s="87" t="s">
        <v>7867</v>
      </c>
      <c r="Z2418" s="81"/>
    </row>
    <row r="2419" spans="1:26" x14ac:dyDescent="0.35">
      <c r="A2419" s="66" t="s">
        <v>1012</v>
      </c>
      <c r="B2419" s="66" t="s">
        <v>1312</v>
      </c>
      <c r="C2419" s="67"/>
      <c r="D2419" s="68"/>
      <c r="E2419" s="69"/>
      <c r="F2419" s="70"/>
      <c r="G2419" s="67"/>
      <c r="H2419" s="71"/>
      <c r="I2419" s="72"/>
      <c r="J2419" s="72"/>
      <c r="K2419" s="36"/>
      <c r="L2419" s="79"/>
      <c r="M2419" s="79"/>
      <c r="N2419" s="74"/>
      <c r="O2419" s="81" t="s">
        <v>1386</v>
      </c>
      <c r="P2419" s="83">
        <v>44437.640011574076</v>
      </c>
      <c r="Q2419" s="81" t="s">
        <v>2548</v>
      </c>
      <c r="R2419" s="81"/>
      <c r="S2419" s="81"/>
      <c r="T2419" s="81" t="s">
        <v>3965</v>
      </c>
      <c r="U2419" s="83">
        <v>44437.640011574076</v>
      </c>
      <c r="V2419" s="84" t="s">
        <v>5867</v>
      </c>
      <c r="W2419" s="81"/>
      <c r="X2419" s="81"/>
      <c r="Y2419" s="87" t="s">
        <v>7867</v>
      </c>
      <c r="Z2419" s="81"/>
    </row>
    <row r="2420" spans="1:26" x14ac:dyDescent="0.35">
      <c r="A2420" s="66" t="s">
        <v>1012</v>
      </c>
      <c r="B2420" s="66" t="s">
        <v>1181</v>
      </c>
      <c r="C2420" s="67"/>
      <c r="D2420" s="68"/>
      <c r="E2420" s="69"/>
      <c r="F2420" s="70"/>
      <c r="G2420" s="67"/>
      <c r="H2420" s="71"/>
      <c r="I2420" s="72"/>
      <c r="J2420" s="72"/>
      <c r="K2420" s="36"/>
      <c r="L2420" s="79"/>
      <c r="M2420" s="79"/>
      <c r="N2420" s="74"/>
      <c r="O2420" s="81" t="s">
        <v>1386</v>
      </c>
      <c r="P2420" s="83">
        <v>44437.640011574076</v>
      </c>
      <c r="Q2420" s="81" t="s">
        <v>2548</v>
      </c>
      <c r="R2420" s="81"/>
      <c r="S2420" s="81"/>
      <c r="T2420" s="81" t="s">
        <v>3965</v>
      </c>
      <c r="U2420" s="83">
        <v>44437.640011574076</v>
      </c>
      <c r="V2420" s="84" t="s">
        <v>5867</v>
      </c>
      <c r="W2420" s="81"/>
      <c r="X2420" s="81"/>
      <c r="Y2420" s="87" t="s">
        <v>7867</v>
      </c>
      <c r="Z2420" s="81"/>
    </row>
    <row r="2421" spans="1:26" x14ac:dyDescent="0.35">
      <c r="A2421" s="66" t="s">
        <v>1012</v>
      </c>
      <c r="B2421" s="66" t="s">
        <v>895</v>
      </c>
      <c r="C2421" s="67"/>
      <c r="D2421" s="68"/>
      <c r="E2421" s="69"/>
      <c r="F2421" s="70"/>
      <c r="G2421" s="67"/>
      <c r="H2421" s="71"/>
      <c r="I2421" s="72"/>
      <c r="J2421" s="72"/>
      <c r="K2421" s="36"/>
      <c r="L2421" s="79"/>
      <c r="M2421" s="79"/>
      <c r="N2421" s="74"/>
      <c r="O2421" s="81" t="s">
        <v>1386</v>
      </c>
      <c r="P2421" s="83">
        <v>44437.640127314815</v>
      </c>
      <c r="Q2421" s="81" t="s">
        <v>2549</v>
      </c>
      <c r="R2421" s="81"/>
      <c r="S2421" s="81"/>
      <c r="T2421" s="81" t="s">
        <v>3658</v>
      </c>
      <c r="U2421" s="83">
        <v>44437.640127314815</v>
      </c>
      <c r="V2421" s="84" t="s">
        <v>5868</v>
      </c>
      <c r="W2421" s="81"/>
      <c r="X2421" s="81"/>
      <c r="Y2421" s="87" t="s">
        <v>7868</v>
      </c>
      <c r="Z2421" s="81"/>
    </row>
    <row r="2422" spans="1:26" x14ac:dyDescent="0.35">
      <c r="A2422" s="66" t="s">
        <v>1012</v>
      </c>
      <c r="B2422" s="66" t="s">
        <v>1171</v>
      </c>
      <c r="C2422" s="67"/>
      <c r="D2422" s="68"/>
      <c r="E2422" s="69"/>
      <c r="F2422" s="70"/>
      <c r="G2422" s="67"/>
      <c r="H2422" s="71"/>
      <c r="I2422" s="72"/>
      <c r="J2422" s="72"/>
      <c r="K2422" s="36"/>
      <c r="L2422" s="79"/>
      <c r="M2422" s="79"/>
      <c r="N2422" s="74"/>
      <c r="O2422" s="81" t="s">
        <v>1386</v>
      </c>
      <c r="P2422" s="83">
        <v>44438.348368055558</v>
      </c>
      <c r="Q2422" s="81" t="s">
        <v>2064</v>
      </c>
      <c r="R2422" s="84" t="s">
        <v>2936</v>
      </c>
      <c r="S2422" s="81" t="s">
        <v>3467</v>
      </c>
      <c r="T2422" s="81" t="s">
        <v>3860</v>
      </c>
      <c r="U2422" s="83">
        <v>44438.348368055558</v>
      </c>
      <c r="V2422" s="84" t="s">
        <v>5869</v>
      </c>
      <c r="W2422" s="81"/>
      <c r="X2422" s="81"/>
      <c r="Y2422" s="87" t="s">
        <v>7869</v>
      </c>
      <c r="Z2422" s="81"/>
    </row>
    <row r="2423" spans="1:26" x14ac:dyDescent="0.35">
      <c r="A2423" s="66" t="s">
        <v>1012</v>
      </c>
      <c r="B2423" s="66" t="s">
        <v>1310</v>
      </c>
      <c r="C2423" s="67"/>
      <c r="D2423" s="68"/>
      <c r="E2423" s="69"/>
      <c r="F2423" s="70"/>
      <c r="G2423" s="67"/>
      <c r="H2423" s="71"/>
      <c r="I2423" s="72"/>
      <c r="J2423" s="72"/>
      <c r="K2423" s="36"/>
      <c r="L2423" s="79"/>
      <c r="M2423" s="79"/>
      <c r="N2423" s="74"/>
      <c r="O2423" s="81" t="s">
        <v>1386</v>
      </c>
      <c r="P2423" s="83">
        <v>44438.348530092589</v>
      </c>
      <c r="Q2423" s="81" t="s">
        <v>2550</v>
      </c>
      <c r="R2423" s="81"/>
      <c r="S2423" s="81"/>
      <c r="T2423" s="81" t="s">
        <v>3965</v>
      </c>
      <c r="U2423" s="83">
        <v>44438.348530092589</v>
      </c>
      <c r="V2423" s="84" t="s">
        <v>5870</v>
      </c>
      <c r="W2423" s="81"/>
      <c r="X2423" s="81"/>
      <c r="Y2423" s="87" t="s">
        <v>7870</v>
      </c>
      <c r="Z2423" s="81"/>
    </row>
    <row r="2424" spans="1:26" x14ac:dyDescent="0.35">
      <c r="A2424" s="66" t="s">
        <v>1012</v>
      </c>
      <c r="B2424" s="66" t="s">
        <v>1311</v>
      </c>
      <c r="C2424" s="67"/>
      <c r="D2424" s="68"/>
      <c r="E2424" s="69"/>
      <c r="F2424" s="70"/>
      <c r="G2424" s="67"/>
      <c r="H2424" s="71"/>
      <c r="I2424" s="72"/>
      <c r="J2424" s="72"/>
      <c r="K2424" s="36"/>
      <c r="L2424" s="79"/>
      <c r="M2424" s="79"/>
      <c r="N2424" s="74"/>
      <c r="O2424" s="81" t="s">
        <v>1386</v>
      </c>
      <c r="P2424" s="83">
        <v>44438.348530092589</v>
      </c>
      <c r="Q2424" s="81" t="s">
        <v>2550</v>
      </c>
      <c r="R2424" s="81"/>
      <c r="S2424" s="81"/>
      <c r="T2424" s="81" t="s">
        <v>3965</v>
      </c>
      <c r="U2424" s="83">
        <v>44438.348530092589</v>
      </c>
      <c r="V2424" s="84" t="s">
        <v>5870</v>
      </c>
      <c r="W2424" s="81"/>
      <c r="X2424" s="81"/>
      <c r="Y2424" s="87" t="s">
        <v>7870</v>
      </c>
      <c r="Z2424" s="81"/>
    </row>
    <row r="2425" spans="1:26" x14ac:dyDescent="0.35">
      <c r="A2425" s="66" t="s">
        <v>1012</v>
      </c>
      <c r="B2425" s="66" t="s">
        <v>1312</v>
      </c>
      <c r="C2425" s="67"/>
      <c r="D2425" s="68"/>
      <c r="E2425" s="69"/>
      <c r="F2425" s="70"/>
      <c r="G2425" s="67"/>
      <c r="H2425" s="71"/>
      <c r="I2425" s="72"/>
      <c r="J2425" s="72"/>
      <c r="K2425" s="36"/>
      <c r="L2425" s="79"/>
      <c r="M2425" s="79"/>
      <c r="N2425" s="74"/>
      <c r="O2425" s="81" t="s">
        <v>1386</v>
      </c>
      <c r="P2425" s="83">
        <v>44438.348530092589</v>
      </c>
      <c r="Q2425" s="81" t="s">
        <v>2550</v>
      </c>
      <c r="R2425" s="81"/>
      <c r="S2425" s="81"/>
      <c r="T2425" s="81" t="s">
        <v>3965</v>
      </c>
      <c r="U2425" s="83">
        <v>44438.348530092589</v>
      </c>
      <c r="V2425" s="84" t="s">
        <v>5870</v>
      </c>
      <c r="W2425" s="81"/>
      <c r="X2425" s="81"/>
      <c r="Y2425" s="87" t="s">
        <v>7870</v>
      </c>
      <c r="Z2425" s="81"/>
    </row>
    <row r="2426" spans="1:26" x14ac:dyDescent="0.35">
      <c r="A2426" s="66" t="s">
        <v>1012</v>
      </c>
      <c r="B2426" s="66" t="s">
        <v>1181</v>
      </c>
      <c r="C2426" s="67"/>
      <c r="D2426" s="68"/>
      <c r="E2426" s="69"/>
      <c r="F2426" s="70"/>
      <c r="G2426" s="67"/>
      <c r="H2426" s="71"/>
      <c r="I2426" s="72"/>
      <c r="J2426" s="72"/>
      <c r="K2426" s="36"/>
      <c r="L2426" s="79"/>
      <c r="M2426" s="79"/>
      <c r="N2426" s="74"/>
      <c r="O2426" s="81" t="s">
        <v>1386</v>
      </c>
      <c r="P2426" s="83">
        <v>44438.348530092589</v>
      </c>
      <c r="Q2426" s="81" t="s">
        <v>2550</v>
      </c>
      <c r="R2426" s="81"/>
      <c r="S2426" s="81"/>
      <c r="T2426" s="81" t="s">
        <v>3965</v>
      </c>
      <c r="U2426" s="83">
        <v>44438.348530092589</v>
      </c>
      <c r="V2426" s="84" t="s">
        <v>5870</v>
      </c>
      <c r="W2426" s="81"/>
      <c r="X2426" s="81"/>
      <c r="Y2426" s="87" t="s">
        <v>7870</v>
      </c>
      <c r="Z2426" s="81"/>
    </row>
    <row r="2427" spans="1:26" x14ac:dyDescent="0.35">
      <c r="A2427" s="66" t="s">
        <v>1012</v>
      </c>
      <c r="B2427" s="66" t="s">
        <v>1381</v>
      </c>
      <c r="C2427" s="67"/>
      <c r="D2427" s="68"/>
      <c r="E2427" s="69"/>
      <c r="F2427" s="70"/>
      <c r="G2427" s="67"/>
      <c r="H2427" s="71"/>
      <c r="I2427" s="72"/>
      <c r="J2427" s="72"/>
      <c r="K2427" s="36"/>
      <c r="L2427" s="79"/>
      <c r="M2427" s="79"/>
      <c r="N2427" s="74"/>
      <c r="O2427" s="81" t="s">
        <v>1386</v>
      </c>
      <c r="P2427" s="83">
        <v>44438.390231481484</v>
      </c>
      <c r="Q2427" s="81" t="s">
        <v>2551</v>
      </c>
      <c r="R2427" s="84" t="s">
        <v>3335</v>
      </c>
      <c r="S2427" s="81" t="s">
        <v>3515</v>
      </c>
      <c r="T2427" s="81" t="s">
        <v>3966</v>
      </c>
      <c r="U2427" s="83">
        <v>44438.390231481484</v>
      </c>
      <c r="V2427" s="84" t="s">
        <v>5871</v>
      </c>
      <c r="W2427" s="81"/>
      <c r="X2427" s="81"/>
      <c r="Y2427" s="87" t="s">
        <v>7871</v>
      </c>
      <c r="Z2427" s="81"/>
    </row>
    <row r="2428" spans="1:26" x14ac:dyDescent="0.35">
      <c r="A2428" s="66" t="s">
        <v>1012</v>
      </c>
      <c r="B2428" s="66" t="s">
        <v>1171</v>
      </c>
      <c r="C2428" s="67"/>
      <c r="D2428" s="68"/>
      <c r="E2428" s="69"/>
      <c r="F2428" s="70"/>
      <c r="G2428" s="67"/>
      <c r="H2428" s="71"/>
      <c r="I2428" s="72"/>
      <c r="J2428" s="72"/>
      <c r="K2428" s="36"/>
      <c r="L2428" s="79"/>
      <c r="M2428" s="79"/>
      <c r="N2428" s="74"/>
      <c r="O2428" s="81" t="s">
        <v>1386</v>
      </c>
      <c r="P2428" s="83">
        <v>44438.390231481484</v>
      </c>
      <c r="Q2428" s="81" t="s">
        <v>2551</v>
      </c>
      <c r="R2428" s="84" t="s">
        <v>3335</v>
      </c>
      <c r="S2428" s="81" t="s">
        <v>3515</v>
      </c>
      <c r="T2428" s="81" t="s">
        <v>3966</v>
      </c>
      <c r="U2428" s="83">
        <v>44438.390231481484</v>
      </c>
      <c r="V2428" s="84" t="s">
        <v>5871</v>
      </c>
      <c r="W2428" s="81"/>
      <c r="X2428" s="81"/>
      <c r="Y2428" s="87" t="s">
        <v>7871</v>
      </c>
      <c r="Z2428" s="81"/>
    </row>
    <row r="2429" spans="1:26" x14ac:dyDescent="0.35">
      <c r="A2429" s="66" t="s">
        <v>1159</v>
      </c>
      <c r="B2429" s="66" t="s">
        <v>1159</v>
      </c>
      <c r="C2429" s="67"/>
      <c r="D2429" s="68"/>
      <c r="E2429" s="69"/>
      <c r="F2429" s="70"/>
      <c r="G2429" s="67"/>
      <c r="H2429" s="71"/>
      <c r="I2429" s="72"/>
      <c r="J2429" s="72"/>
      <c r="K2429" s="36"/>
      <c r="L2429" s="79"/>
      <c r="M2429" s="79"/>
      <c r="N2429" s="74"/>
      <c r="O2429" s="81" t="s">
        <v>179</v>
      </c>
      <c r="P2429" s="83">
        <v>44438.391412037039</v>
      </c>
      <c r="Q2429" s="81" t="s">
        <v>2552</v>
      </c>
      <c r="R2429" s="84" t="s">
        <v>3336</v>
      </c>
      <c r="S2429" s="81" t="s">
        <v>3393</v>
      </c>
      <c r="T2429" s="81" t="s">
        <v>3530</v>
      </c>
      <c r="U2429" s="83">
        <v>44438.391412037039</v>
      </c>
      <c r="V2429" s="84" t="s">
        <v>5872</v>
      </c>
      <c r="W2429" s="81"/>
      <c r="X2429" s="81"/>
      <c r="Y2429" s="87" t="s">
        <v>7872</v>
      </c>
      <c r="Z2429" s="81"/>
    </row>
    <row r="2430" spans="1:26" x14ac:dyDescent="0.35">
      <c r="A2430" s="66" t="s">
        <v>1160</v>
      </c>
      <c r="B2430" s="66" t="s">
        <v>1357</v>
      </c>
      <c r="C2430" s="67"/>
      <c r="D2430" s="68"/>
      <c r="E2430" s="69"/>
      <c r="F2430" s="70"/>
      <c r="G2430" s="67"/>
      <c r="H2430" s="71"/>
      <c r="I2430" s="72"/>
      <c r="J2430" s="72"/>
      <c r="K2430" s="36"/>
      <c r="L2430" s="79"/>
      <c r="M2430" s="79"/>
      <c r="N2430" s="74"/>
      <c r="O2430" s="81" t="s">
        <v>1386</v>
      </c>
      <c r="P2430" s="83">
        <v>44438.391539351855</v>
      </c>
      <c r="Q2430" s="81" t="s">
        <v>2041</v>
      </c>
      <c r="R2430" s="81"/>
      <c r="S2430" s="81"/>
      <c r="T2430" s="81" t="s">
        <v>3848</v>
      </c>
      <c r="U2430" s="83">
        <v>44438.391539351855</v>
      </c>
      <c r="V2430" s="84" t="s">
        <v>5873</v>
      </c>
      <c r="W2430" s="81"/>
      <c r="X2430" s="81"/>
      <c r="Y2430" s="87" t="s">
        <v>7873</v>
      </c>
      <c r="Z2430" s="81"/>
    </row>
    <row r="2431" spans="1:26" x14ac:dyDescent="0.35">
      <c r="A2431" s="66" t="s">
        <v>1160</v>
      </c>
      <c r="B2431" s="66" t="s">
        <v>1175</v>
      </c>
      <c r="C2431" s="67"/>
      <c r="D2431" s="68"/>
      <c r="E2431" s="69"/>
      <c r="F2431" s="70"/>
      <c r="G2431" s="67"/>
      <c r="H2431" s="71"/>
      <c r="I2431" s="72"/>
      <c r="J2431" s="72"/>
      <c r="K2431" s="36"/>
      <c r="L2431" s="79"/>
      <c r="M2431" s="79"/>
      <c r="N2431" s="74"/>
      <c r="O2431" s="81" t="s">
        <v>1386</v>
      </c>
      <c r="P2431" s="83">
        <v>44438.391539351855</v>
      </c>
      <c r="Q2431" s="81" t="s">
        <v>2041</v>
      </c>
      <c r="R2431" s="81"/>
      <c r="S2431" s="81"/>
      <c r="T2431" s="81" t="s">
        <v>3848</v>
      </c>
      <c r="U2431" s="83">
        <v>44438.391539351855</v>
      </c>
      <c r="V2431" s="84" t="s">
        <v>5873</v>
      </c>
      <c r="W2431" s="81"/>
      <c r="X2431" s="81"/>
      <c r="Y2431" s="87" t="s">
        <v>7873</v>
      </c>
      <c r="Z2431" s="81"/>
    </row>
    <row r="2432" spans="1:26" x14ac:dyDescent="0.35">
      <c r="A2432" s="66" t="s">
        <v>351</v>
      </c>
      <c r="B2432" s="66" t="s">
        <v>1161</v>
      </c>
      <c r="C2432" s="67"/>
      <c r="D2432" s="68"/>
      <c r="E2432" s="69"/>
      <c r="F2432" s="70"/>
      <c r="G2432" s="67"/>
      <c r="H2432" s="71"/>
      <c r="I2432" s="72"/>
      <c r="J2432" s="72"/>
      <c r="K2432" s="36"/>
      <c r="L2432" s="79"/>
      <c r="M2432" s="79"/>
      <c r="N2432" s="74"/>
      <c r="O2432" s="81" t="s">
        <v>1386</v>
      </c>
      <c r="P2432" s="83">
        <v>44432.288611111115</v>
      </c>
      <c r="Q2432" s="81" t="s">
        <v>2537</v>
      </c>
      <c r="R2432" s="81"/>
      <c r="S2432" s="81"/>
      <c r="T2432" s="81"/>
      <c r="U2432" s="83">
        <v>44432.288611111115</v>
      </c>
      <c r="V2432" s="84" t="s">
        <v>5874</v>
      </c>
      <c r="W2432" s="81"/>
      <c r="X2432" s="81"/>
      <c r="Y2432" s="87" t="s">
        <v>7874</v>
      </c>
      <c r="Z2432" s="81"/>
    </row>
    <row r="2433" spans="1:26" x14ac:dyDescent="0.35">
      <c r="A2433" s="66" t="s">
        <v>1161</v>
      </c>
      <c r="B2433" s="66" t="s">
        <v>351</v>
      </c>
      <c r="C2433" s="67"/>
      <c r="D2433" s="68"/>
      <c r="E2433" s="69"/>
      <c r="F2433" s="70"/>
      <c r="G2433" s="67"/>
      <c r="H2433" s="71"/>
      <c r="I2433" s="72"/>
      <c r="J2433" s="72"/>
      <c r="K2433" s="36"/>
      <c r="L2433" s="79"/>
      <c r="M2433" s="79"/>
      <c r="N2433" s="74"/>
      <c r="O2433" s="81" t="s">
        <v>1386</v>
      </c>
      <c r="P2433" s="83">
        <v>44431.618819444448</v>
      </c>
      <c r="Q2433" s="81" t="s">
        <v>2553</v>
      </c>
      <c r="R2433" s="84" t="s">
        <v>3337</v>
      </c>
      <c r="S2433" s="81" t="s">
        <v>3393</v>
      </c>
      <c r="T2433" s="81"/>
      <c r="U2433" s="83">
        <v>44431.618819444448</v>
      </c>
      <c r="V2433" s="84" t="s">
        <v>5875</v>
      </c>
      <c r="W2433" s="81"/>
      <c r="X2433" s="81"/>
      <c r="Y2433" s="87" t="s">
        <v>7875</v>
      </c>
      <c r="Z2433" s="81"/>
    </row>
    <row r="2434" spans="1:26" x14ac:dyDescent="0.35">
      <c r="A2434" s="66" t="s">
        <v>1162</v>
      </c>
      <c r="B2434" s="66" t="s">
        <v>1162</v>
      </c>
      <c r="C2434" s="67"/>
      <c r="D2434" s="68"/>
      <c r="E2434" s="69"/>
      <c r="F2434" s="70"/>
      <c r="G2434" s="67"/>
      <c r="H2434" s="71"/>
      <c r="I2434" s="72"/>
      <c r="J2434" s="72"/>
      <c r="K2434" s="36"/>
      <c r="L2434" s="79"/>
      <c r="M2434" s="79"/>
      <c r="N2434" s="74"/>
      <c r="O2434" s="81" t="s">
        <v>179</v>
      </c>
      <c r="P2434" s="83">
        <v>44431.561423611114</v>
      </c>
      <c r="Q2434" s="81" t="s">
        <v>2554</v>
      </c>
      <c r="R2434" s="84" t="s">
        <v>3338</v>
      </c>
      <c r="S2434" s="81" t="s">
        <v>3393</v>
      </c>
      <c r="T2434" s="81"/>
      <c r="U2434" s="83">
        <v>44431.561423611114</v>
      </c>
      <c r="V2434" s="84" t="s">
        <v>5876</v>
      </c>
      <c r="W2434" s="81"/>
      <c r="X2434" s="81"/>
      <c r="Y2434" s="87" t="s">
        <v>7876</v>
      </c>
      <c r="Z2434" s="81"/>
    </row>
    <row r="2435" spans="1:26" x14ac:dyDescent="0.35">
      <c r="A2435" s="66" t="s">
        <v>1162</v>
      </c>
      <c r="B2435" s="66" t="s">
        <v>1162</v>
      </c>
      <c r="C2435" s="67"/>
      <c r="D2435" s="68"/>
      <c r="E2435" s="69"/>
      <c r="F2435" s="70"/>
      <c r="G2435" s="67"/>
      <c r="H2435" s="71"/>
      <c r="I2435" s="72"/>
      <c r="J2435" s="72"/>
      <c r="K2435" s="36"/>
      <c r="L2435" s="79"/>
      <c r="M2435" s="79"/>
      <c r="N2435" s="74"/>
      <c r="O2435" s="81" t="s">
        <v>179</v>
      </c>
      <c r="P2435" s="83">
        <v>44432.344444444447</v>
      </c>
      <c r="Q2435" s="81" t="s">
        <v>2555</v>
      </c>
      <c r="R2435" s="84" t="s">
        <v>3339</v>
      </c>
      <c r="S2435" s="81" t="s">
        <v>3393</v>
      </c>
      <c r="T2435" s="81" t="s">
        <v>3960</v>
      </c>
      <c r="U2435" s="83">
        <v>44432.344444444447</v>
      </c>
      <c r="V2435" s="84" t="s">
        <v>5877</v>
      </c>
      <c r="W2435" s="81"/>
      <c r="X2435" s="81"/>
      <c r="Y2435" s="87" t="s">
        <v>7877</v>
      </c>
      <c r="Z2435" s="81"/>
    </row>
    <row r="2436" spans="1:26" x14ac:dyDescent="0.35">
      <c r="A2436" s="66" t="s">
        <v>1162</v>
      </c>
      <c r="B2436" s="66" t="s">
        <v>1162</v>
      </c>
      <c r="C2436" s="67"/>
      <c r="D2436" s="68"/>
      <c r="E2436" s="69"/>
      <c r="F2436" s="70"/>
      <c r="G2436" s="67"/>
      <c r="H2436" s="71"/>
      <c r="I2436" s="72"/>
      <c r="J2436" s="72"/>
      <c r="K2436" s="36"/>
      <c r="L2436" s="79"/>
      <c r="M2436" s="79"/>
      <c r="N2436" s="74"/>
      <c r="O2436" s="81" t="s">
        <v>179</v>
      </c>
      <c r="P2436" s="83">
        <v>44433.377384259256</v>
      </c>
      <c r="Q2436" s="81" t="s">
        <v>2556</v>
      </c>
      <c r="R2436" s="84" t="s">
        <v>3340</v>
      </c>
      <c r="S2436" s="81" t="s">
        <v>3393</v>
      </c>
      <c r="T2436" s="81" t="s">
        <v>3967</v>
      </c>
      <c r="U2436" s="83">
        <v>44433.377384259256</v>
      </c>
      <c r="V2436" s="84" t="s">
        <v>5878</v>
      </c>
      <c r="W2436" s="81"/>
      <c r="X2436" s="81"/>
      <c r="Y2436" s="87" t="s">
        <v>7878</v>
      </c>
      <c r="Z2436" s="81"/>
    </row>
    <row r="2437" spans="1:26" x14ac:dyDescent="0.35">
      <c r="A2437" s="66" t="s">
        <v>1162</v>
      </c>
      <c r="B2437" s="66" t="s">
        <v>1162</v>
      </c>
      <c r="C2437" s="67"/>
      <c r="D2437" s="68"/>
      <c r="E2437" s="69"/>
      <c r="F2437" s="70"/>
      <c r="G2437" s="67"/>
      <c r="H2437" s="71"/>
      <c r="I2437" s="72"/>
      <c r="J2437" s="72"/>
      <c r="K2437" s="36"/>
      <c r="L2437" s="79"/>
      <c r="M2437" s="79"/>
      <c r="N2437" s="74"/>
      <c r="O2437" s="81" t="s">
        <v>179</v>
      </c>
      <c r="P2437" s="83">
        <v>44434.593657407408</v>
      </c>
      <c r="Q2437" s="81" t="s">
        <v>2557</v>
      </c>
      <c r="R2437" s="84" t="s">
        <v>3341</v>
      </c>
      <c r="S2437" s="81" t="s">
        <v>3393</v>
      </c>
      <c r="T2437" s="81" t="s">
        <v>3963</v>
      </c>
      <c r="U2437" s="83">
        <v>44434.593657407408</v>
      </c>
      <c r="V2437" s="84" t="s">
        <v>5879</v>
      </c>
      <c r="W2437" s="81"/>
      <c r="X2437" s="81"/>
      <c r="Y2437" s="87" t="s">
        <v>7879</v>
      </c>
      <c r="Z2437" s="81"/>
    </row>
    <row r="2438" spans="1:26" x14ac:dyDescent="0.35">
      <c r="A2438" s="66" t="s">
        <v>1161</v>
      </c>
      <c r="B2438" s="66" t="s">
        <v>1162</v>
      </c>
      <c r="C2438" s="67"/>
      <c r="D2438" s="68"/>
      <c r="E2438" s="69"/>
      <c r="F2438" s="70"/>
      <c r="G2438" s="67"/>
      <c r="H2438" s="71"/>
      <c r="I2438" s="72"/>
      <c r="J2438" s="72"/>
      <c r="K2438" s="36"/>
      <c r="L2438" s="79"/>
      <c r="M2438" s="79"/>
      <c r="N2438" s="74"/>
      <c r="O2438" s="81" t="s">
        <v>1386</v>
      </c>
      <c r="P2438" s="83">
        <v>44432.304432870369</v>
      </c>
      <c r="Q2438" s="81" t="s">
        <v>2558</v>
      </c>
      <c r="R2438" s="81"/>
      <c r="S2438" s="81"/>
      <c r="T2438" s="81" t="s">
        <v>3968</v>
      </c>
      <c r="U2438" s="83">
        <v>44432.304432870369</v>
      </c>
      <c r="V2438" s="84" t="s">
        <v>5880</v>
      </c>
      <c r="W2438" s="81"/>
      <c r="X2438" s="81"/>
      <c r="Y2438" s="87" t="s">
        <v>7880</v>
      </c>
      <c r="Z2438" s="81"/>
    </row>
    <row r="2439" spans="1:26" x14ac:dyDescent="0.35">
      <c r="A2439" s="66" t="s">
        <v>1161</v>
      </c>
      <c r="B2439" s="66" t="s">
        <v>1162</v>
      </c>
      <c r="C2439" s="67"/>
      <c r="D2439" s="68"/>
      <c r="E2439" s="69"/>
      <c r="F2439" s="70"/>
      <c r="G2439" s="67"/>
      <c r="H2439" s="71"/>
      <c r="I2439" s="72"/>
      <c r="J2439" s="72"/>
      <c r="K2439" s="36"/>
      <c r="L2439" s="79"/>
      <c r="M2439" s="79"/>
      <c r="N2439" s="74"/>
      <c r="O2439" s="81" t="s">
        <v>1386</v>
      </c>
      <c r="P2439" s="83">
        <v>44438.302847222221</v>
      </c>
      <c r="Q2439" s="81" t="s">
        <v>2544</v>
      </c>
      <c r="R2439" s="81"/>
      <c r="S2439" s="81"/>
      <c r="T2439" s="81" t="s">
        <v>3963</v>
      </c>
      <c r="U2439" s="83">
        <v>44438.302847222221</v>
      </c>
      <c r="V2439" s="84" t="s">
        <v>5881</v>
      </c>
      <c r="W2439" s="81"/>
      <c r="X2439" s="81"/>
      <c r="Y2439" s="87" t="s">
        <v>7881</v>
      </c>
      <c r="Z2439" s="81"/>
    </row>
    <row r="2440" spans="1:26" x14ac:dyDescent="0.35">
      <c r="A2440" s="66" t="s">
        <v>1161</v>
      </c>
      <c r="B2440" s="66" t="s">
        <v>1161</v>
      </c>
      <c r="C2440" s="67"/>
      <c r="D2440" s="68"/>
      <c r="E2440" s="69"/>
      <c r="F2440" s="70"/>
      <c r="G2440" s="67"/>
      <c r="H2440" s="71"/>
      <c r="I2440" s="72"/>
      <c r="J2440" s="72"/>
      <c r="K2440" s="36"/>
      <c r="L2440" s="79"/>
      <c r="M2440" s="79"/>
      <c r="N2440" s="74"/>
      <c r="O2440" s="81" t="s">
        <v>179</v>
      </c>
      <c r="P2440" s="83">
        <v>44432.40215277778</v>
      </c>
      <c r="Q2440" s="81" t="s">
        <v>2559</v>
      </c>
      <c r="R2440" s="84" t="s">
        <v>3342</v>
      </c>
      <c r="S2440" s="81" t="s">
        <v>3393</v>
      </c>
      <c r="T2440" s="81"/>
      <c r="U2440" s="83">
        <v>44432.40215277778</v>
      </c>
      <c r="V2440" s="84" t="s">
        <v>5882</v>
      </c>
      <c r="W2440" s="81"/>
      <c r="X2440" s="81"/>
      <c r="Y2440" s="87" t="s">
        <v>7882</v>
      </c>
      <c r="Z2440" s="81"/>
    </row>
    <row r="2441" spans="1:26" x14ac:dyDescent="0.35">
      <c r="A2441" s="66" t="s">
        <v>1161</v>
      </c>
      <c r="B2441" s="66" t="s">
        <v>1161</v>
      </c>
      <c r="C2441" s="67"/>
      <c r="D2441" s="68"/>
      <c r="E2441" s="69"/>
      <c r="F2441" s="70"/>
      <c r="G2441" s="67"/>
      <c r="H2441" s="71"/>
      <c r="I2441" s="72"/>
      <c r="J2441" s="72"/>
      <c r="K2441" s="36"/>
      <c r="L2441" s="79"/>
      <c r="M2441" s="79"/>
      <c r="N2441" s="74"/>
      <c r="O2441" s="81" t="s">
        <v>179</v>
      </c>
      <c r="P2441" s="83">
        <v>44433.339872685188</v>
      </c>
      <c r="Q2441" s="81" t="s">
        <v>2560</v>
      </c>
      <c r="R2441" s="84" t="s">
        <v>3343</v>
      </c>
      <c r="S2441" s="81" t="s">
        <v>3393</v>
      </c>
      <c r="T2441" s="81"/>
      <c r="U2441" s="83">
        <v>44433.339872685188</v>
      </c>
      <c r="V2441" s="84" t="s">
        <v>5883</v>
      </c>
      <c r="W2441" s="81"/>
      <c r="X2441" s="81"/>
      <c r="Y2441" s="87" t="s">
        <v>7883</v>
      </c>
      <c r="Z2441" s="81"/>
    </row>
    <row r="2442" spans="1:26" x14ac:dyDescent="0.35">
      <c r="A2442" s="66" t="s">
        <v>1161</v>
      </c>
      <c r="B2442" s="66" t="s">
        <v>1161</v>
      </c>
      <c r="C2442" s="67"/>
      <c r="D2442" s="68"/>
      <c r="E2442" s="69"/>
      <c r="F2442" s="70"/>
      <c r="G2442" s="67"/>
      <c r="H2442" s="71"/>
      <c r="I2442" s="72"/>
      <c r="J2442" s="72"/>
      <c r="K2442" s="36"/>
      <c r="L2442" s="79"/>
      <c r="M2442" s="79"/>
      <c r="N2442" s="74"/>
      <c r="O2442" s="81" t="s">
        <v>179</v>
      </c>
      <c r="P2442" s="83">
        <v>44435.584155092591</v>
      </c>
      <c r="Q2442" s="81" t="s">
        <v>2561</v>
      </c>
      <c r="R2442" s="84" t="s">
        <v>3344</v>
      </c>
      <c r="S2442" s="81" t="s">
        <v>3393</v>
      </c>
      <c r="T2442" s="81"/>
      <c r="U2442" s="83">
        <v>44435.584155092591</v>
      </c>
      <c r="V2442" s="84" t="s">
        <v>5884</v>
      </c>
      <c r="W2442" s="81"/>
      <c r="X2442" s="81"/>
      <c r="Y2442" s="87" t="s">
        <v>7884</v>
      </c>
      <c r="Z2442" s="81"/>
    </row>
    <row r="2443" spans="1:26" x14ac:dyDescent="0.35">
      <c r="A2443" s="66" t="s">
        <v>1161</v>
      </c>
      <c r="B2443" s="66" t="s">
        <v>1161</v>
      </c>
      <c r="C2443" s="67"/>
      <c r="D2443" s="68"/>
      <c r="E2443" s="69"/>
      <c r="F2443" s="70"/>
      <c r="G2443" s="67"/>
      <c r="H2443" s="71"/>
      <c r="I2443" s="72"/>
      <c r="J2443" s="72"/>
      <c r="K2443" s="36"/>
      <c r="L2443" s="79"/>
      <c r="M2443" s="79"/>
      <c r="N2443" s="74"/>
      <c r="O2443" s="81" t="s">
        <v>179</v>
      </c>
      <c r="P2443" s="83">
        <v>44437.385439814818</v>
      </c>
      <c r="Q2443" s="81" t="s">
        <v>2562</v>
      </c>
      <c r="R2443" s="84" t="s">
        <v>3345</v>
      </c>
      <c r="S2443" s="81" t="s">
        <v>3393</v>
      </c>
      <c r="T2443" s="81"/>
      <c r="U2443" s="83">
        <v>44437.385439814818</v>
      </c>
      <c r="V2443" s="84" t="s">
        <v>5885</v>
      </c>
      <c r="W2443" s="81"/>
      <c r="X2443" s="81"/>
      <c r="Y2443" s="87" t="s">
        <v>7885</v>
      </c>
      <c r="Z2443" s="81"/>
    </row>
    <row r="2444" spans="1:26" x14ac:dyDescent="0.35">
      <c r="A2444" s="66" t="s">
        <v>1161</v>
      </c>
      <c r="B2444" s="66" t="s">
        <v>1161</v>
      </c>
      <c r="C2444" s="67"/>
      <c r="D2444" s="68"/>
      <c r="E2444" s="69"/>
      <c r="F2444" s="70"/>
      <c r="G2444" s="67"/>
      <c r="H2444" s="71"/>
      <c r="I2444" s="72"/>
      <c r="J2444" s="72"/>
      <c r="K2444" s="36"/>
      <c r="L2444" s="79"/>
      <c r="M2444" s="79"/>
      <c r="N2444" s="74"/>
      <c r="O2444" s="81" t="s">
        <v>179</v>
      </c>
      <c r="P2444" s="83">
        <v>44438.393379629626</v>
      </c>
      <c r="Q2444" s="81" t="s">
        <v>2563</v>
      </c>
      <c r="R2444" s="84" t="s">
        <v>3346</v>
      </c>
      <c r="S2444" s="81" t="s">
        <v>3393</v>
      </c>
      <c r="T2444" s="81" t="s">
        <v>1284</v>
      </c>
      <c r="U2444" s="83">
        <v>44438.393379629626</v>
      </c>
      <c r="V2444" s="84" t="s">
        <v>5886</v>
      </c>
      <c r="W2444" s="81"/>
      <c r="X2444" s="81"/>
      <c r="Y2444" s="87" t="s">
        <v>7886</v>
      </c>
      <c r="Z2444" s="81"/>
    </row>
    <row r="2445" spans="1:26" x14ac:dyDescent="0.35">
      <c r="A2445" s="66" t="s">
        <v>1163</v>
      </c>
      <c r="B2445" s="66" t="s">
        <v>1163</v>
      </c>
      <c r="C2445" s="67"/>
      <c r="D2445" s="68"/>
      <c r="E2445" s="69"/>
      <c r="F2445" s="70"/>
      <c r="G2445" s="67"/>
      <c r="H2445" s="71"/>
      <c r="I2445" s="72"/>
      <c r="J2445" s="72"/>
      <c r="K2445" s="36"/>
      <c r="L2445" s="79"/>
      <c r="M2445" s="79"/>
      <c r="N2445" s="74"/>
      <c r="O2445" s="81" t="s">
        <v>179</v>
      </c>
      <c r="P2445" s="83">
        <v>44432.353634259256</v>
      </c>
      <c r="Q2445" s="81" t="s">
        <v>2564</v>
      </c>
      <c r="R2445" s="84" t="s">
        <v>3347</v>
      </c>
      <c r="S2445" s="81" t="s">
        <v>3393</v>
      </c>
      <c r="T2445" s="81" t="s">
        <v>3545</v>
      </c>
      <c r="U2445" s="83">
        <v>44432.353634259256</v>
      </c>
      <c r="V2445" s="84" t="s">
        <v>5887</v>
      </c>
      <c r="W2445" s="81"/>
      <c r="X2445" s="81"/>
      <c r="Y2445" s="87" t="s">
        <v>7887</v>
      </c>
      <c r="Z2445" s="81"/>
    </row>
    <row r="2446" spans="1:26" x14ac:dyDescent="0.35">
      <c r="A2446" s="66" t="s">
        <v>1163</v>
      </c>
      <c r="B2446" s="66" t="s">
        <v>1163</v>
      </c>
      <c r="C2446" s="67"/>
      <c r="D2446" s="68"/>
      <c r="E2446" s="69"/>
      <c r="F2446" s="70"/>
      <c r="G2446" s="67"/>
      <c r="H2446" s="71"/>
      <c r="I2446" s="72"/>
      <c r="J2446" s="72"/>
      <c r="K2446" s="36"/>
      <c r="L2446" s="79"/>
      <c r="M2446" s="79"/>
      <c r="N2446" s="74"/>
      <c r="O2446" s="81" t="s">
        <v>179</v>
      </c>
      <c r="P2446" s="83">
        <v>44433.486006944448</v>
      </c>
      <c r="Q2446" s="81" t="s">
        <v>2565</v>
      </c>
      <c r="R2446" s="84" t="s">
        <v>3348</v>
      </c>
      <c r="S2446" s="81" t="s">
        <v>3393</v>
      </c>
      <c r="T2446" s="81" t="s">
        <v>3584</v>
      </c>
      <c r="U2446" s="83">
        <v>44433.486006944448</v>
      </c>
      <c r="V2446" s="84" t="s">
        <v>5888</v>
      </c>
      <c r="W2446" s="81"/>
      <c r="X2446" s="81"/>
      <c r="Y2446" s="87" t="s">
        <v>7888</v>
      </c>
      <c r="Z2446" s="81"/>
    </row>
    <row r="2447" spans="1:26" x14ac:dyDescent="0.35">
      <c r="A2447" s="66" t="s">
        <v>1164</v>
      </c>
      <c r="B2447" s="66" t="s">
        <v>1163</v>
      </c>
      <c r="C2447" s="67"/>
      <c r="D2447" s="68"/>
      <c r="E2447" s="69"/>
      <c r="F2447" s="70"/>
      <c r="G2447" s="67"/>
      <c r="H2447" s="71"/>
      <c r="I2447" s="72"/>
      <c r="J2447" s="72"/>
      <c r="K2447" s="36"/>
      <c r="L2447" s="79"/>
      <c r="M2447" s="79"/>
      <c r="N2447" s="74"/>
      <c r="O2447" s="81" t="s">
        <v>1386</v>
      </c>
      <c r="P2447" s="83">
        <v>44432.579513888886</v>
      </c>
      <c r="Q2447" s="81" t="s">
        <v>1424</v>
      </c>
      <c r="R2447" s="81"/>
      <c r="S2447" s="81"/>
      <c r="T2447" s="81" t="s">
        <v>3545</v>
      </c>
      <c r="U2447" s="83">
        <v>44432.579513888886</v>
      </c>
      <c r="V2447" s="84" t="s">
        <v>5889</v>
      </c>
      <c r="W2447" s="81"/>
      <c r="X2447" s="81"/>
      <c r="Y2447" s="87" t="s">
        <v>7889</v>
      </c>
      <c r="Z2447" s="81"/>
    </row>
    <row r="2448" spans="1:26" x14ac:dyDescent="0.35">
      <c r="A2448" s="66" t="s">
        <v>1164</v>
      </c>
      <c r="B2448" s="66" t="s">
        <v>1163</v>
      </c>
      <c r="C2448" s="67"/>
      <c r="D2448" s="68"/>
      <c r="E2448" s="69"/>
      <c r="F2448" s="70"/>
      <c r="G2448" s="67"/>
      <c r="H2448" s="71"/>
      <c r="I2448" s="72"/>
      <c r="J2448" s="72"/>
      <c r="K2448" s="36"/>
      <c r="L2448" s="79"/>
      <c r="M2448" s="79"/>
      <c r="N2448" s="74"/>
      <c r="O2448" s="81" t="s">
        <v>1386</v>
      </c>
      <c r="P2448" s="83">
        <v>44433.681666666664</v>
      </c>
      <c r="Q2448" s="81" t="s">
        <v>1497</v>
      </c>
      <c r="R2448" s="81"/>
      <c r="S2448" s="81"/>
      <c r="T2448" s="81" t="s">
        <v>3584</v>
      </c>
      <c r="U2448" s="83">
        <v>44433.681666666664</v>
      </c>
      <c r="V2448" s="84" t="s">
        <v>5890</v>
      </c>
      <c r="W2448" s="81"/>
      <c r="X2448" s="81"/>
      <c r="Y2448" s="87" t="s">
        <v>7890</v>
      </c>
      <c r="Z2448" s="81"/>
    </row>
    <row r="2449" spans="1:26" x14ac:dyDescent="0.35">
      <c r="A2449" s="66" t="s">
        <v>1164</v>
      </c>
      <c r="B2449" s="66" t="s">
        <v>1357</v>
      </c>
      <c r="C2449" s="67"/>
      <c r="D2449" s="68"/>
      <c r="E2449" s="69"/>
      <c r="F2449" s="70"/>
      <c r="G2449" s="67"/>
      <c r="H2449" s="71"/>
      <c r="I2449" s="72"/>
      <c r="J2449" s="72"/>
      <c r="K2449" s="36"/>
      <c r="L2449" s="79"/>
      <c r="M2449" s="79"/>
      <c r="N2449" s="74"/>
      <c r="O2449" s="81" t="s">
        <v>1386</v>
      </c>
      <c r="P2449" s="83">
        <v>44438.393842592595</v>
      </c>
      <c r="Q2449" s="81" t="s">
        <v>2041</v>
      </c>
      <c r="R2449" s="81"/>
      <c r="S2449" s="81"/>
      <c r="T2449" s="81" t="s">
        <v>3848</v>
      </c>
      <c r="U2449" s="83">
        <v>44438.393842592595</v>
      </c>
      <c r="V2449" s="84" t="s">
        <v>5891</v>
      </c>
      <c r="W2449" s="81"/>
      <c r="X2449" s="81"/>
      <c r="Y2449" s="87" t="s">
        <v>7891</v>
      </c>
      <c r="Z2449" s="81"/>
    </row>
    <row r="2450" spans="1:26" x14ac:dyDescent="0.35">
      <c r="A2450" s="66" t="s">
        <v>1164</v>
      </c>
      <c r="B2450" s="66" t="s">
        <v>1175</v>
      </c>
      <c r="C2450" s="67"/>
      <c r="D2450" s="68"/>
      <c r="E2450" s="69"/>
      <c r="F2450" s="70"/>
      <c r="G2450" s="67"/>
      <c r="H2450" s="71"/>
      <c r="I2450" s="72"/>
      <c r="J2450" s="72"/>
      <c r="K2450" s="36"/>
      <c r="L2450" s="79"/>
      <c r="M2450" s="79"/>
      <c r="N2450" s="74"/>
      <c r="O2450" s="81" t="s">
        <v>1386</v>
      </c>
      <c r="P2450" s="83">
        <v>44438.393842592595</v>
      </c>
      <c r="Q2450" s="81" t="s">
        <v>2041</v>
      </c>
      <c r="R2450" s="81"/>
      <c r="S2450" s="81"/>
      <c r="T2450" s="81" t="s">
        <v>3848</v>
      </c>
      <c r="U2450" s="83">
        <v>44438.393842592595</v>
      </c>
      <c r="V2450" s="84" t="s">
        <v>5891</v>
      </c>
      <c r="W2450" s="81"/>
      <c r="X2450" s="81"/>
      <c r="Y2450" s="87" t="s">
        <v>7891</v>
      </c>
      <c r="Z2450" s="81"/>
    </row>
    <row r="2451" spans="1:26" x14ac:dyDescent="0.35">
      <c r="A2451" s="66" t="s">
        <v>1165</v>
      </c>
      <c r="B2451" s="66" t="s">
        <v>1382</v>
      </c>
      <c r="C2451" s="67"/>
      <c r="D2451" s="68"/>
      <c r="E2451" s="69"/>
      <c r="F2451" s="70"/>
      <c r="G2451" s="67"/>
      <c r="H2451" s="71"/>
      <c r="I2451" s="72"/>
      <c r="J2451" s="72"/>
      <c r="K2451" s="36"/>
      <c r="L2451" s="79"/>
      <c r="M2451" s="79"/>
      <c r="N2451" s="74"/>
      <c r="O2451" s="81" t="s">
        <v>1386</v>
      </c>
      <c r="P2451" s="83">
        <v>44438.394224537034</v>
      </c>
      <c r="Q2451" s="81" t="s">
        <v>2566</v>
      </c>
      <c r="R2451" s="81"/>
      <c r="S2451" s="81"/>
      <c r="T2451" s="81" t="s">
        <v>3524</v>
      </c>
      <c r="U2451" s="83">
        <v>44438.394224537034</v>
      </c>
      <c r="V2451" s="84" t="s">
        <v>5892</v>
      </c>
      <c r="W2451" s="81"/>
      <c r="X2451" s="81"/>
      <c r="Y2451" s="87" t="s">
        <v>7892</v>
      </c>
      <c r="Z2451" s="81"/>
    </row>
    <row r="2452" spans="1:26" x14ac:dyDescent="0.35">
      <c r="A2452" s="66" t="s">
        <v>1165</v>
      </c>
      <c r="B2452" s="66" t="s">
        <v>1383</v>
      </c>
      <c r="C2452" s="67"/>
      <c r="D2452" s="68"/>
      <c r="E2452" s="69"/>
      <c r="F2452" s="70"/>
      <c r="G2452" s="67"/>
      <c r="H2452" s="71"/>
      <c r="I2452" s="72"/>
      <c r="J2452" s="72"/>
      <c r="K2452" s="36"/>
      <c r="L2452" s="79"/>
      <c r="M2452" s="79"/>
      <c r="N2452" s="74"/>
      <c r="O2452" s="81" t="s">
        <v>1386</v>
      </c>
      <c r="P2452" s="83">
        <v>44438.395520833335</v>
      </c>
      <c r="Q2452" s="81" t="s">
        <v>2567</v>
      </c>
      <c r="R2452" s="81"/>
      <c r="S2452" s="81"/>
      <c r="T2452" s="81" t="s">
        <v>3969</v>
      </c>
      <c r="U2452" s="83">
        <v>44438.395520833335</v>
      </c>
      <c r="V2452" s="84" t="s">
        <v>5893</v>
      </c>
      <c r="W2452" s="81"/>
      <c r="X2452" s="81"/>
      <c r="Y2452" s="87" t="s">
        <v>7893</v>
      </c>
      <c r="Z2452" s="81"/>
    </row>
    <row r="2453" spans="1:26" x14ac:dyDescent="0.35">
      <c r="A2453" s="66" t="s">
        <v>1165</v>
      </c>
      <c r="B2453" s="66" t="s">
        <v>1384</v>
      </c>
      <c r="C2453" s="67"/>
      <c r="D2453" s="68"/>
      <c r="E2453" s="69"/>
      <c r="F2453" s="70"/>
      <c r="G2453" s="67"/>
      <c r="H2453" s="71"/>
      <c r="I2453" s="72"/>
      <c r="J2453" s="72"/>
      <c r="K2453" s="36"/>
      <c r="L2453" s="79"/>
      <c r="M2453" s="79"/>
      <c r="N2453" s="74"/>
      <c r="O2453" s="81" t="s">
        <v>1386</v>
      </c>
      <c r="P2453" s="83">
        <v>44438.395520833335</v>
      </c>
      <c r="Q2453" s="81" t="s">
        <v>2567</v>
      </c>
      <c r="R2453" s="81"/>
      <c r="S2453" s="81"/>
      <c r="T2453" s="81" t="s">
        <v>3969</v>
      </c>
      <c r="U2453" s="83">
        <v>44438.395520833335</v>
      </c>
      <c r="V2453" s="84" t="s">
        <v>5893</v>
      </c>
      <c r="W2453" s="81"/>
      <c r="X2453" s="81"/>
      <c r="Y2453" s="87" t="s">
        <v>7893</v>
      </c>
      <c r="Z2453" s="81"/>
    </row>
    <row r="2454" spans="1:26" x14ac:dyDescent="0.35">
      <c r="A2454" s="66" t="s">
        <v>1165</v>
      </c>
      <c r="B2454" s="66" t="s">
        <v>1382</v>
      </c>
      <c r="C2454" s="67"/>
      <c r="D2454" s="68"/>
      <c r="E2454" s="69"/>
      <c r="F2454" s="70"/>
      <c r="G2454" s="67"/>
      <c r="H2454" s="71"/>
      <c r="I2454" s="72"/>
      <c r="J2454" s="72"/>
      <c r="K2454" s="36"/>
      <c r="L2454" s="79"/>
      <c r="M2454" s="79"/>
      <c r="N2454" s="74"/>
      <c r="O2454" s="81" t="s">
        <v>1386</v>
      </c>
      <c r="P2454" s="83">
        <v>44438.395520833335</v>
      </c>
      <c r="Q2454" s="81" t="s">
        <v>2567</v>
      </c>
      <c r="R2454" s="81"/>
      <c r="S2454" s="81"/>
      <c r="T2454" s="81" t="s">
        <v>3969</v>
      </c>
      <c r="U2454" s="83">
        <v>44438.395520833335</v>
      </c>
      <c r="V2454" s="84" t="s">
        <v>5893</v>
      </c>
      <c r="W2454" s="81"/>
      <c r="X2454" s="81"/>
      <c r="Y2454" s="87" t="s">
        <v>7893</v>
      </c>
      <c r="Z2454" s="81"/>
    </row>
    <row r="2455" spans="1:26" x14ac:dyDescent="0.35">
      <c r="A2455" s="66" t="s">
        <v>1166</v>
      </c>
      <c r="B2455" s="66" t="s">
        <v>1166</v>
      </c>
      <c r="C2455" s="67"/>
      <c r="D2455" s="68"/>
      <c r="E2455" s="69"/>
      <c r="F2455" s="70"/>
      <c r="G2455" s="67"/>
      <c r="H2455" s="71"/>
      <c r="I2455" s="72"/>
      <c r="J2455" s="72"/>
      <c r="K2455" s="36"/>
      <c r="L2455" s="79"/>
      <c r="M2455" s="79"/>
      <c r="N2455" s="74"/>
      <c r="O2455" s="81" t="s">
        <v>179</v>
      </c>
      <c r="P2455" s="83">
        <v>44433.504131944443</v>
      </c>
      <c r="Q2455" s="81" t="s">
        <v>2568</v>
      </c>
      <c r="R2455" s="84" t="s">
        <v>3349</v>
      </c>
      <c r="S2455" s="81" t="s">
        <v>3393</v>
      </c>
      <c r="T2455" s="81" t="s">
        <v>3970</v>
      </c>
      <c r="U2455" s="83">
        <v>44433.504131944443</v>
      </c>
      <c r="V2455" s="84" t="s">
        <v>5894</v>
      </c>
      <c r="W2455" s="81"/>
      <c r="X2455" s="81"/>
      <c r="Y2455" s="87" t="s">
        <v>7894</v>
      </c>
      <c r="Z2455" s="81"/>
    </row>
    <row r="2456" spans="1:26" x14ac:dyDescent="0.35">
      <c r="A2456" s="66" t="s">
        <v>1166</v>
      </c>
      <c r="B2456" s="66" t="s">
        <v>1166</v>
      </c>
      <c r="C2456" s="67"/>
      <c r="D2456" s="68"/>
      <c r="E2456" s="69"/>
      <c r="F2456" s="70"/>
      <c r="G2456" s="67"/>
      <c r="H2456" s="71"/>
      <c r="I2456" s="72"/>
      <c r="J2456" s="72"/>
      <c r="K2456" s="36"/>
      <c r="L2456" s="79"/>
      <c r="M2456" s="79"/>
      <c r="N2456" s="74"/>
      <c r="O2456" s="81" t="s">
        <v>179</v>
      </c>
      <c r="P2456" s="83">
        <v>44433.625324074077</v>
      </c>
      <c r="Q2456" s="81" t="s">
        <v>2569</v>
      </c>
      <c r="R2456" s="84" t="s">
        <v>3350</v>
      </c>
      <c r="S2456" s="81" t="s">
        <v>3516</v>
      </c>
      <c r="T2456" s="81" t="s">
        <v>3971</v>
      </c>
      <c r="U2456" s="83">
        <v>44433.625324074077</v>
      </c>
      <c r="V2456" s="84" t="s">
        <v>5895</v>
      </c>
      <c r="W2456" s="81"/>
      <c r="X2456" s="81"/>
      <c r="Y2456" s="87" t="s">
        <v>7895</v>
      </c>
      <c r="Z2456" s="81"/>
    </row>
    <row r="2457" spans="1:26" x14ac:dyDescent="0.35">
      <c r="A2457" s="66" t="s">
        <v>1166</v>
      </c>
      <c r="B2457" s="66" t="s">
        <v>1166</v>
      </c>
      <c r="C2457" s="67"/>
      <c r="D2457" s="68"/>
      <c r="E2457" s="69"/>
      <c r="F2457" s="70"/>
      <c r="G2457" s="67"/>
      <c r="H2457" s="71"/>
      <c r="I2457" s="72"/>
      <c r="J2457" s="72"/>
      <c r="K2457" s="36"/>
      <c r="L2457" s="79"/>
      <c r="M2457" s="79"/>
      <c r="N2457" s="74"/>
      <c r="O2457" s="81" t="s">
        <v>179</v>
      </c>
      <c r="P2457" s="83">
        <v>44438.395532407405</v>
      </c>
      <c r="Q2457" s="81" t="s">
        <v>2570</v>
      </c>
      <c r="R2457" s="84" t="s">
        <v>3351</v>
      </c>
      <c r="S2457" s="81" t="s">
        <v>3393</v>
      </c>
      <c r="T2457" s="81" t="s">
        <v>3530</v>
      </c>
      <c r="U2457" s="83">
        <v>44438.395532407405</v>
      </c>
      <c r="V2457" s="84" t="s">
        <v>5896</v>
      </c>
      <c r="W2457" s="81"/>
      <c r="X2457" s="81"/>
      <c r="Y2457" s="87" t="s">
        <v>7896</v>
      </c>
      <c r="Z2457" s="81"/>
    </row>
    <row r="2458" spans="1:26" x14ac:dyDescent="0.35">
      <c r="A2458" s="66" t="s">
        <v>1167</v>
      </c>
      <c r="B2458" s="66" t="s">
        <v>1167</v>
      </c>
      <c r="C2458" s="67"/>
      <c r="D2458" s="68"/>
      <c r="E2458" s="69"/>
      <c r="F2458" s="70"/>
      <c r="G2458" s="67"/>
      <c r="H2458" s="71"/>
      <c r="I2458" s="72"/>
      <c r="J2458" s="72"/>
      <c r="K2458" s="36"/>
      <c r="L2458" s="79"/>
      <c r="M2458" s="79"/>
      <c r="N2458" s="74"/>
      <c r="O2458" s="81" t="s">
        <v>179</v>
      </c>
      <c r="P2458" s="83">
        <v>44438.397662037038</v>
      </c>
      <c r="Q2458" s="81" t="s">
        <v>2571</v>
      </c>
      <c r="R2458" s="84" t="s">
        <v>3352</v>
      </c>
      <c r="S2458" s="81" t="s">
        <v>3393</v>
      </c>
      <c r="T2458" s="81" t="s">
        <v>3524</v>
      </c>
      <c r="U2458" s="83">
        <v>44438.397662037038</v>
      </c>
      <c r="V2458" s="84" t="s">
        <v>5897</v>
      </c>
      <c r="W2458" s="81"/>
      <c r="X2458" s="81"/>
      <c r="Y2458" s="87" t="s">
        <v>7897</v>
      </c>
      <c r="Z2458" s="81"/>
    </row>
    <row r="2459" spans="1:26" x14ac:dyDescent="0.35">
      <c r="A2459" s="66" t="s">
        <v>1168</v>
      </c>
      <c r="B2459" s="66" t="s">
        <v>1226</v>
      </c>
      <c r="C2459" s="67"/>
      <c r="D2459" s="68"/>
      <c r="E2459" s="69"/>
      <c r="F2459" s="70"/>
      <c r="G2459" s="67"/>
      <c r="H2459" s="71"/>
      <c r="I2459" s="72"/>
      <c r="J2459" s="72"/>
      <c r="K2459" s="36"/>
      <c r="L2459" s="79"/>
      <c r="M2459" s="79"/>
      <c r="N2459" s="74"/>
      <c r="O2459" s="81" t="s">
        <v>1386</v>
      </c>
      <c r="P2459" s="83">
        <v>44433.217361111114</v>
      </c>
      <c r="Q2459" s="81" t="s">
        <v>2572</v>
      </c>
      <c r="R2459" s="84" t="s">
        <v>2674</v>
      </c>
      <c r="S2459" s="81" t="s">
        <v>3404</v>
      </c>
      <c r="T2459" s="81" t="s">
        <v>3972</v>
      </c>
      <c r="U2459" s="83">
        <v>44433.217361111114</v>
      </c>
      <c r="V2459" s="84" t="s">
        <v>5898</v>
      </c>
      <c r="W2459" s="81"/>
      <c r="X2459" s="81"/>
      <c r="Y2459" s="87" t="s">
        <v>7898</v>
      </c>
      <c r="Z2459" s="81"/>
    </row>
    <row r="2460" spans="1:26" x14ac:dyDescent="0.35">
      <c r="A2460" s="66" t="s">
        <v>1168</v>
      </c>
      <c r="B2460" s="66" t="s">
        <v>1226</v>
      </c>
      <c r="C2460" s="67"/>
      <c r="D2460" s="68"/>
      <c r="E2460" s="69"/>
      <c r="F2460" s="70"/>
      <c r="G2460" s="67"/>
      <c r="H2460" s="71"/>
      <c r="I2460" s="72"/>
      <c r="J2460" s="72"/>
      <c r="K2460" s="36"/>
      <c r="L2460" s="79"/>
      <c r="M2460" s="79"/>
      <c r="N2460" s="74"/>
      <c r="O2460" s="81" t="s">
        <v>1386</v>
      </c>
      <c r="P2460" s="83">
        <v>44434.25472222222</v>
      </c>
      <c r="Q2460" s="81" t="s">
        <v>1482</v>
      </c>
      <c r="R2460" s="84" t="s">
        <v>2674</v>
      </c>
      <c r="S2460" s="81" t="s">
        <v>3404</v>
      </c>
      <c r="T2460" s="81" t="s">
        <v>3524</v>
      </c>
      <c r="U2460" s="83">
        <v>44434.25472222222</v>
      </c>
      <c r="V2460" s="84" t="s">
        <v>5899</v>
      </c>
      <c r="W2460" s="81"/>
      <c r="X2460" s="81"/>
      <c r="Y2460" s="87" t="s">
        <v>7899</v>
      </c>
      <c r="Z2460" s="81"/>
    </row>
    <row r="2461" spans="1:26" x14ac:dyDescent="0.35">
      <c r="A2461" s="66" t="s">
        <v>1169</v>
      </c>
      <c r="B2461" s="66" t="s">
        <v>1226</v>
      </c>
      <c r="C2461" s="67"/>
      <c r="D2461" s="68"/>
      <c r="E2461" s="69"/>
      <c r="F2461" s="70"/>
      <c r="G2461" s="67"/>
      <c r="H2461" s="71"/>
      <c r="I2461" s="72"/>
      <c r="J2461" s="72"/>
      <c r="K2461" s="36"/>
      <c r="L2461" s="79"/>
      <c r="M2461" s="79"/>
      <c r="N2461" s="74"/>
      <c r="O2461" s="81" t="s">
        <v>1386</v>
      </c>
      <c r="P2461" s="83">
        <v>44433.425092592595</v>
      </c>
      <c r="Q2461" s="81" t="s">
        <v>1482</v>
      </c>
      <c r="R2461" s="84" t="s">
        <v>2674</v>
      </c>
      <c r="S2461" s="81" t="s">
        <v>3404</v>
      </c>
      <c r="T2461" s="81" t="s">
        <v>3524</v>
      </c>
      <c r="U2461" s="83">
        <v>44433.425092592595</v>
      </c>
      <c r="V2461" s="84" t="s">
        <v>5900</v>
      </c>
      <c r="W2461" s="81"/>
      <c r="X2461" s="81"/>
      <c r="Y2461" s="87" t="s">
        <v>7900</v>
      </c>
      <c r="Z2461" s="81"/>
    </row>
    <row r="2462" spans="1:26" x14ac:dyDescent="0.35">
      <c r="A2462" s="66" t="s">
        <v>1169</v>
      </c>
      <c r="B2462" s="66" t="s">
        <v>1168</v>
      </c>
      <c r="C2462" s="67"/>
      <c r="D2462" s="68"/>
      <c r="E2462" s="69"/>
      <c r="F2462" s="70"/>
      <c r="G2462" s="67"/>
      <c r="H2462" s="71"/>
      <c r="I2462" s="72"/>
      <c r="J2462" s="72"/>
      <c r="K2462" s="36"/>
      <c r="L2462" s="79"/>
      <c r="M2462" s="79"/>
      <c r="N2462" s="74"/>
      <c r="O2462" s="81" t="s">
        <v>1386</v>
      </c>
      <c r="P2462" s="83">
        <v>44433.425092592595</v>
      </c>
      <c r="Q2462" s="81" t="s">
        <v>1482</v>
      </c>
      <c r="R2462" s="84" t="s">
        <v>2674</v>
      </c>
      <c r="S2462" s="81" t="s">
        <v>3404</v>
      </c>
      <c r="T2462" s="81" t="s">
        <v>3524</v>
      </c>
      <c r="U2462" s="83">
        <v>44433.425092592595</v>
      </c>
      <c r="V2462" s="84" t="s">
        <v>5900</v>
      </c>
      <c r="W2462" s="81"/>
      <c r="X2462" s="81"/>
      <c r="Y2462" s="87" t="s">
        <v>7900</v>
      </c>
      <c r="Z2462" s="81"/>
    </row>
    <row r="2463" spans="1:26" x14ac:dyDescent="0.35">
      <c r="A2463" s="66" t="s">
        <v>895</v>
      </c>
      <c r="B2463" s="66" t="s">
        <v>895</v>
      </c>
      <c r="C2463" s="67"/>
      <c r="D2463" s="68"/>
      <c r="E2463" s="69"/>
      <c r="F2463" s="70"/>
      <c r="G2463" s="67"/>
      <c r="H2463" s="71"/>
      <c r="I2463" s="72"/>
      <c r="J2463" s="72"/>
      <c r="K2463" s="36"/>
      <c r="L2463" s="79"/>
      <c r="M2463" s="79"/>
      <c r="N2463" s="74"/>
      <c r="O2463" s="81" t="s">
        <v>179</v>
      </c>
      <c r="P2463" s="83">
        <v>44431.699687499997</v>
      </c>
      <c r="Q2463" s="81" t="s">
        <v>2573</v>
      </c>
      <c r="R2463" s="84" t="s">
        <v>2634</v>
      </c>
      <c r="S2463" s="81" t="s">
        <v>3394</v>
      </c>
      <c r="T2463" s="81" t="s">
        <v>3973</v>
      </c>
      <c r="U2463" s="83">
        <v>44431.699687499997</v>
      </c>
      <c r="V2463" s="84" t="s">
        <v>5901</v>
      </c>
      <c r="W2463" s="81"/>
      <c r="X2463" s="81"/>
      <c r="Y2463" s="87" t="s">
        <v>7901</v>
      </c>
      <c r="Z2463" s="81"/>
    </row>
    <row r="2464" spans="1:26" x14ac:dyDescent="0.35">
      <c r="A2464" s="66" t="s">
        <v>895</v>
      </c>
      <c r="B2464" s="66" t="s">
        <v>895</v>
      </c>
      <c r="C2464" s="67"/>
      <c r="D2464" s="68"/>
      <c r="E2464" s="69"/>
      <c r="F2464" s="70"/>
      <c r="G2464" s="67"/>
      <c r="H2464" s="71"/>
      <c r="I2464" s="72"/>
      <c r="J2464" s="72"/>
      <c r="K2464" s="36"/>
      <c r="L2464" s="79"/>
      <c r="M2464" s="79"/>
      <c r="N2464" s="74"/>
      <c r="O2464" s="81" t="s">
        <v>179</v>
      </c>
      <c r="P2464" s="83">
        <v>44431.74491898148</v>
      </c>
      <c r="Q2464" s="81" t="s">
        <v>2574</v>
      </c>
      <c r="R2464" s="84" t="s">
        <v>3353</v>
      </c>
      <c r="S2464" s="81" t="s">
        <v>3517</v>
      </c>
      <c r="T2464" s="81" t="s">
        <v>3658</v>
      </c>
      <c r="U2464" s="83">
        <v>44431.74491898148</v>
      </c>
      <c r="V2464" s="84" t="s">
        <v>5902</v>
      </c>
      <c r="W2464" s="81"/>
      <c r="X2464" s="81"/>
      <c r="Y2464" s="87" t="s">
        <v>7902</v>
      </c>
      <c r="Z2464" s="81"/>
    </row>
    <row r="2465" spans="1:26" x14ac:dyDescent="0.35">
      <c r="A2465" s="66" t="s">
        <v>895</v>
      </c>
      <c r="B2465" s="66" t="s">
        <v>895</v>
      </c>
      <c r="C2465" s="67"/>
      <c r="D2465" s="68"/>
      <c r="E2465" s="69"/>
      <c r="F2465" s="70"/>
      <c r="G2465" s="67"/>
      <c r="H2465" s="71"/>
      <c r="I2465" s="72"/>
      <c r="J2465" s="72"/>
      <c r="K2465" s="36"/>
      <c r="L2465" s="79"/>
      <c r="M2465" s="79"/>
      <c r="N2465" s="74"/>
      <c r="O2465" s="81" t="s">
        <v>179</v>
      </c>
      <c r="P2465" s="83">
        <v>44431.748935185184</v>
      </c>
      <c r="Q2465" s="81" t="s">
        <v>2575</v>
      </c>
      <c r="R2465" s="84" t="s">
        <v>3354</v>
      </c>
      <c r="S2465" s="81" t="s">
        <v>3393</v>
      </c>
      <c r="T2465" s="81" t="s">
        <v>3771</v>
      </c>
      <c r="U2465" s="83">
        <v>44431.748935185184</v>
      </c>
      <c r="V2465" s="84" t="s">
        <v>5903</v>
      </c>
      <c r="W2465" s="81"/>
      <c r="X2465" s="81"/>
      <c r="Y2465" s="87" t="s">
        <v>7903</v>
      </c>
      <c r="Z2465" s="81"/>
    </row>
    <row r="2466" spans="1:26" x14ac:dyDescent="0.35">
      <c r="A2466" s="66" t="s">
        <v>895</v>
      </c>
      <c r="B2466" s="66" t="s">
        <v>895</v>
      </c>
      <c r="C2466" s="67"/>
      <c r="D2466" s="68"/>
      <c r="E2466" s="69"/>
      <c r="F2466" s="70"/>
      <c r="G2466" s="67"/>
      <c r="H2466" s="71"/>
      <c r="I2466" s="72"/>
      <c r="J2466" s="72"/>
      <c r="K2466" s="36"/>
      <c r="L2466" s="79"/>
      <c r="M2466" s="79"/>
      <c r="N2466" s="74"/>
      <c r="O2466" s="81" t="s">
        <v>179</v>
      </c>
      <c r="P2466" s="83">
        <v>44432.72960648148</v>
      </c>
      <c r="Q2466" s="81" t="s">
        <v>2576</v>
      </c>
      <c r="R2466" s="84" t="s">
        <v>3355</v>
      </c>
      <c r="S2466" s="81" t="s">
        <v>3518</v>
      </c>
      <c r="T2466" s="81" t="s">
        <v>3530</v>
      </c>
      <c r="U2466" s="83">
        <v>44432.72960648148</v>
      </c>
      <c r="V2466" s="84" t="s">
        <v>5904</v>
      </c>
      <c r="W2466" s="81"/>
      <c r="X2466" s="81"/>
      <c r="Y2466" s="87" t="s">
        <v>7904</v>
      </c>
      <c r="Z2466" s="81"/>
    </row>
    <row r="2467" spans="1:26" x14ac:dyDescent="0.35">
      <c r="A2467" s="66" t="s">
        <v>895</v>
      </c>
      <c r="B2467" s="66" t="s">
        <v>895</v>
      </c>
      <c r="C2467" s="67"/>
      <c r="D2467" s="68"/>
      <c r="E2467" s="69"/>
      <c r="F2467" s="70"/>
      <c r="G2467" s="67"/>
      <c r="H2467" s="71"/>
      <c r="I2467" s="72"/>
      <c r="J2467" s="72"/>
      <c r="K2467" s="36"/>
      <c r="L2467" s="79"/>
      <c r="M2467" s="79"/>
      <c r="N2467" s="74"/>
      <c r="O2467" s="81" t="s">
        <v>179</v>
      </c>
      <c r="P2467" s="83">
        <v>44433.674814814818</v>
      </c>
      <c r="Q2467" s="81" t="s">
        <v>2577</v>
      </c>
      <c r="R2467" s="84" t="s">
        <v>2690</v>
      </c>
      <c r="S2467" s="81" t="s">
        <v>3410</v>
      </c>
      <c r="T2467" s="81" t="s">
        <v>3695</v>
      </c>
      <c r="U2467" s="83">
        <v>44433.674814814818</v>
      </c>
      <c r="V2467" s="84" t="s">
        <v>5905</v>
      </c>
      <c r="W2467" s="81"/>
      <c r="X2467" s="81"/>
      <c r="Y2467" s="87" t="s">
        <v>7905</v>
      </c>
      <c r="Z2467" s="81"/>
    </row>
    <row r="2468" spans="1:26" x14ac:dyDescent="0.35">
      <c r="A2468" s="66" t="s">
        <v>895</v>
      </c>
      <c r="B2468" s="66" t="s">
        <v>895</v>
      </c>
      <c r="C2468" s="67"/>
      <c r="D2468" s="68"/>
      <c r="E2468" s="69"/>
      <c r="F2468" s="70"/>
      <c r="G2468" s="67"/>
      <c r="H2468" s="71"/>
      <c r="I2468" s="72"/>
      <c r="J2468" s="72"/>
      <c r="K2468" s="36"/>
      <c r="L2468" s="79"/>
      <c r="M2468" s="79"/>
      <c r="N2468" s="74"/>
      <c r="O2468" s="81" t="s">
        <v>179</v>
      </c>
      <c r="P2468" s="83">
        <v>44433.681030092594</v>
      </c>
      <c r="Q2468" s="81" t="s">
        <v>2578</v>
      </c>
      <c r="R2468" s="84" t="s">
        <v>3356</v>
      </c>
      <c r="S2468" s="81" t="s">
        <v>3519</v>
      </c>
      <c r="T2468" s="81" t="s">
        <v>3974</v>
      </c>
      <c r="U2468" s="83">
        <v>44433.681030092594</v>
      </c>
      <c r="V2468" s="84" t="s">
        <v>5906</v>
      </c>
      <c r="W2468" s="81"/>
      <c r="X2468" s="81"/>
      <c r="Y2468" s="87" t="s">
        <v>7906</v>
      </c>
      <c r="Z2468" s="81"/>
    </row>
    <row r="2469" spans="1:26" x14ac:dyDescent="0.35">
      <c r="A2469" s="66" t="s">
        <v>895</v>
      </c>
      <c r="B2469" s="66" t="s">
        <v>895</v>
      </c>
      <c r="C2469" s="67"/>
      <c r="D2469" s="68"/>
      <c r="E2469" s="69"/>
      <c r="F2469" s="70"/>
      <c r="G2469" s="67"/>
      <c r="H2469" s="71"/>
      <c r="I2469" s="72"/>
      <c r="J2469" s="72"/>
      <c r="K2469" s="36"/>
      <c r="L2469" s="79"/>
      <c r="M2469" s="79"/>
      <c r="N2469" s="74"/>
      <c r="O2469" s="81" t="s">
        <v>179</v>
      </c>
      <c r="P2469" s="83">
        <v>44434.309502314813</v>
      </c>
      <c r="Q2469" s="81" t="s">
        <v>2579</v>
      </c>
      <c r="R2469" s="84" t="s">
        <v>3357</v>
      </c>
      <c r="S2469" s="81" t="s">
        <v>3393</v>
      </c>
      <c r="T2469" s="81" t="s">
        <v>3954</v>
      </c>
      <c r="U2469" s="83">
        <v>44434.309502314813</v>
      </c>
      <c r="V2469" s="84" t="s">
        <v>5907</v>
      </c>
      <c r="W2469" s="81"/>
      <c r="X2469" s="81"/>
      <c r="Y2469" s="87" t="s">
        <v>7907</v>
      </c>
      <c r="Z2469" s="81"/>
    </row>
    <row r="2470" spans="1:26" x14ac:dyDescent="0.35">
      <c r="A2470" s="66" t="s">
        <v>895</v>
      </c>
      <c r="B2470" s="66" t="s">
        <v>895</v>
      </c>
      <c r="C2470" s="67"/>
      <c r="D2470" s="68"/>
      <c r="E2470" s="69"/>
      <c r="F2470" s="70"/>
      <c r="G2470" s="67"/>
      <c r="H2470" s="71"/>
      <c r="I2470" s="72"/>
      <c r="J2470" s="72"/>
      <c r="K2470" s="36"/>
      <c r="L2470" s="79"/>
      <c r="M2470" s="79"/>
      <c r="N2470" s="74"/>
      <c r="O2470" s="81" t="s">
        <v>179</v>
      </c>
      <c r="P2470" s="83">
        <v>44434.659722222219</v>
      </c>
      <c r="Q2470" s="81" t="s">
        <v>2580</v>
      </c>
      <c r="R2470" s="84" t="s">
        <v>3358</v>
      </c>
      <c r="S2470" s="81" t="s">
        <v>3393</v>
      </c>
      <c r="T2470" s="81" t="s">
        <v>3658</v>
      </c>
      <c r="U2470" s="83">
        <v>44434.659722222219</v>
      </c>
      <c r="V2470" s="84" t="s">
        <v>5908</v>
      </c>
      <c r="W2470" s="81"/>
      <c r="X2470" s="81"/>
      <c r="Y2470" s="87" t="s">
        <v>7908</v>
      </c>
      <c r="Z2470" s="81"/>
    </row>
    <row r="2471" spans="1:26" x14ac:dyDescent="0.35">
      <c r="A2471" s="66" t="s">
        <v>895</v>
      </c>
      <c r="B2471" s="66" t="s">
        <v>895</v>
      </c>
      <c r="C2471" s="67"/>
      <c r="D2471" s="68"/>
      <c r="E2471" s="69"/>
      <c r="F2471" s="70"/>
      <c r="G2471" s="67"/>
      <c r="H2471" s="71"/>
      <c r="I2471" s="72"/>
      <c r="J2471" s="72"/>
      <c r="K2471" s="36"/>
      <c r="L2471" s="79"/>
      <c r="M2471" s="79"/>
      <c r="N2471" s="74"/>
      <c r="O2471" s="81" t="s">
        <v>179</v>
      </c>
      <c r="P2471" s="83">
        <v>44435.663888888892</v>
      </c>
      <c r="Q2471" s="81" t="s">
        <v>2581</v>
      </c>
      <c r="R2471" s="84" t="s">
        <v>3359</v>
      </c>
      <c r="S2471" s="81" t="s">
        <v>3393</v>
      </c>
      <c r="T2471" s="81" t="s">
        <v>3975</v>
      </c>
      <c r="U2471" s="83">
        <v>44435.663888888892</v>
      </c>
      <c r="V2471" s="84" t="s">
        <v>5909</v>
      </c>
      <c r="W2471" s="81"/>
      <c r="X2471" s="81"/>
      <c r="Y2471" s="87" t="s">
        <v>7909</v>
      </c>
      <c r="Z2471" s="81"/>
    </row>
    <row r="2472" spans="1:26" x14ac:dyDescent="0.35">
      <c r="A2472" s="66" t="s">
        <v>895</v>
      </c>
      <c r="B2472" s="66" t="s">
        <v>895</v>
      </c>
      <c r="C2472" s="67"/>
      <c r="D2472" s="68"/>
      <c r="E2472" s="69"/>
      <c r="F2472" s="70"/>
      <c r="G2472" s="67"/>
      <c r="H2472" s="71"/>
      <c r="I2472" s="72"/>
      <c r="J2472" s="72"/>
      <c r="K2472" s="36"/>
      <c r="L2472" s="79"/>
      <c r="M2472" s="79"/>
      <c r="N2472" s="74"/>
      <c r="O2472" s="81" t="s">
        <v>179</v>
      </c>
      <c r="P2472" s="83">
        <v>44437.29755787037</v>
      </c>
      <c r="Q2472" s="81" t="s">
        <v>2582</v>
      </c>
      <c r="R2472" s="84" t="s">
        <v>3334</v>
      </c>
      <c r="S2472" s="81" t="s">
        <v>3514</v>
      </c>
      <c r="T2472" s="81" t="s">
        <v>3964</v>
      </c>
      <c r="U2472" s="83">
        <v>44437.29755787037</v>
      </c>
      <c r="V2472" s="84" t="s">
        <v>5910</v>
      </c>
      <c r="W2472" s="81"/>
      <c r="X2472" s="81"/>
      <c r="Y2472" s="87" t="s">
        <v>7910</v>
      </c>
      <c r="Z2472" s="81"/>
    </row>
    <row r="2473" spans="1:26" x14ac:dyDescent="0.35">
      <c r="A2473" s="66" t="s">
        <v>895</v>
      </c>
      <c r="B2473" s="66" t="s">
        <v>895</v>
      </c>
      <c r="C2473" s="67"/>
      <c r="D2473" s="68"/>
      <c r="E2473" s="69"/>
      <c r="F2473" s="70"/>
      <c r="G2473" s="67"/>
      <c r="H2473" s="71"/>
      <c r="I2473" s="72"/>
      <c r="J2473" s="72"/>
      <c r="K2473" s="36"/>
      <c r="L2473" s="79"/>
      <c r="M2473" s="79"/>
      <c r="N2473" s="74"/>
      <c r="O2473" s="81" t="s">
        <v>179</v>
      </c>
      <c r="P2473" s="83">
        <v>44437.629490740743</v>
      </c>
      <c r="Q2473" s="81" t="s">
        <v>2583</v>
      </c>
      <c r="R2473" s="84" t="s">
        <v>3360</v>
      </c>
      <c r="S2473" s="81" t="s">
        <v>3393</v>
      </c>
      <c r="T2473" s="81" t="s">
        <v>3658</v>
      </c>
      <c r="U2473" s="83">
        <v>44437.629490740743</v>
      </c>
      <c r="V2473" s="84" t="s">
        <v>5911</v>
      </c>
      <c r="W2473" s="81"/>
      <c r="X2473" s="81"/>
      <c r="Y2473" s="87" t="s">
        <v>7911</v>
      </c>
      <c r="Z2473" s="81"/>
    </row>
    <row r="2474" spans="1:26" x14ac:dyDescent="0.35">
      <c r="A2474" s="66" t="s">
        <v>1169</v>
      </c>
      <c r="B2474" s="66" t="s">
        <v>895</v>
      </c>
      <c r="C2474" s="67"/>
      <c r="D2474" s="68"/>
      <c r="E2474" s="69"/>
      <c r="F2474" s="70"/>
      <c r="G2474" s="67"/>
      <c r="H2474" s="71"/>
      <c r="I2474" s="72"/>
      <c r="J2474" s="72"/>
      <c r="K2474" s="36"/>
      <c r="L2474" s="79"/>
      <c r="M2474" s="79"/>
      <c r="N2474" s="74"/>
      <c r="O2474" s="81" t="s">
        <v>1386</v>
      </c>
      <c r="P2474" s="83">
        <v>44433.428518518522</v>
      </c>
      <c r="Q2474" s="81" t="s">
        <v>2584</v>
      </c>
      <c r="R2474" s="84" t="s">
        <v>3355</v>
      </c>
      <c r="S2474" s="81" t="s">
        <v>3518</v>
      </c>
      <c r="T2474" s="81" t="s">
        <v>3530</v>
      </c>
      <c r="U2474" s="83">
        <v>44433.428518518522</v>
      </c>
      <c r="V2474" s="84" t="s">
        <v>5912</v>
      </c>
      <c r="W2474" s="81"/>
      <c r="X2474" s="81"/>
      <c r="Y2474" s="87" t="s">
        <v>7912</v>
      </c>
      <c r="Z2474" s="81"/>
    </row>
    <row r="2475" spans="1:26" x14ac:dyDescent="0.35">
      <c r="A2475" s="66" t="s">
        <v>1170</v>
      </c>
      <c r="B2475" s="66" t="s">
        <v>1170</v>
      </c>
      <c r="C2475" s="67"/>
      <c r="D2475" s="68"/>
      <c r="E2475" s="69"/>
      <c r="F2475" s="70"/>
      <c r="G2475" s="67"/>
      <c r="H2475" s="71"/>
      <c r="I2475" s="72"/>
      <c r="J2475" s="72"/>
      <c r="K2475" s="36"/>
      <c r="L2475" s="79"/>
      <c r="M2475" s="79"/>
      <c r="N2475" s="74"/>
      <c r="O2475" s="81" t="s">
        <v>179</v>
      </c>
      <c r="P2475" s="83">
        <v>44435.451435185183</v>
      </c>
      <c r="Q2475" s="81" t="s">
        <v>2585</v>
      </c>
      <c r="R2475" s="84" t="s">
        <v>3361</v>
      </c>
      <c r="S2475" s="81" t="s">
        <v>3393</v>
      </c>
      <c r="T2475" s="81" t="s">
        <v>3548</v>
      </c>
      <c r="U2475" s="83">
        <v>44435.451435185183</v>
      </c>
      <c r="V2475" s="84" t="s">
        <v>5913</v>
      </c>
      <c r="W2475" s="81"/>
      <c r="X2475" s="81"/>
      <c r="Y2475" s="87" t="s">
        <v>7913</v>
      </c>
      <c r="Z2475" s="81"/>
    </row>
    <row r="2476" spans="1:26" x14ac:dyDescent="0.35">
      <c r="A2476" s="66" t="s">
        <v>1169</v>
      </c>
      <c r="B2476" s="66" t="s">
        <v>1170</v>
      </c>
      <c r="C2476" s="67"/>
      <c r="D2476" s="68"/>
      <c r="E2476" s="69"/>
      <c r="F2476" s="70"/>
      <c r="G2476" s="67"/>
      <c r="H2476" s="71"/>
      <c r="I2476" s="72"/>
      <c r="J2476" s="72"/>
      <c r="K2476" s="36"/>
      <c r="L2476" s="79"/>
      <c r="M2476" s="79"/>
      <c r="N2476" s="74"/>
      <c r="O2476" s="81" t="s">
        <v>1386</v>
      </c>
      <c r="P2476" s="83">
        <v>44435.492523148147</v>
      </c>
      <c r="Q2476" s="81" t="s">
        <v>2545</v>
      </c>
      <c r="R2476" s="81"/>
      <c r="S2476" s="81"/>
      <c r="T2476" s="81" t="s">
        <v>3548</v>
      </c>
      <c r="U2476" s="83">
        <v>44435.492523148147</v>
      </c>
      <c r="V2476" s="84" t="s">
        <v>5914</v>
      </c>
      <c r="W2476" s="81"/>
      <c r="X2476" s="81"/>
      <c r="Y2476" s="87" t="s">
        <v>7914</v>
      </c>
      <c r="Z2476" s="81"/>
    </row>
    <row r="2477" spans="1:26" x14ac:dyDescent="0.35">
      <c r="A2477" s="66" t="s">
        <v>1171</v>
      </c>
      <c r="B2477" s="66" t="s">
        <v>1381</v>
      </c>
      <c r="C2477" s="67"/>
      <c r="D2477" s="68"/>
      <c r="E2477" s="69"/>
      <c r="F2477" s="70"/>
      <c r="G2477" s="67"/>
      <c r="H2477" s="71"/>
      <c r="I2477" s="72"/>
      <c r="J2477" s="72"/>
      <c r="K2477" s="36"/>
      <c r="L2477" s="79"/>
      <c r="M2477" s="79"/>
      <c r="N2477" s="74"/>
      <c r="O2477" s="81" t="s">
        <v>1386</v>
      </c>
      <c r="P2477" s="83">
        <v>44438.368750000001</v>
      </c>
      <c r="Q2477" s="81" t="s">
        <v>2586</v>
      </c>
      <c r="R2477" s="84" t="s">
        <v>3335</v>
      </c>
      <c r="S2477" s="81" t="s">
        <v>3515</v>
      </c>
      <c r="T2477" s="81" t="s">
        <v>3966</v>
      </c>
      <c r="U2477" s="83">
        <v>44438.368750000001</v>
      </c>
      <c r="V2477" s="84" t="s">
        <v>5915</v>
      </c>
      <c r="W2477" s="81"/>
      <c r="X2477" s="81"/>
      <c r="Y2477" s="87" t="s">
        <v>7915</v>
      </c>
      <c r="Z2477" s="81"/>
    </row>
    <row r="2478" spans="1:26" x14ac:dyDescent="0.35">
      <c r="A2478" s="66" t="s">
        <v>1169</v>
      </c>
      <c r="B2478" s="66" t="s">
        <v>1381</v>
      </c>
      <c r="C2478" s="67"/>
      <c r="D2478" s="68"/>
      <c r="E2478" s="69"/>
      <c r="F2478" s="70"/>
      <c r="G2478" s="67"/>
      <c r="H2478" s="71"/>
      <c r="I2478" s="72"/>
      <c r="J2478" s="72"/>
      <c r="K2478" s="36"/>
      <c r="L2478" s="79"/>
      <c r="M2478" s="79"/>
      <c r="N2478" s="74"/>
      <c r="O2478" s="81" t="s">
        <v>1386</v>
      </c>
      <c r="P2478" s="83">
        <v>44438.398090277777</v>
      </c>
      <c r="Q2478" s="81" t="s">
        <v>2551</v>
      </c>
      <c r="R2478" s="84" t="s">
        <v>3335</v>
      </c>
      <c r="S2478" s="81" t="s">
        <v>3515</v>
      </c>
      <c r="T2478" s="81" t="s">
        <v>3966</v>
      </c>
      <c r="U2478" s="83">
        <v>44438.398090277777</v>
      </c>
      <c r="V2478" s="84" t="s">
        <v>5916</v>
      </c>
      <c r="W2478" s="81"/>
      <c r="X2478" s="81"/>
      <c r="Y2478" s="87" t="s">
        <v>7916</v>
      </c>
      <c r="Z2478" s="81"/>
    </row>
    <row r="2479" spans="1:26" x14ac:dyDescent="0.35">
      <c r="A2479" s="66" t="s">
        <v>1171</v>
      </c>
      <c r="B2479" s="66" t="s">
        <v>1171</v>
      </c>
      <c r="C2479" s="67"/>
      <c r="D2479" s="68"/>
      <c r="E2479" s="69"/>
      <c r="F2479" s="70"/>
      <c r="G2479" s="67"/>
      <c r="H2479" s="71"/>
      <c r="I2479" s="72"/>
      <c r="J2479" s="72"/>
      <c r="K2479" s="36"/>
      <c r="L2479" s="79"/>
      <c r="M2479" s="79"/>
      <c r="N2479" s="74"/>
      <c r="O2479" s="81" t="s">
        <v>179</v>
      </c>
      <c r="P2479" s="83">
        <v>44432.405173611114</v>
      </c>
      <c r="Q2479" s="81" t="s">
        <v>2587</v>
      </c>
      <c r="R2479" s="84" t="s">
        <v>3362</v>
      </c>
      <c r="S2479" s="81" t="s">
        <v>3393</v>
      </c>
      <c r="T2479" s="81" t="s">
        <v>3976</v>
      </c>
      <c r="U2479" s="83">
        <v>44432.405173611114</v>
      </c>
      <c r="V2479" s="84" t="s">
        <v>5917</v>
      </c>
      <c r="W2479" s="81"/>
      <c r="X2479" s="81"/>
      <c r="Y2479" s="87" t="s">
        <v>7917</v>
      </c>
      <c r="Z2479" s="81"/>
    </row>
    <row r="2480" spans="1:26" x14ac:dyDescent="0.35">
      <c r="A2480" s="66" t="s">
        <v>1171</v>
      </c>
      <c r="B2480" s="66" t="s">
        <v>1171</v>
      </c>
      <c r="C2480" s="67"/>
      <c r="D2480" s="68"/>
      <c r="E2480" s="69"/>
      <c r="F2480" s="70"/>
      <c r="G2480" s="67"/>
      <c r="H2480" s="71"/>
      <c r="I2480" s="72"/>
      <c r="J2480" s="72"/>
      <c r="K2480" s="36"/>
      <c r="L2480" s="79"/>
      <c r="M2480" s="79"/>
      <c r="N2480" s="74"/>
      <c r="O2480" s="81" t="s">
        <v>179</v>
      </c>
      <c r="P2480" s="83">
        <v>44434.648912037039</v>
      </c>
      <c r="Q2480" s="81" t="s">
        <v>2588</v>
      </c>
      <c r="R2480" s="84" t="s">
        <v>2786</v>
      </c>
      <c r="S2480" s="81" t="s">
        <v>3436</v>
      </c>
      <c r="T2480" s="81" t="s">
        <v>3977</v>
      </c>
      <c r="U2480" s="83">
        <v>44434.648912037039</v>
      </c>
      <c r="V2480" s="84" t="s">
        <v>5918</v>
      </c>
      <c r="W2480" s="81"/>
      <c r="X2480" s="81"/>
      <c r="Y2480" s="87" t="s">
        <v>7918</v>
      </c>
      <c r="Z2480" s="81"/>
    </row>
    <row r="2481" spans="1:26" x14ac:dyDescent="0.35">
      <c r="A2481" s="66" t="s">
        <v>1171</v>
      </c>
      <c r="B2481" s="66" t="s">
        <v>1171</v>
      </c>
      <c r="C2481" s="67"/>
      <c r="D2481" s="68"/>
      <c r="E2481" s="69"/>
      <c r="F2481" s="70"/>
      <c r="G2481" s="67"/>
      <c r="H2481" s="71"/>
      <c r="I2481" s="72"/>
      <c r="J2481" s="72"/>
      <c r="K2481" s="36"/>
      <c r="L2481" s="79"/>
      <c r="M2481" s="79"/>
      <c r="N2481" s="74"/>
      <c r="O2481" s="81" t="s">
        <v>179</v>
      </c>
      <c r="P2481" s="83">
        <v>44438.335196759261</v>
      </c>
      <c r="Q2481" s="81" t="s">
        <v>2589</v>
      </c>
      <c r="R2481" s="84" t="s">
        <v>2936</v>
      </c>
      <c r="S2481" s="81" t="s">
        <v>3467</v>
      </c>
      <c r="T2481" s="81" t="s">
        <v>3860</v>
      </c>
      <c r="U2481" s="83">
        <v>44438.335196759261</v>
      </c>
      <c r="V2481" s="84" t="s">
        <v>5919</v>
      </c>
      <c r="W2481" s="81"/>
      <c r="X2481" s="81"/>
      <c r="Y2481" s="87" t="s">
        <v>7919</v>
      </c>
      <c r="Z2481" s="81"/>
    </row>
    <row r="2482" spans="1:26" x14ac:dyDescent="0.35">
      <c r="A2482" s="66" t="s">
        <v>1169</v>
      </c>
      <c r="B2482" s="66" t="s">
        <v>1171</v>
      </c>
      <c r="C2482" s="67"/>
      <c r="D2482" s="68"/>
      <c r="E2482" s="69"/>
      <c r="F2482" s="70"/>
      <c r="G2482" s="67"/>
      <c r="H2482" s="71"/>
      <c r="I2482" s="72"/>
      <c r="J2482" s="72"/>
      <c r="K2482" s="36"/>
      <c r="L2482" s="79"/>
      <c r="M2482" s="79"/>
      <c r="N2482" s="74"/>
      <c r="O2482" s="81" t="s">
        <v>1386</v>
      </c>
      <c r="P2482" s="83">
        <v>44434.838368055556</v>
      </c>
      <c r="Q2482" s="81" t="s">
        <v>2590</v>
      </c>
      <c r="R2482" s="84" t="s">
        <v>2786</v>
      </c>
      <c r="S2482" s="81" t="s">
        <v>3436</v>
      </c>
      <c r="T2482" s="81" t="s">
        <v>3977</v>
      </c>
      <c r="U2482" s="83">
        <v>44434.838368055556</v>
      </c>
      <c r="V2482" s="84" t="s">
        <v>5920</v>
      </c>
      <c r="W2482" s="81"/>
      <c r="X2482" s="81"/>
      <c r="Y2482" s="87" t="s">
        <v>7920</v>
      </c>
      <c r="Z2482" s="81"/>
    </row>
    <row r="2483" spans="1:26" x14ac:dyDescent="0.35">
      <c r="A2483" s="66" t="s">
        <v>1169</v>
      </c>
      <c r="B2483" s="66" t="s">
        <v>1171</v>
      </c>
      <c r="C2483" s="67"/>
      <c r="D2483" s="68"/>
      <c r="E2483" s="69"/>
      <c r="F2483" s="70"/>
      <c r="G2483" s="67"/>
      <c r="H2483" s="71"/>
      <c r="I2483" s="72"/>
      <c r="J2483" s="72"/>
      <c r="K2483" s="36"/>
      <c r="L2483" s="79"/>
      <c r="M2483" s="79"/>
      <c r="N2483" s="74"/>
      <c r="O2483" s="81" t="s">
        <v>1386</v>
      </c>
      <c r="P2483" s="83">
        <v>44438.349224537036</v>
      </c>
      <c r="Q2483" s="81" t="s">
        <v>2064</v>
      </c>
      <c r="R2483" s="84" t="s">
        <v>2936</v>
      </c>
      <c r="S2483" s="81" t="s">
        <v>3467</v>
      </c>
      <c r="T2483" s="81" t="s">
        <v>3860</v>
      </c>
      <c r="U2483" s="83">
        <v>44438.349224537036</v>
      </c>
      <c r="V2483" s="84" t="s">
        <v>5921</v>
      </c>
      <c r="W2483" s="81"/>
      <c r="X2483" s="81"/>
      <c r="Y2483" s="87" t="s">
        <v>7921</v>
      </c>
      <c r="Z2483" s="81"/>
    </row>
    <row r="2484" spans="1:26" x14ac:dyDescent="0.35">
      <c r="A2484" s="66" t="s">
        <v>1169</v>
      </c>
      <c r="B2484" s="66" t="s">
        <v>1171</v>
      </c>
      <c r="C2484" s="67"/>
      <c r="D2484" s="68"/>
      <c r="E2484" s="69"/>
      <c r="F2484" s="70"/>
      <c r="G2484" s="67"/>
      <c r="H2484" s="71"/>
      <c r="I2484" s="72"/>
      <c r="J2484" s="72"/>
      <c r="K2484" s="36"/>
      <c r="L2484" s="79"/>
      <c r="M2484" s="79"/>
      <c r="N2484" s="74"/>
      <c r="O2484" s="81" t="s">
        <v>1386</v>
      </c>
      <c r="P2484" s="83">
        <v>44438.398090277777</v>
      </c>
      <c r="Q2484" s="81" t="s">
        <v>2551</v>
      </c>
      <c r="R2484" s="84" t="s">
        <v>3335</v>
      </c>
      <c r="S2484" s="81" t="s">
        <v>3515</v>
      </c>
      <c r="T2484" s="81" t="s">
        <v>3966</v>
      </c>
      <c r="U2484" s="83">
        <v>44438.398090277777</v>
      </c>
      <c r="V2484" s="84" t="s">
        <v>5916</v>
      </c>
      <c r="W2484" s="81"/>
      <c r="X2484" s="81"/>
      <c r="Y2484" s="87" t="s">
        <v>7916</v>
      </c>
      <c r="Z2484" s="81"/>
    </row>
    <row r="2485" spans="1:26" x14ac:dyDescent="0.35">
      <c r="A2485" s="66" t="s">
        <v>1169</v>
      </c>
      <c r="B2485" s="66" t="s">
        <v>1169</v>
      </c>
      <c r="C2485" s="67"/>
      <c r="D2485" s="68"/>
      <c r="E2485" s="69"/>
      <c r="F2485" s="70"/>
      <c r="G2485" s="67"/>
      <c r="H2485" s="71"/>
      <c r="I2485" s="72"/>
      <c r="J2485" s="72"/>
      <c r="K2485" s="36"/>
      <c r="L2485" s="79"/>
      <c r="M2485" s="79"/>
      <c r="N2485" s="74"/>
      <c r="O2485" s="81" t="s">
        <v>179</v>
      </c>
      <c r="P2485" s="83">
        <v>44433.221655092595</v>
      </c>
      <c r="Q2485" s="81" t="s">
        <v>2591</v>
      </c>
      <c r="R2485" s="84" t="s">
        <v>3363</v>
      </c>
      <c r="S2485" s="81" t="s">
        <v>3520</v>
      </c>
      <c r="T2485" s="81" t="s">
        <v>3530</v>
      </c>
      <c r="U2485" s="83">
        <v>44433.221655092595</v>
      </c>
      <c r="V2485" s="84" t="s">
        <v>5922</v>
      </c>
      <c r="W2485" s="81"/>
      <c r="X2485" s="81"/>
      <c r="Y2485" s="87" t="s">
        <v>7922</v>
      </c>
      <c r="Z2485" s="81"/>
    </row>
    <row r="2486" spans="1:26" x14ac:dyDescent="0.35">
      <c r="A2486" s="66" t="s">
        <v>1169</v>
      </c>
      <c r="B2486" s="66" t="s">
        <v>1169</v>
      </c>
      <c r="C2486" s="67"/>
      <c r="D2486" s="68"/>
      <c r="E2486" s="69"/>
      <c r="F2486" s="70"/>
      <c r="G2486" s="67"/>
      <c r="H2486" s="71"/>
      <c r="I2486" s="72"/>
      <c r="J2486" s="72"/>
      <c r="K2486" s="36"/>
      <c r="L2486" s="79"/>
      <c r="M2486" s="79"/>
      <c r="N2486" s="74"/>
      <c r="O2486" s="81" t="s">
        <v>179</v>
      </c>
      <c r="P2486" s="83">
        <v>44433.427569444444</v>
      </c>
      <c r="Q2486" s="81" t="s">
        <v>2592</v>
      </c>
      <c r="R2486" s="84" t="s">
        <v>3364</v>
      </c>
      <c r="S2486" s="81" t="s">
        <v>3393</v>
      </c>
      <c r="T2486" s="81" t="s">
        <v>3978</v>
      </c>
      <c r="U2486" s="83">
        <v>44433.427569444444</v>
      </c>
      <c r="V2486" s="84" t="s">
        <v>5923</v>
      </c>
      <c r="W2486" s="81"/>
      <c r="X2486" s="81"/>
      <c r="Y2486" s="87" t="s">
        <v>7923</v>
      </c>
      <c r="Z2486" s="81"/>
    </row>
    <row r="2487" spans="1:26" x14ac:dyDescent="0.35">
      <c r="A2487" s="66" t="s">
        <v>1169</v>
      </c>
      <c r="B2487" s="66" t="s">
        <v>1178</v>
      </c>
      <c r="C2487" s="67"/>
      <c r="D2487" s="68"/>
      <c r="E2487" s="69"/>
      <c r="F2487" s="70"/>
      <c r="G2487" s="67"/>
      <c r="H2487" s="71"/>
      <c r="I2487" s="72"/>
      <c r="J2487" s="72"/>
      <c r="K2487" s="36"/>
      <c r="L2487" s="79"/>
      <c r="M2487" s="79"/>
      <c r="N2487" s="74"/>
      <c r="O2487" s="81" t="s">
        <v>1386</v>
      </c>
      <c r="P2487" s="83">
        <v>44434.294178240743</v>
      </c>
      <c r="Q2487" s="81" t="s">
        <v>1570</v>
      </c>
      <c r="R2487" s="81"/>
      <c r="S2487" s="81"/>
      <c r="T2487" s="81" t="s">
        <v>3530</v>
      </c>
      <c r="U2487" s="83">
        <v>44434.294178240743</v>
      </c>
      <c r="V2487" s="84" t="s">
        <v>5924</v>
      </c>
      <c r="W2487" s="81"/>
      <c r="X2487" s="81"/>
      <c r="Y2487" s="87" t="s">
        <v>7924</v>
      </c>
      <c r="Z2487" s="81"/>
    </row>
    <row r="2488" spans="1:26" x14ac:dyDescent="0.35">
      <c r="A2488" s="66" t="s">
        <v>1172</v>
      </c>
      <c r="B2488" s="66" t="s">
        <v>1172</v>
      </c>
      <c r="C2488" s="67"/>
      <c r="D2488" s="68"/>
      <c r="E2488" s="69"/>
      <c r="F2488" s="70"/>
      <c r="G2488" s="67"/>
      <c r="H2488" s="71"/>
      <c r="I2488" s="72"/>
      <c r="J2488" s="72"/>
      <c r="K2488" s="36"/>
      <c r="L2488" s="79"/>
      <c r="M2488" s="79"/>
      <c r="N2488" s="74"/>
      <c r="O2488" s="81" t="s">
        <v>179</v>
      </c>
      <c r="P2488" s="83">
        <v>44432.236215277779</v>
      </c>
      <c r="Q2488" s="81" t="s">
        <v>2593</v>
      </c>
      <c r="R2488" s="84" t="s">
        <v>3365</v>
      </c>
      <c r="S2488" s="81" t="s">
        <v>3393</v>
      </c>
      <c r="T2488" s="81"/>
      <c r="U2488" s="83">
        <v>44432.236215277779</v>
      </c>
      <c r="V2488" s="84" t="s">
        <v>5925</v>
      </c>
      <c r="W2488" s="81"/>
      <c r="X2488" s="81"/>
      <c r="Y2488" s="87" t="s">
        <v>7925</v>
      </c>
      <c r="Z2488" s="81"/>
    </row>
    <row r="2489" spans="1:26" x14ac:dyDescent="0.35">
      <c r="A2489" s="66" t="s">
        <v>1172</v>
      </c>
      <c r="B2489" s="66" t="s">
        <v>1172</v>
      </c>
      <c r="C2489" s="67"/>
      <c r="D2489" s="68"/>
      <c r="E2489" s="69"/>
      <c r="F2489" s="70"/>
      <c r="G2489" s="67"/>
      <c r="H2489" s="71"/>
      <c r="I2489" s="72"/>
      <c r="J2489" s="72"/>
      <c r="K2489" s="36"/>
      <c r="L2489" s="79"/>
      <c r="M2489" s="79"/>
      <c r="N2489" s="74"/>
      <c r="O2489" s="81" t="s">
        <v>179</v>
      </c>
      <c r="P2489" s="83">
        <v>44433.60837962963</v>
      </c>
      <c r="Q2489" s="81" t="s">
        <v>2594</v>
      </c>
      <c r="R2489" s="84" t="s">
        <v>3366</v>
      </c>
      <c r="S2489" s="81" t="s">
        <v>3393</v>
      </c>
      <c r="T2489" s="81"/>
      <c r="U2489" s="83">
        <v>44433.60837962963</v>
      </c>
      <c r="V2489" s="84" t="s">
        <v>5926</v>
      </c>
      <c r="W2489" s="81"/>
      <c r="X2489" s="81"/>
      <c r="Y2489" s="87" t="s">
        <v>7926</v>
      </c>
      <c r="Z2489" s="81"/>
    </row>
    <row r="2490" spans="1:26" x14ac:dyDescent="0.35">
      <c r="A2490" s="66" t="s">
        <v>1172</v>
      </c>
      <c r="B2490" s="66" t="s">
        <v>1172</v>
      </c>
      <c r="C2490" s="67"/>
      <c r="D2490" s="68"/>
      <c r="E2490" s="69"/>
      <c r="F2490" s="70"/>
      <c r="G2490" s="67"/>
      <c r="H2490" s="71"/>
      <c r="I2490" s="72"/>
      <c r="J2490" s="72"/>
      <c r="K2490" s="36"/>
      <c r="L2490" s="79"/>
      <c r="M2490" s="79"/>
      <c r="N2490" s="74"/>
      <c r="O2490" s="81" t="s">
        <v>179</v>
      </c>
      <c r="P2490" s="83">
        <v>44433.889097222222</v>
      </c>
      <c r="Q2490" s="81" t="s">
        <v>2595</v>
      </c>
      <c r="R2490" s="84" t="s">
        <v>3367</v>
      </c>
      <c r="S2490" s="81" t="s">
        <v>3393</v>
      </c>
      <c r="T2490" s="81"/>
      <c r="U2490" s="83">
        <v>44433.889097222222</v>
      </c>
      <c r="V2490" s="84" t="s">
        <v>5927</v>
      </c>
      <c r="W2490" s="81"/>
      <c r="X2490" s="81"/>
      <c r="Y2490" s="87" t="s">
        <v>7927</v>
      </c>
      <c r="Z2490" s="81"/>
    </row>
    <row r="2491" spans="1:26" x14ac:dyDescent="0.35">
      <c r="A2491" s="66" t="s">
        <v>1172</v>
      </c>
      <c r="B2491" s="66" t="s">
        <v>1172</v>
      </c>
      <c r="C2491" s="67"/>
      <c r="D2491" s="68"/>
      <c r="E2491" s="69"/>
      <c r="F2491" s="70"/>
      <c r="G2491" s="67"/>
      <c r="H2491" s="71"/>
      <c r="I2491" s="72"/>
      <c r="J2491" s="72"/>
      <c r="K2491" s="36"/>
      <c r="L2491" s="79"/>
      <c r="M2491" s="79"/>
      <c r="N2491" s="74"/>
      <c r="O2491" s="81" t="s">
        <v>179</v>
      </c>
      <c r="P2491" s="83">
        <v>44437.902870370373</v>
      </c>
      <c r="Q2491" s="81" t="s">
        <v>1411</v>
      </c>
      <c r="R2491" s="81"/>
      <c r="S2491" s="81"/>
      <c r="T2491" s="81"/>
      <c r="U2491" s="83">
        <v>44437.902870370373</v>
      </c>
      <c r="V2491" s="84" t="s">
        <v>5928</v>
      </c>
      <c r="W2491" s="81"/>
      <c r="X2491" s="81"/>
      <c r="Y2491" s="87" t="s">
        <v>7928</v>
      </c>
      <c r="Z2491" s="81"/>
    </row>
    <row r="2492" spans="1:26" x14ac:dyDescent="0.35">
      <c r="A2492" s="66" t="s">
        <v>1173</v>
      </c>
      <c r="B2492" s="66" t="s">
        <v>1172</v>
      </c>
      <c r="C2492" s="67"/>
      <c r="D2492" s="68"/>
      <c r="E2492" s="69"/>
      <c r="F2492" s="70"/>
      <c r="G2492" s="67"/>
      <c r="H2492" s="71"/>
      <c r="I2492" s="72"/>
      <c r="J2492" s="72"/>
      <c r="K2492" s="36"/>
      <c r="L2492" s="79"/>
      <c r="M2492" s="79"/>
      <c r="N2492" s="74"/>
      <c r="O2492" s="81" t="s">
        <v>1386</v>
      </c>
      <c r="P2492" s="83">
        <v>44434.065104166664</v>
      </c>
      <c r="Q2492" s="81" t="s">
        <v>1411</v>
      </c>
      <c r="R2492" s="81"/>
      <c r="S2492" s="81"/>
      <c r="T2492" s="81"/>
      <c r="U2492" s="83">
        <v>44434.065104166664</v>
      </c>
      <c r="V2492" s="84" t="s">
        <v>5929</v>
      </c>
      <c r="W2492" s="81"/>
      <c r="X2492" s="81"/>
      <c r="Y2492" s="87" t="s">
        <v>7929</v>
      </c>
      <c r="Z2492" s="81"/>
    </row>
    <row r="2493" spans="1:26" x14ac:dyDescent="0.35">
      <c r="A2493" s="66" t="s">
        <v>1174</v>
      </c>
      <c r="B2493" s="66" t="s">
        <v>1174</v>
      </c>
      <c r="C2493" s="67"/>
      <c r="D2493" s="68"/>
      <c r="E2493" s="69"/>
      <c r="F2493" s="70"/>
      <c r="G2493" s="67"/>
      <c r="H2493" s="71"/>
      <c r="I2493" s="72"/>
      <c r="J2493" s="72"/>
      <c r="K2493" s="36"/>
      <c r="L2493" s="79"/>
      <c r="M2493" s="79"/>
      <c r="N2493" s="74"/>
      <c r="O2493" s="81" t="s">
        <v>179</v>
      </c>
      <c r="P2493" s="83">
        <v>44437.285798611112</v>
      </c>
      <c r="Q2493" s="81" t="s">
        <v>2596</v>
      </c>
      <c r="R2493" s="84" t="s">
        <v>3368</v>
      </c>
      <c r="S2493" s="81" t="s">
        <v>3393</v>
      </c>
      <c r="T2493" s="81" t="s">
        <v>3979</v>
      </c>
      <c r="U2493" s="83">
        <v>44437.285798611112</v>
      </c>
      <c r="V2493" s="84" t="s">
        <v>5930</v>
      </c>
      <c r="W2493" s="81"/>
      <c r="X2493" s="81"/>
      <c r="Y2493" s="87" t="s">
        <v>7930</v>
      </c>
      <c r="Z2493" s="81"/>
    </row>
    <row r="2494" spans="1:26" x14ac:dyDescent="0.35">
      <c r="A2494" s="66" t="s">
        <v>1173</v>
      </c>
      <c r="B2494" s="66" t="s">
        <v>1174</v>
      </c>
      <c r="C2494" s="67"/>
      <c r="D2494" s="68"/>
      <c r="E2494" s="69"/>
      <c r="F2494" s="70"/>
      <c r="G2494" s="67"/>
      <c r="H2494" s="71"/>
      <c r="I2494" s="72"/>
      <c r="J2494" s="72"/>
      <c r="K2494" s="36"/>
      <c r="L2494" s="79"/>
      <c r="M2494" s="79"/>
      <c r="N2494" s="74"/>
      <c r="O2494" s="81" t="s">
        <v>1386</v>
      </c>
      <c r="P2494" s="83">
        <v>44437.356631944444</v>
      </c>
      <c r="Q2494" s="81" t="s">
        <v>1894</v>
      </c>
      <c r="R2494" s="81"/>
      <c r="S2494" s="81"/>
      <c r="T2494" s="81" t="s">
        <v>3776</v>
      </c>
      <c r="U2494" s="83">
        <v>44437.356631944444</v>
      </c>
      <c r="V2494" s="84" t="s">
        <v>5931</v>
      </c>
      <c r="W2494" s="81"/>
      <c r="X2494" s="81"/>
      <c r="Y2494" s="87" t="s">
        <v>7931</v>
      </c>
      <c r="Z2494" s="81"/>
    </row>
    <row r="2495" spans="1:26" x14ac:dyDescent="0.35">
      <c r="A2495" s="66" t="s">
        <v>1173</v>
      </c>
      <c r="B2495" s="66" t="s">
        <v>1383</v>
      </c>
      <c r="C2495" s="67"/>
      <c r="D2495" s="68"/>
      <c r="E2495" s="69"/>
      <c r="F2495" s="70"/>
      <c r="G2495" s="67"/>
      <c r="H2495" s="71"/>
      <c r="I2495" s="72"/>
      <c r="J2495" s="72"/>
      <c r="K2495" s="36"/>
      <c r="L2495" s="79"/>
      <c r="M2495" s="79"/>
      <c r="N2495" s="74"/>
      <c r="O2495" s="81" t="s">
        <v>1386</v>
      </c>
      <c r="P2495" s="83">
        <v>44438.398194444446</v>
      </c>
      <c r="Q2495" s="81" t="s">
        <v>2567</v>
      </c>
      <c r="R2495" s="81"/>
      <c r="S2495" s="81"/>
      <c r="T2495" s="81" t="s">
        <v>3969</v>
      </c>
      <c r="U2495" s="83">
        <v>44438.398194444446</v>
      </c>
      <c r="V2495" s="84" t="s">
        <v>5932</v>
      </c>
      <c r="W2495" s="81"/>
      <c r="X2495" s="81"/>
      <c r="Y2495" s="87" t="s">
        <v>7932</v>
      </c>
      <c r="Z2495" s="81"/>
    </row>
    <row r="2496" spans="1:26" x14ac:dyDescent="0.35">
      <c r="A2496" s="66" t="s">
        <v>1173</v>
      </c>
      <c r="B2496" s="66" t="s">
        <v>1384</v>
      </c>
      <c r="C2496" s="67"/>
      <c r="D2496" s="68"/>
      <c r="E2496" s="69"/>
      <c r="F2496" s="70"/>
      <c r="G2496" s="67"/>
      <c r="H2496" s="71"/>
      <c r="I2496" s="72"/>
      <c r="J2496" s="72"/>
      <c r="K2496" s="36"/>
      <c r="L2496" s="79"/>
      <c r="M2496" s="79"/>
      <c r="N2496" s="74"/>
      <c r="O2496" s="81" t="s">
        <v>1386</v>
      </c>
      <c r="P2496" s="83">
        <v>44438.398194444446</v>
      </c>
      <c r="Q2496" s="81" t="s">
        <v>2567</v>
      </c>
      <c r="R2496" s="81"/>
      <c r="S2496" s="81"/>
      <c r="T2496" s="81" t="s">
        <v>3969</v>
      </c>
      <c r="U2496" s="83">
        <v>44438.398194444446</v>
      </c>
      <c r="V2496" s="84" t="s">
        <v>5932</v>
      </c>
      <c r="W2496" s="81"/>
      <c r="X2496" s="81"/>
      <c r="Y2496" s="87" t="s">
        <v>7932</v>
      </c>
      <c r="Z2496" s="81"/>
    </row>
    <row r="2497" spans="1:26" x14ac:dyDescent="0.35">
      <c r="A2497" s="66" t="s">
        <v>1173</v>
      </c>
      <c r="B2497" s="66" t="s">
        <v>1382</v>
      </c>
      <c r="C2497" s="67"/>
      <c r="D2497" s="68"/>
      <c r="E2497" s="69"/>
      <c r="F2497" s="70"/>
      <c r="G2497" s="67"/>
      <c r="H2497" s="71"/>
      <c r="I2497" s="72"/>
      <c r="J2497" s="72"/>
      <c r="K2497" s="36"/>
      <c r="L2497" s="79"/>
      <c r="M2497" s="79"/>
      <c r="N2497" s="74"/>
      <c r="O2497" s="81" t="s">
        <v>1386</v>
      </c>
      <c r="P2497" s="83">
        <v>44438.398194444446</v>
      </c>
      <c r="Q2497" s="81" t="s">
        <v>2567</v>
      </c>
      <c r="R2497" s="81"/>
      <c r="S2497" s="81"/>
      <c r="T2497" s="81" t="s">
        <v>3969</v>
      </c>
      <c r="U2497" s="83">
        <v>44438.398194444446</v>
      </c>
      <c r="V2497" s="84" t="s">
        <v>5932</v>
      </c>
      <c r="W2497" s="81"/>
      <c r="X2497" s="81"/>
      <c r="Y2497" s="87" t="s">
        <v>7932</v>
      </c>
      <c r="Z2497" s="81"/>
    </row>
    <row r="2498" spans="1:26" x14ac:dyDescent="0.35">
      <c r="A2498" s="66" t="s">
        <v>1173</v>
      </c>
      <c r="B2498" s="66" t="s">
        <v>1382</v>
      </c>
      <c r="C2498" s="67"/>
      <c r="D2498" s="68"/>
      <c r="E2498" s="69"/>
      <c r="F2498" s="70"/>
      <c r="G2498" s="67"/>
      <c r="H2498" s="71"/>
      <c r="I2498" s="72"/>
      <c r="J2498" s="72"/>
      <c r="K2498" s="36"/>
      <c r="L2498" s="79"/>
      <c r="M2498" s="79"/>
      <c r="N2498" s="74"/>
      <c r="O2498" s="81" t="s">
        <v>1386</v>
      </c>
      <c r="P2498" s="83">
        <v>44438.398194444446</v>
      </c>
      <c r="Q2498" s="81" t="s">
        <v>2566</v>
      </c>
      <c r="R2498" s="81"/>
      <c r="S2498" s="81"/>
      <c r="T2498" s="81" t="s">
        <v>3524</v>
      </c>
      <c r="U2498" s="83">
        <v>44438.398194444446</v>
      </c>
      <c r="V2498" s="84" t="s">
        <v>5933</v>
      </c>
      <c r="W2498" s="81"/>
      <c r="X2498" s="81"/>
      <c r="Y2498" s="87" t="s">
        <v>7933</v>
      </c>
      <c r="Z2498" s="81"/>
    </row>
    <row r="2499" spans="1:26" x14ac:dyDescent="0.35">
      <c r="A2499" s="66" t="s">
        <v>1175</v>
      </c>
      <c r="B2499" s="66" t="s">
        <v>1357</v>
      </c>
      <c r="C2499" s="67"/>
      <c r="D2499" s="68"/>
      <c r="E2499" s="69"/>
      <c r="F2499" s="70"/>
      <c r="G2499" s="67"/>
      <c r="H2499" s="71"/>
      <c r="I2499" s="72"/>
      <c r="J2499" s="72"/>
      <c r="K2499" s="36"/>
      <c r="L2499" s="79"/>
      <c r="M2499" s="79"/>
      <c r="N2499" s="74"/>
      <c r="O2499" s="81" t="s">
        <v>1386</v>
      </c>
      <c r="P2499" s="83">
        <v>44438.327777777777</v>
      </c>
      <c r="Q2499" s="81" t="s">
        <v>2597</v>
      </c>
      <c r="R2499" s="84" t="s">
        <v>3369</v>
      </c>
      <c r="S2499" s="81" t="s">
        <v>3521</v>
      </c>
      <c r="T2499" s="81" t="s">
        <v>3848</v>
      </c>
      <c r="U2499" s="83">
        <v>44438.327777777777</v>
      </c>
      <c r="V2499" s="84" t="s">
        <v>5934</v>
      </c>
      <c r="W2499" s="81"/>
      <c r="X2499" s="81"/>
      <c r="Y2499" s="87" t="s">
        <v>7934</v>
      </c>
      <c r="Z2499" s="81"/>
    </row>
    <row r="2500" spans="1:26" x14ac:dyDescent="0.35">
      <c r="A2500" s="66" t="s">
        <v>1176</v>
      </c>
      <c r="B2500" s="66" t="s">
        <v>1357</v>
      </c>
      <c r="C2500" s="67"/>
      <c r="D2500" s="68"/>
      <c r="E2500" s="69"/>
      <c r="F2500" s="70"/>
      <c r="G2500" s="67"/>
      <c r="H2500" s="71"/>
      <c r="I2500" s="72"/>
      <c r="J2500" s="72"/>
      <c r="K2500" s="36"/>
      <c r="L2500" s="79"/>
      <c r="M2500" s="79"/>
      <c r="N2500" s="74"/>
      <c r="O2500" s="81" t="s">
        <v>1386</v>
      </c>
      <c r="P2500" s="83">
        <v>44438.400185185186</v>
      </c>
      <c r="Q2500" s="81" t="s">
        <v>2041</v>
      </c>
      <c r="R2500" s="81"/>
      <c r="S2500" s="81"/>
      <c r="T2500" s="81" t="s">
        <v>3848</v>
      </c>
      <c r="U2500" s="83">
        <v>44438.400185185186</v>
      </c>
      <c r="V2500" s="84" t="s">
        <v>5935</v>
      </c>
      <c r="W2500" s="81"/>
      <c r="X2500" s="81"/>
      <c r="Y2500" s="87" t="s">
        <v>7935</v>
      </c>
      <c r="Z2500" s="81"/>
    </row>
    <row r="2501" spans="1:26" x14ac:dyDescent="0.35">
      <c r="A2501" s="66" t="s">
        <v>1176</v>
      </c>
      <c r="B2501" s="66" t="s">
        <v>1175</v>
      </c>
      <c r="C2501" s="67"/>
      <c r="D2501" s="68"/>
      <c r="E2501" s="69"/>
      <c r="F2501" s="70"/>
      <c r="G2501" s="67"/>
      <c r="H2501" s="71"/>
      <c r="I2501" s="72"/>
      <c r="J2501" s="72"/>
      <c r="K2501" s="36"/>
      <c r="L2501" s="79"/>
      <c r="M2501" s="79"/>
      <c r="N2501" s="74"/>
      <c r="O2501" s="81" t="s">
        <v>1386</v>
      </c>
      <c r="P2501" s="83">
        <v>44438.400185185186</v>
      </c>
      <c r="Q2501" s="81" t="s">
        <v>2041</v>
      </c>
      <c r="R2501" s="81"/>
      <c r="S2501" s="81"/>
      <c r="T2501" s="81" t="s">
        <v>3848</v>
      </c>
      <c r="U2501" s="83">
        <v>44438.400185185186</v>
      </c>
      <c r="V2501" s="84" t="s">
        <v>5935</v>
      </c>
      <c r="W2501" s="81"/>
      <c r="X2501" s="81"/>
      <c r="Y2501" s="87" t="s">
        <v>7935</v>
      </c>
      <c r="Z2501" s="81"/>
    </row>
    <row r="2502" spans="1:26" x14ac:dyDescent="0.35">
      <c r="A2502" s="66" t="s">
        <v>1177</v>
      </c>
      <c r="B2502" s="66" t="s">
        <v>1177</v>
      </c>
      <c r="C2502" s="67"/>
      <c r="D2502" s="68"/>
      <c r="E2502" s="69"/>
      <c r="F2502" s="70"/>
      <c r="G2502" s="67"/>
      <c r="H2502" s="71"/>
      <c r="I2502" s="72"/>
      <c r="J2502" s="72"/>
      <c r="K2502" s="36"/>
      <c r="L2502" s="79"/>
      <c r="M2502" s="79"/>
      <c r="N2502" s="74"/>
      <c r="O2502" s="81" t="s">
        <v>179</v>
      </c>
      <c r="P2502" s="83">
        <v>44438.400694444441</v>
      </c>
      <c r="Q2502" s="81" t="s">
        <v>2598</v>
      </c>
      <c r="R2502" s="84" t="s">
        <v>3370</v>
      </c>
      <c r="S2502" s="81" t="s">
        <v>3393</v>
      </c>
      <c r="T2502" s="81" t="s">
        <v>1284</v>
      </c>
      <c r="U2502" s="83">
        <v>44438.400694444441</v>
      </c>
      <c r="V2502" s="84" t="s">
        <v>5936</v>
      </c>
      <c r="W2502" s="81"/>
      <c r="X2502" s="81"/>
      <c r="Y2502" s="87" t="s">
        <v>7936</v>
      </c>
      <c r="Z2502" s="81"/>
    </row>
    <row r="2503" spans="1:26" x14ac:dyDescent="0.35">
      <c r="A2503" s="66" t="s">
        <v>1178</v>
      </c>
      <c r="B2503" s="66" t="s">
        <v>1379</v>
      </c>
      <c r="C2503" s="67"/>
      <c r="D2503" s="68"/>
      <c r="E2503" s="69"/>
      <c r="F2503" s="70"/>
      <c r="G2503" s="67"/>
      <c r="H2503" s="71"/>
      <c r="I2503" s="72"/>
      <c r="J2503" s="72"/>
      <c r="K2503" s="36"/>
      <c r="L2503" s="79"/>
      <c r="M2503" s="79"/>
      <c r="N2503" s="74"/>
      <c r="O2503" s="81" t="s">
        <v>1386</v>
      </c>
      <c r="P2503" s="83">
        <v>44432.470138888886</v>
      </c>
      <c r="Q2503" s="81" t="s">
        <v>2599</v>
      </c>
      <c r="R2503" s="84" t="s">
        <v>3332</v>
      </c>
      <c r="S2503" s="81" t="s">
        <v>3440</v>
      </c>
      <c r="T2503" s="81" t="s">
        <v>3530</v>
      </c>
      <c r="U2503" s="83">
        <v>44432.470138888886</v>
      </c>
      <c r="V2503" s="84" t="s">
        <v>5937</v>
      </c>
      <c r="W2503" s="81"/>
      <c r="X2503" s="81"/>
      <c r="Y2503" s="87" t="s">
        <v>7937</v>
      </c>
      <c r="Z2503" s="81"/>
    </row>
    <row r="2504" spans="1:26" x14ac:dyDescent="0.35">
      <c r="A2504" s="66" t="s">
        <v>1178</v>
      </c>
      <c r="B2504" s="66" t="s">
        <v>1380</v>
      </c>
      <c r="C2504" s="67"/>
      <c r="D2504" s="68"/>
      <c r="E2504" s="69"/>
      <c r="F2504" s="70"/>
      <c r="G2504" s="67"/>
      <c r="H2504" s="71"/>
      <c r="I2504" s="72"/>
      <c r="J2504" s="72"/>
      <c r="K2504" s="36"/>
      <c r="L2504" s="79"/>
      <c r="M2504" s="79"/>
      <c r="N2504" s="74"/>
      <c r="O2504" s="81" t="s">
        <v>1386</v>
      </c>
      <c r="P2504" s="83">
        <v>44433.545081018521</v>
      </c>
      <c r="Q2504" s="81" t="s">
        <v>2600</v>
      </c>
      <c r="R2504" s="84" t="s">
        <v>3333</v>
      </c>
      <c r="S2504" s="81" t="s">
        <v>3513</v>
      </c>
      <c r="T2504" s="81" t="s">
        <v>3548</v>
      </c>
      <c r="U2504" s="83">
        <v>44433.545081018521</v>
      </c>
      <c r="V2504" s="84" t="s">
        <v>5938</v>
      </c>
      <c r="W2504" s="81"/>
      <c r="X2504" s="81"/>
      <c r="Y2504" s="87" t="s">
        <v>7938</v>
      </c>
      <c r="Z2504" s="81"/>
    </row>
    <row r="2505" spans="1:26" x14ac:dyDescent="0.35">
      <c r="A2505" s="66" t="s">
        <v>1179</v>
      </c>
      <c r="B2505" s="66" t="s">
        <v>1179</v>
      </c>
      <c r="C2505" s="67"/>
      <c r="D2505" s="68"/>
      <c r="E2505" s="69"/>
      <c r="F2505" s="70"/>
      <c r="G2505" s="67"/>
      <c r="H2505" s="71"/>
      <c r="I2505" s="72"/>
      <c r="J2505" s="72"/>
      <c r="K2505" s="36"/>
      <c r="L2505" s="79"/>
      <c r="M2505" s="79"/>
      <c r="N2505" s="74"/>
      <c r="O2505" s="81" t="s">
        <v>179</v>
      </c>
      <c r="P2505" s="83">
        <v>44431.976597222223</v>
      </c>
      <c r="Q2505" s="81" t="s">
        <v>2601</v>
      </c>
      <c r="R2505" s="84" t="s">
        <v>2634</v>
      </c>
      <c r="S2505" s="81" t="s">
        <v>3394</v>
      </c>
      <c r="T2505" s="81" t="s">
        <v>3543</v>
      </c>
      <c r="U2505" s="83">
        <v>44431.976597222223</v>
      </c>
      <c r="V2505" s="84" t="s">
        <v>5939</v>
      </c>
      <c r="W2505" s="81"/>
      <c r="X2505" s="81"/>
      <c r="Y2505" s="87" t="s">
        <v>7939</v>
      </c>
      <c r="Z2505" s="81"/>
    </row>
    <row r="2506" spans="1:26" x14ac:dyDescent="0.35">
      <c r="A2506" s="66" t="s">
        <v>1179</v>
      </c>
      <c r="B2506" s="66" t="s">
        <v>1179</v>
      </c>
      <c r="C2506" s="67"/>
      <c r="D2506" s="68"/>
      <c r="E2506" s="69"/>
      <c r="F2506" s="70"/>
      <c r="G2506" s="67"/>
      <c r="H2506" s="71"/>
      <c r="I2506" s="72"/>
      <c r="J2506" s="72"/>
      <c r="K2506" s="36"/>
      <c r="L2506" s="79"/>
      <c r="M2506" s="79"/>
      <c r="N2506" s="74"/>
      <c r="O2506" s="81" t="s">
        <v>179</v>
      </c>
      <c r="P2506" s="83">
        <v>44433.549872685187</v>
      </c>
      <c r="Q2506" s="81" t="s">
        <v>2602</v>
      </c>
      <c r="R2506" s="84" t="s">
        <v>3371</v>
      </c>
      <c r="S2506" s="81" t="s">
        <v>3393</v>
      </c>
      <c r="T2506" s="81" t="s">
        <v>3962</v>
      </c>
      <c r="U2506" s="83">
        <v>44433.549872685187</v>
      </c>
      <c r="V2506" s="84" t="s">
        <v>5940</v>
      </c>
      <c r="W2506" s="81"/>
      <c r="X2506" s="81"/>
      <c r="Y2506" s="87" t="s">
        <v>7940</v>
      </c>
      <c r="Z2506" s="81"/>
    </row>
    <row r="2507" spans="1:26" x14ac:dyDescent="0.35">
      <c r="A2507" s="66" t="s">
        <v>1179</v>
      </c>
      <c r="B2507" s="66" t="s">
        <v>1179</v>
      </c>
      <c r="C2507" s="67"/>
      <c r="D2507" s="68"/>
      <c r="E2507" s="69"/>
      <c r="F2507" s="70"/>
      <c r="G2507" s="67"/>
      <c r="H2507" s="71"/>
      <c r="I2507" s="72"/>
      <c r="J2507" s="72"/>
      <c r="K2507" s="36"/>
      <c r="L2507" s="79"/>
      <c r="M2507" s="79"/>
      <c r="N2507" s="74"/>
      <c r="O2507" s="81" t="s">
        <v>179</v>
      </c>
      <c r="P2507" s="83">
        <v>44435.015185185184</v>
      </c>
      <c r="Q2507" s="81" t="s">
        <v>2603</v>
      </c>
      <c r="R2507" s="84" t="s">
        <v>3372</v>
      </c>
      <c r="S2507" s="81" t="s">
        <v>3440</v>
      </c>
      <c r="T2507" s="81" t="s">
        <v>3980</v>
      </c>
      <c r="U2507" s="83">
        <v>44435.015185185184</v>
      </c>
      <c r="V2507" s="84" t="s">
        <v>5941</v>
      </c>
      <c r="W2507" s="81"/>
      <c r="X2507" s="81"/>
      <c r="Y2507" s="87" t="s">
        <v>7941</v>
      </c>
      <c r="Z2507" s="81"/>
    </row>
    <row r="2508" spans="1:26" x14ac:dyDescent="0.35">
      <c r="A2508" s="66" t="s">
        <v>1179</v>
      </c>
      <c r="B2508" s="66" t="s">
        <v>1179</v>
      </c>
      <c r="C2508" s="67"/>
      <c r="D2508" s="68"/>
      <c r="E2508" s="69"/>
      <c r="F2508" s="70"/>
      <c r="G2508" s="67"/>
      <c r="H2508" s="71"/>
      <c r="I2508" s="72"/>
      <c r="J2508" s="72"/>
      <c r="K2508" s="36"/>
      <c r="L2508" s="79"/>
      <c r="M2508" s="79"/>
      <c r="N2508" s="74"/>
      <c r="O2508" s="81" t="s">
        <v>179</v>
      </c>
      <c r="P2508" s="83">
        <v>44435.026967592596</v>
      </c>
      <c r="Q2508" s="81" t="s">
        <v>2604</v>
      </c>
      <c r="R2508" s="84" t="s">
        <v>2767</v>
      </c>
      <c r="S2508" s="81" t="s">
        <v>3415</v>
      </c>
      <c r="T2508" s="81" t="s">
        <v>3659</v>
      </c>
      <c r="U2508" s="83">
        <v>44435.026967592596</v>
      </c>
      <c r="V2508" s="84" t="s">
        <v>5942</v>
      </c>
      <c r="W2508" s="81"/>
      <c r="X2508" s="81"/>
      <c r="Y2508" s="87" t="s">
        <v>7942</v>
      </c>
      <c r="Z2508" s="81"/>
    </row>
    <row r="2509" spans="1:26" x14ac:dyDescent="0.35">
      <c r="A2509" s="66" t="s">
        <v>1179</v>
      </c>
      <c r="B2509" s="66" t="s">
        <v>1179</v>
      </c>
      <c r="C2509" s="67"/>
      <c r="D2509" s="68"/>
      <c r="E2509" s="69"/>
      <c r="F2509" s="70"/>
      <c r="G2509" s="67"/>
      <c r="H2509" s="71"/>
      <c r="I2509" s="72"/>
      <c r="J2509" s="72"/>
      <c r="K2509" s="36"/>
      <c r="L2509" s="79"/>
      <c r="M2509" s="79"/>
      <c r="N2509" s="74"/>
      <c r="O2509" s="81" t="s">
        <v>179</v>
      </c>
      <c r="P2509" s="83">
        <v>44435.029062499998</v>
      </c>
      <c r="Q2509" s="81" t="s">
        <v>2605</v>
      </c>
      <c r="R2509" s="84" t="s">
        <v>3373</v>
      </c>
      <c r="S2509" s="81" t="s">
        <v>3393</v>
      </c>
      <c r="T2509" s="81"/>
      <c r="U2509" s="83">
        <v>44435.029062499998</v>
      </c>
      <c r="V2509" s="84" t="s">
        <v>5943</v>
      </c>
      <c r="W2509" s="81"/>
      <c r="X2509" s="81"/>
      <c r="Y2509" s="87" t="s">
        <v>7943</v>
      </c>
      <c r="Z2509" s="81"/>
    </row>
    <row r="2510" spans="1:26" x14ac:dyDescent="0.35">
      <c r="A2510" s="66" t="s">
        <v>1179</v>
      </c>
      <c r="B2510" s="66" t="s">
        <v>1179</v>
      </c>
      <c r="C2510" s="67"/>
      <c r="D2510" s="68"/>
      <c r="E2510" s="69"/>
      <c r="F2510" s="70"/>
      <c r="G2510" s="67"/>
      <c r="H2510" s="71"/>
      <c r="I2510" s="72"/>
      <c r="J2510" s="72"/>
      <c r="K2510" s="36"/>
      <c r="L2510" s="79"/>
      <c r="M2510" s="79"/>
      <c r="N2510" s="74"/>
      <c r="O2510" s="81" t="s">
        <v>179</v>
      </c>
      <c r="P2510" s="83">
        <v>44435.588171296295</v>
      </c>
      <c r="Q2510" s="81" t="s">
        <v>2606</v>
      </c>
      <c r="R2510" s="84" t="s">
        <v>3374</v>
      </c>
      <c r="S2510" s="81" t="s">
        <v>3393</v>
      </c>
      <c r="T2510" s="81" t="s">
        <v>3755</v>
      </c>
      <c r="U2510" s="83">
        <v>44435.588171296295</v>
      </c>
      <c r="V2510" s="84" t="s">
        <v>5944</v>
      </c>
      <c r="W2510" s="81"/>
      <c r="X2510" s="81"/>
      <c r="Y2510" s="87" t="s">
        <v>7944</v>
      </c>
      <c r="Z2510" s="81"/>
    </row>
    <row r="2511" spans="1:26" x14ac:dyDescent="0.35">
      <c r="A2511" s="66" t="s">
        <v>1179</v>
      </c>
      <c r="B2511" s="66" t="s">
        <v>1179</v>
      </c>
      <c r="C2511" s="67"/>
      <c r="D2511" s="68"/>
      <c r="E2511" s="69"/>
      <c r="F2511" s="70"/>
      <c r="G2511" s="67"/>
      <c r="H2511" s="71"/>
      <c r="I2511" s="72"/>
      <c r="J2511" s="72"/>
      <c r="K2511" s="36"/>
      <c r="L2511" s="79"/>
      <c r="M2511" s="79"/>
      <c r="N2511" s="74"/>
      <c r="O2511" s="81" t="s">
        <v>179</v>
      </c>
      <c r="P2511" s="83">
        <v>44436.844097222223</v>
      </c>
      <c r="Q2511" s="81" t="s">
        <v>2607</v>
      </c>
      <c r="R2511" s="84" t="s">
        <v>3375</v>
      </c>
      <c r="S2511" s="81" t="s">
        <v>3393</v>
      </c>
      <c r="T2511" s="81" t="s">
        <v>3785</v>
      </c>
      <c r="U2511" s="83">
        <v>44436.844097222223</v>
      </c>
      <c r="V2511" s="84" t="s">
        <v>5945</v>
      </c>
      <c r="W2511" s="81"/>
      <c r="X2511" s="81"/>
      <c r="Y2511" s="87" t="s">
        <v>7945</v>
      </c>
      <c r="Z2511" s="81"/>
    </row>
    <row r="2512" spans="1:26" x14ac:dyDescent="0.35">
      <c r="A2512" s="66" t="s">
        <v>1178</v>
      </c>
      <c r="B2512" s="66" t="s">
        <v>1179</v>
      </c>
      <c r="C2512" s="67"/>
      <c r="D2512" s="68"/>
      <c r="E2512" s="69"/>
      <c r="F2512" s="70"/>
      <c r="G2512" s="67"/>
      <c r="H2512" s="71"/>
      <c r="I2512" s="72"/>
      <c r="J2512" s="72"/>
      <c r="K2512" s="36"/>
      <c r="L2512" s="79"/>
      <c r="M2512" s="79"/>
      <c r="N2512" s="74"/>
      <c r="O2512" s="81" t="s">
        <v>1386</v>
      </c>
      <c r="P2512" s="83">
        <v>44435.193182870367</v>
      </c>
      <c r="Q2512" s="81" t="s">
        <v>2608</v>
      </c>
      <c r="R2512" s="81"/>
      <c r="S2512" s="81"/>
      <c r="T2512" s="81" t="s">
        <v>3980</v>
      </c>
      <c r="U2512" s="83">
        <v>44435.193182870367</v>
      </c>
      <c r="V2512" s="84" t="s">
        <v>5946</v>
      </c>
      <c r="W2512" s="81"/>
      <c r="X2512" s="81"/>
      <c r="Y2512" s="87" t="s">
        <v>7946</v>
      </c>
      <c r="Z2512" s="81"/>
    </row>
    <row r="2513" spans="1:26" x14ac:dyDescent="0.35">
      <c r="A2513" s="66" t="s">
        <v>1178</v>
      </c>
      <c r="B2513" s="66" t="s">
        <v>1385</v>
      </c>
      <c r="C2513" s="67"/>
      <c r="D2513" s="68"/>
      <c r="E2513" s="69"/>
      <c r="F2513" s="70"/>
      <c r="G2513" s="67"/>
      <c r="H2513" s="71"/>
      <c r="I2513" s="72"/>
      <c r="J2513" s="72"/>
      <c r="K2513" s="36"/>
      <c r="L2513" s="79"/>
      <c r="M2513" s="79"/>
      <c r="N2513" s="74"/>
      <c r="O2513" s="81" t="s">
        <v>1386</v>
      </c>
      <c r="P2513" s="83">
        <v>44435.253680555557</v>
      </c>
      <c r="Q2513" s="81" t="s">
        <v>2609</v>
      </c>
      <c r="R2513" s="84" t="s">
        <v>2775</v>
      </c>
      <c r="S2513" s="81" t="s">
        <v>3429</v>
      </c>
      <c r="T2513" s="81" t="s">
        <v>3662</v>
      </c>
      <c r="U2513" s="83">
        <v>44435.253680555557</v>
      </c>
      <c r="V2513" s="84" t="s">
        <v>5947</v>
      </c>
      <c r="W2513" s="81"/>
      <c r="X2513" s="81"/>
      <c r="Y2513" s="87" t="s">
        <v>7947</v>
      </c>
      <c r="Z2513" s="81"/>
    </row>
    <row r="2514" spans="1:26" x14ac:dyDescent="0.35">
      <c r="A2514" s="66" t="s">
        <v>1089</v>
      </c>
      <c r="B2514" s="66" t="s">
        <v>1178</v>
      </c>
      <c r="C2514" s="67"/>
      <c r="D2514" s="68"/>
      <c r="E2514" s="69"/>
      <c r="F2514" s="70"/>
      <c r="G2514" s="67"/>
      <c r="H2514" s="71"/>
      <c r="I2514" s="72"/>
      <c r="J2514" s="72"/>
      <c r="K2514" s="36"/>
      <c r="L2514" s="79"/>
      <c r="M2514" s="79"/>
      <c r="N2514" s="74"/>
      <c r="O2514" s="81" t="s">
        <v>1386</v>
      </c>
      <c r="P2514" s="83">
        <v>44438.314814814818</v>
      </c>
      <c r="Q2514" s="81" t="s">
        <v>1570</v>
      </c>
      <c r="R2514" s="81"/>
      <c r="S2514" s="81"/>
      <c r="T2514" s="81" t="s">
        <v>3530</v>
      </c>
      <c r="U2514" s="83">
        <v>44438.314814814818</v>
      </c>
      <c r="V2514" s="84" t="s">
        <v>5948</v>
      </c>
      <c r="W2514" s="81"/>
      <c r="X2514" s="81"/>
      <c r="Y2514" s="87" t="s">
        <v>7948</v>
      </c>
      <c r="Z2514" s="81"/>
    </row>
    <row r="2515" spans="1:26" x14ac:dyDescent="0.35">
      <c r="A2515" s="66" t="s">
        <v>1089</v>
      </c>
      <c r="B2515" s="66" t="s">
        <v>1089</v>
      </c>
      <c r="C2515" s="67"/>
      <c r="D2515" s="68"/>
      <c r="E2515" s="69"/>
      <c r="F2515" s="70"/>
      <c r="G2515" s="67"/>
      <c r="H2515" s="71"/>
      <c r="I2515" s="72"/>
      <c r="J2515" s="72"/>
      <c r="K2515" s="36"/>
      <c r="L2515" s="79"/>
      <c r="M2515" s="79"/>
      <c r="N2515" s="74"/>
      <c r="O2515" s="81" t="s">
        <v>179</v>
      </c>
      <c r="P2515" s="83">
        <v>44438.321423611109</v>
      </c>
      <c r="Q2515" s="81" t="s">
        <v>2610</v>
      </c>
      <c r="R2515" s="84" t="s">
        <v>3376</v>
      </c>
      <c r="S2515" s="81" t="s">
        <v>3393</v>
      </c>
      <c r="T2515" s="81" t="s">
        <v>3857</v>
      </c>
      <c r="U2515" s="83">
        <v>44438.321423611109</v>
      </c>
      <c r="V2515" s="84" t="s">
        <v>5949</v>
      </c>
      <c r="W2515" s="81"/>
      <c r="X2515" s="81"/>
      <c r="Y2515" s="87" t="s">
        <v>7949</v>
      </c>
      <c r="Z2515" s="81"/>
    </row>
    <row r="2516" spans="1:26" x14ac:dyDescent="0.35">
      <c r="A2516" s="66" t="s">
        <v>1178</v>
      </c>
      <c r="B2516" s="66" t="s">
        <v>1089</v>
      </c>
      <c r="C2516" s="67"/>
      <c r="D2516" s="68"/>
      <c r="E2516" s="69"/>
      <c r="F2516" s="70"/>
      <c r="G2516" s="67"/>
      <c r="H2516" s="71"/>
      <c r="I2516" s="72"/>
      <c r="J2516" s="72"/>
      <c r="K2516" s="36"/>
      <c r="L2516" s="79"/>
      <c r="M2516" s="79"/>
      <c r="N2516" s="74"/>
      <c r="O2516" s="81" t="s">
        <v>1386</v>
      </c>
      <c r="P2516" s="83">
        <v>44438.401064814818</v>
      </c>
      <c r="Q2516" s="81" t="s">
        <v>2059</v>
      </c>
      <c r="R2516" s="81"/>
      <c r="S2516" s="81"/>
      <c r="T2516" s="81" t="s">
        <v>3857</v>
      </c>
      <c r="U2516" s="83">
        <v>44438.401064814818</v>
      </c>
      <c r="V2516" s="84" t="s">
        <v>5950</v>
      </c>
      <c r="W2516" s="81"/>
      <c r="X2516" s="81"/>
      <c r="Y2516" s="87" t="s">
        <v>7950</v>
      </c>
      <c r="Z2516" s="81"/>
    </row>
    <row r="2517" spans="1:26" x14ac:dyDescent="0.35">
      <c r="A2517" s="66" t="s">
        <v>1178</v>
      </c>
      <c r="B2517" s="66" t="s">
        <v>1178</v>
      </c>
      <c r="C2517" s="67"/>
      <c r="D2517" s="68"/>
      <c r="E2517" s="69"/>
      <c r="F2517" s="70"/>
      <c r="G2517" s="67"/>
      <c r="H2517" s="71"/>
      <c r="I2517" s="72"/>
      <c r="J2517" s="72"/>
      <c r="K2517" s="36"/>
      <c r="L2517" s="79"/>
      <c r="M2517" s="79"/>
      <c r="N2517" s="74"/>
      <c r="O2517" s="81" t="s">
        <v>179</v>
      </c>
      <c r="P2517" s="83">
        <v>44432.334513888891</v>
      </c>
      <c r="Q2517" s="81" t="s">
        <v>2611</v>
      </c>
      <c r="R2517" s="84" t="s">
        <v>2889</v>
      </c>
      <c r="S2517" s="81" t="s">
        <v>3454</v>
      </c>
      <c r="T2517" s="81" t="s">
        <v>3662</v>
      </c>
      <c r="U2517" s="83">
        <v>44432.334513888891</v>
      </c>
      <c r="V2517" s="84" t="s">
        <v>5951</v>
      </c>
      <c r="W2517" s="81"/>
      <c r="X2517" s="81"/>
      <c r="Y2517" s="87" t="s">
        <v>7951</v>
      </c>
      <c r="Z2517" s="81"/>
    </row>
    <row r="2518" spans="1:26" x14ac:dyDescent="0.35">
      <c r="A2518" s="66" t="s">
        <v>1178</v>
      </c>
      <c r="B2518" s="66" t="s">
        <v>1178</v>
      </c>
      <c r="C2518" s="67"/>
      <c r="D2518" s="68"/>
      <c r="E2518" s="69"/>
      <c r="F2518" s="70"/>
      <c r="G2518" s="67"/>
      <c r="H2518" s="71"/>
      <c r="I2518" s="72"/>
      <c r="J2518" s="72"/>
      <c r="K2518" s="36"/>
      <c r="L2518" s="79"/>
      <c r="M2518" s="79"/>
      <c r="N2518" s="74"/>
      <c r="O2518" s="81" t="s">
        <v>179</v>
      </c>
      <c r="P2518" s="83">
        <v>44434.280011574076</v>
      </c>
      <c r="Q2518" s="81" t="s">
        <v>2612</v>
      </c>
      <c r="R2518" s="84" t="s">
        <v>3377</v>
      </c>
      <c r="S2518" s="81" t="s">
        <v>3393</v>
      </c>
      <c r="T2518" s="81" t="s">
        <v>3530</v>
      </c>
      <c r="U2518" s="83">
        <v>44434.280011574076</v>
      </c>
      <c r="V2518" s="84" t="s">
        <v>5952</v>
      </c>
      <c r="W2518" s="81"/>
      <c r="X2518" s="81"/>
      <c r="Y2518" s="87" t="s">
        <v>7952</v>
      </c>
      <c r="Z2518" s="81"/>
    </row>
    <row r="2519" spans="1:26" x14ac:dyDescent="0.35">
      <c r="A2519" s="66" t="s">
        <v>1178</v>
      </c>
      <c r="B2519" s="66" t="s">
        <v>1178</v>
      </c>
      <c r="C2519" s="67"/>
      <c r="D2519" s="68"/>
      <c r="E2519" s="69"/>
      <c r="F2519" s="70"/>
      <c r="G2519" s="67"/>
      <c r="H2519" s="71"/>
      <c r="I2519" s="72"/>
      <c r="J2519" s="72"/>
      <c r="K2519" s="36"/>
      <c r="L2519" s="79"/>
      <c r="M2519" s="79"/>
      <c r="N2519" s="74"/>
      <c r="O2519" s="81" t="s">
        <v>179</v>
      </c>
      <c r="P2519" s="83">
        <v>44434.671053240738</v>
      </c>
      <c r="Q2519" s="81" t="s">
        <v>2613</v>
      </c>
      <c r="R2519" s="84" t="s">
        <v>3378</v>
      </c>
      <c r="S2519" s="81" t="s">
        <v>3522</v>
      </c>
      <c r="T2519" s="81" t="s">
        <v>3530</v>
      </c>
      <c r="U2519" s="83">
        <v>44434.671053240738</v>
      </c>
      <c r="V2519" s="84" t="s">
        <v>5953</v>
      </c>
      <c r="W2519" s="81"/>
      <c r="X2519" s="81"/>
      <c r="Y2519" s="87" t="s">
        <v>7953</v>
      </c>
      <c r="Z2519" s="81"/>
    </row>
    <row r="2520" spans="1:26" x14ac:dyDescent="0.35">
      <c r="A2520" s="66" t="s">
        <v>1178</v>
      </c>
      <c r="B2520" s="66" t="s">
        <v>1178</v>
      </c>
      <c r="C2520" s="67"/>
      <c r="D2520" s="68"/>
      <c r="E2520" s="69"/>
      <c r="F2520" s="70"/>
      <c r="G2520" s="67"/>
      <c r="H2520" s="71"/>
      <c r="I2520" s="72"/>
      <c r="J2520" s="72"/>
      <c r="K2520" s="36"/>
      <c r="L2520" s="79"/>
      <c r="M2520" s="79"/>
      <c r="N2520" s="74"/>
      <c r="O2520" s="81" t="s">
        <v>179</v>
      </c>
      <c r="P2520" s="83">
        <v>44435.877060185187</v>
      </c>
      <c r="Q2520" s="81" t="s">
        <v>2614</v>
      </c>
      <c r="R2520" s="84" t="s">
        <v>3379</v>
      </c>
      <c r="S2520" s="81" t="s">
        <v>3523</v>
      </c>
      <c r="T2520" s="81" t="s">
        <v>3530</v>
      </c>
      <c r="U2520" s="83">
        <v>44435.877060185187</v>
      </c>
      <c r="V2520" s="84" t="s">
        <v>5954</v>
      </c>
      <c r="W2520" s="81"/>
      <c r="X2520" s="81"/>
      <c r="Y2520" s="87" t="s">
        <v>7954</v>
      </c>
      <c r="Z2520" s="81"/>
    </row>
    <row r="2521" spans="1:26" x14ac:dyDescent="0.35">
      <c r="A2521" s="66" t="s">
        <v>1178</v>
      </c>
      <c r="B2521" s="66" t="s">
        <v>1178</v>
      </c>
      <c r="C2521" s="67"/>
      <c r="D2521" s="68"/>
      <c r="E2521" s="69"/>
      <c r="F2521" s="70"/>
      <c r="G2521" s="67"/>
      <c r="H2521" s="71"/>
      <c r="I2521" s="72"/>
      <c r="J2521" s="72"/>
      <c r="K2521" s="36"/>
      <c r="L2521" s="79"/>
      <c r="M2521" s="79"/>
      <c r="N2521" s="74"/>
      <c r="O2521" s="81" t="s">
        <v>179</v>
      </c>
      <c r="P2521" s="83">
        <v>44438.251585648148</v>
      </c>
      <c r="Q2521" s="81" t="s">
        <v>2615</v>
      </c>
      <c r="R2521" s="84" t="s">
        <v>2933</v>
      </c>
      <c r="S2521" s="81" t="s">
        <v>3415</v>
      </c>
      <c r="T2521" s="81" t="s">
        <v>3530</v>
      </c>
      <c r="U2521" s="83">
        <v>44438.251585648148</v>
      </c>
      <c r="V2521" s="84" t="s">
        <v>5955</v>
      </c>
      <c r="W2521" s="81"/>
      <c r="X2521" s="81"/>
      <c r="Y2521" s="87" t="s">
        <v>7955</v>
      </c>
      <c r="Z2521" s="81"/>
    </row>
    <row r="2522" spans="1:26" x14ac:dyDescent="0.35">
      <c r="A2522" s="66" t="s">
        <v>1178</v>
      </c>
      <c r="B2522" s="66" t="s">
        <v>1178</v>
      </c>
      <c r="C2522" s="67"/>
      <c r="D2522" s="68"/>
      <c r="E2522" s="69"/>
      <c r="F2522" s="70"/>
      <c r="G2522" s="67"/>
      <c r="H2522" s="71"/>
      <c r="I2522" s="72"/>
      <c r="J2522" s="72"/>
      <c r="K2522" s="36"/>
      <c r="L2522" s="79"/>
      <c r="M2522" s="79"/>
      <c r="N2522" s="74"/>
      <c r="O2522" s="81" t="s">
        <v>179</v>
      </c>
      <c r="P2522" s="83">
        <v>44438.270729166667</v>
      </c>
      <c r="Q2522" s="81" t="s">
        <v>2616</v>
      </c>
      <c r="R2522" s="84" t="s">
        <v>2944</v>
      </c>
      <c r="S2522" s="81" t="s">
        <v>3409</v>
      </c>
      <c r="T2522" s="81" t="s">
        <v>3530</v>
      </c>
      <c r="U2522" s="83">
        <v>44438.270729166667</v>
      </c>
      <c r="V2522" s="84" t="s">
        <v>5956</v>
      </c>
      <c r="W2522" s="81"/>
      <c r="X2522" s="81"/>
      <c r="Y2522" s="87" t="s">
        <v>7956</v>
      </c>
      <c r="Z2522" s="81"/>
    </row>
    <row r="2523" spans="1:26" x14ac:dyDescent="0.35">
      <c r="A2523" s="66" t="s">
        <v>1180</v>
      </c>
      <c r="B2523" s="66" t="s">
        <v>1180</v>
      </c>
      <c r="C2523" s="67"/>
      <c r="D2523" s="68"/>
      <c r="E2523" s="69"/>
      <c r="F2523" s="70"/>
      <c r="G2523" s="67"/>
      <c r="H2523" s="71"/>
      <c r="I2523" s="72"/>
      <c r="J2523" s="72"/>
      <c r="K2523" s="36"/>
      <c r="L2523" s="79"/>
      <c r="M2523" s="79"/>
      <c r="N2523" s="74"/>
      <c r="O2523" s="81" t="s">
        <v>179</v>
      </c>
      <c r="P2523" s="83">
        <v>44438.402037037034</v>
      </c>
      <c r="Q2523" s="81" t="s">
        <v>2617</v>
      </c>
      <c r="R2523" s="84" t="s">
        <v>2974</v>
      </c>
      <c r="S2523" s="81" t="s">
        <v>3472</v>
      </c>
      <c r="T2523" s="81" t="s">
        <v>3530</v>
      </c>
      <c r="U2523" s="83">
        <v>44438.402037037034</v>
      </c>
      <c r="V2523" s="84" t="s">
        <v>5957</v>
      </c>
      <c r="W2523" s="81"/>
      <c r="X2523" s="81"/>
      <c r="Y2523" s="87" t="s">
        <v>7957</v>
      </c>
      <c r="Z2523" s="81"/>
    </row>
    <row r="2524" spans="1:26" x14ac:dyDescent="0.35">
      <c r="A2524" s="66" t="s">
        <v>1181</v>
      </c>
      <c r="B2524" s="66" t="s">
        <v>1310</v>
      </c>
      <c r="C2524" s="67"/>
      <c r="D2524" s="68"/>
      <c r="E2524" s="69"/>
      <c r="F2524" s="70"/>
      <c r="G2524" s="67"/>
      <c r="H2524" s="71"/>
      <c r="I2524" s="72"/>
      <c r="J2524" s="72"/>
      <c r="K2524" s="36"/>
      <c r="L2524" s="79"/>
      <c r="M2524" s="79"/>
      <c r="N2524" s="74"/>
      <c r="O2524" s="81" t="s">
        <v>1386</v>
      </c>
      <c r="P2524" s="83">
        <v>44436.503344907411</v>
      </c>
      <c r="Q2524" s="81" t="s">
        <v>2618</v>
      </c>
      <c r="R2524" s="84" t="s">
        <v>3380</v>
      </c>
      <c r="S2524" s="81" t="s">
        <v>3393</v>
      </c>
      <c r="T2524" s="81" t="s">
        <v>3765</v>
      </c>
      <c r="U2524" s="83">
        <v>44436.503344907411</v>
      </c>
      <c r="V2524" s="84" t="s">
        <v>5958</v>
      </c>
      <c r="W2524" s="81"/>
      <c r="X2524" s="81"/>
      <c r="Y2524" s="87" t="s">
        <v>7958</v>
      </c>
      <c r="Z2524" s="81"/>
    </row>
    <row r="2525" spans="1:26" x14ac:dyDescent="0.35">
      <c r="A2525" s="66" t="s">
        <v>1181</v>
      </c>
      <c r="B2525" s="66" t="s">
        <v>1310</v>
      </c>
      <c r="C2525" s="67"/>
      <c r="D2525" s="68"/>
      <c r="E2525" s="69"/>
      <c r="F2525" s="70"/>
      <c r="G2525" s="67"/>
      <c r="H2525" s="71"/>
      <c r="I2525" s="72"/>
      <c r="J2525" s="72"/>
      <c r="K2525" s="36"/>
      <c r="L2525" s="79"/>
      <c r="M2525" s="79"/>
      <c r="N2525" s="74"/>
      <c r="O2525" s="81" t="s">
        <v>1386</v>
      </c>
      <c r="P2525" s="83">
        <v>44436.888067129628</v>
      </c>
      <c r="Q2525" s="81" t="s">
        <v>1866</v>
      </c>
      <c r="R2525" s="81"/>
      <c r="S2525" s="81"/>
      <c r="T2525" s="81" t="s">
        <v>3765</v>
      </c>
      <c r="U2525" s="83">
        <v>44436.888067129628</v>
      </c>
      <c r="V2525" s="84" t="s">
        <v>5959</v>
      </c>
      <c r="W2525" s="81"/>
      <c r="X2525" s="81"/>
      <c r="Y2525" s="87" t="s">
        <v>7959</v>
      </c>
      <c r="Z2525" s="81"/>
    </row>
    <row r="2526" spans="1:26" x14ac:dyDescent="0.35">
      <c r="A2526" s="66" t="s">
        <v>1181</v>
      </c>
      <c r="B2526" s="66" t="s">
        <v>1310</v>
      </c>
      <c r="C2526" s="67"/>
      <c r="D2526" s="68"/>
      <c r="E2526" s="69"/>
      <c r="F2526" s="70"/>
      <c r="G2526" s="67"/>
      <c r="H2526" s="71"/>
      <c r="I2526" s="72"/>
      <c r="J2526" s="72"/>
      <c r="K2526" s="36"/>
      <c r="L2526" s="79"/>
      <c r="M2526" s="79"/>
      <c r="N2526" s="74"/>
      <c r="O2526" s="81" t="s">
        <v>1386</v>
      </c>
      <c r="P2526" s="83">
        <v>44437.620300925926</v>
      </c>
      <c r="Q2526" s="81" t="s">
        <v>2619</v>
      </c>
      <c r="R2526" s="84" t="s">
        <v>3381</v>
      </c>
      <c r="S2526" s="81" t="s">
        <v>3393</v>
      </c>
      <c r="T2526" s="81" t="s">
        <v>3965</v>
      </c>
      <c r="U2526" s="83">
        <v>44437.620300925926</v>
      </c>
      <c r="V2526" s="84" t="s">
        <v>5960</v>
      </c>
      <c r="W2526" s="81"/>
      <c r="X2526" s="81"/>
      <c r="Y2526" s="87" t="s">
        <v>7960</v>
      </c>
      <c r="Z2526" s="81"/>
    </row>
    <row r="2527" spans="1:26" x14ac:dyDescent="0.35">
      <c r="A2527" s="66" t="s">
        <v>1181</v>
      </c>
      <c r="B2527" s="66" t="s">
        <v>1310</v>
      </c>
      <c r="C2527" s="67"/>
      <c r="D2527" s="68"/>
      <c r="E2527" s="69"/>
      <c r="F2527" s="70"/>
      <c r="G2527" s="67"/>
      <c r="H2527" s="71"/>
      <c r="I2527" s="72"/>
      <c r="J2527" s="72"/>
      <c r="K2527" s="36"/>
      <c r="L2527" s="79"/>
      <c r="M2527" s="79"/>
      <c r="N2527" s="74"/>
      <c r="O2527" s="81" t="s">
        <v>1386</v>
      </c>
      <c r="P2527" s="83">
        <v>44438.339375000003</v>
      </c>
      <c r="Q2527" s="81" t="s">
        <v>2620</v>
      </c>
      <c r="R2527" s="84" t="s">
        <v>3382</v>
      </c>
      <c r="S2527" s="81" t="s">
        <v>3393</v>
      </c>
      <c r="T2527" s="81" t="s">
        <v>3965</v>
      </c>
      <c r="U2527" s="83">
        <v>44438.339375000003</v>
      </c>
      <c r="V2527" s="84" t="s">
        <v>5961</v>
      </c>
      <c r="W2527" s="81"/>
      <c r="X2527" s="81"/>
      <c r="Y2527" s="87" t="s">
        <v>7961</v>
      </c>
      <c r="Z2527" s="81"/>
    </row>
    <row r="2528" spans="1:26" x14ac:dyDescent="0.35">
      <c r="A2528" s="66" t="s">
        <v>1181</v>
      </c>
      <c r="B2528" s="66" t="s">
        <v>1310</v>
      </c>
      <c r="C2528" s="67"/>
      <c r="D2528" s="68"/>
      <c r="E2528" s="69"/>
      <c r="F2528" s="70"/>
      <c r="G2528" s="67"/>
      <c r="H2528" s="71"/>
      <c r="I2528" s="72"/>
      <c r="J2528" s="72"/>
      <c r="K2528" s="36"/>
      <c r="L2528" s="79"/>
      <c r="M2528" s="79"/>
      <c r="N2528" s="74"/>
      <c r="O2528" s="81" t="s">
        <v>1386</v>
      </c>
      <c r="P2528" s="83">
        <v>44438.356388888889</v>
      </c>
      <c r="Q2528" s="81" t="s">
        <v>2621</v>
      </c>
      <c r="R2528" s="84" t="s">
        <v>3383</v>
      </c>
      <c r="S2528" s="81" t="s">
        <v>3393</v>
      </c>
      <c r="T2528" s="81" t="s">
        <v>3965</v>
      </c>
      <c r="U2528" s="83">
        <v>44438.356388888889</v>
      </c>
      <c r="V2528" s="84" t="s">
        <v>5962</v>
      </c>
      <c r="W2528" s="81"/>
      <c r="X2528" s="81"/>
      <c r="Y2528" s="87" t="s">
        <v>7962</v>
      </c>
      <c r="Z2528" s="81"/>
    </row>
    <row r="2529" spans="1:26" x14ac:dyDescent="0.35">
      <c r="A2529" s="66" t="s">
        <v>1181</v>
      </c>
      <c r="B2529" s="66" t="s">
        <v>1310</v>
      </c>
      <c r="C2529" s="67"/>
      <c r="D2529" s="68"/>
      <c r="E2529" s="69"/>
      <c r="F2529" s="70"/>
      <c r="G2529" s="67"/>
      <c r="H2529" s="71"/>
      <c r="I2529" s="72"/>
      <c r="J2529" s="72"/>
      <c r="K2529" s="36"/>
      <c r="L2529" s="79"/>
      <c r="M2529" s="79"/>
      <c r="N2529" s="74"/>
      <c r="O2529" s="81" t="s">
        <v>1386</v>
      </c>
      <c r="P2529" s="83">
        <v>44438.401203703703</v>
      </c>
      <c r="Q2529" s="81" t="s">
        <v>2622</v>
      </c>
      <c r="R2529" s="84" t="s">
        <v>3384</v>
      </c>
      <c r="S2529" s="81" t="s">
        <v>3393</v>
      </c>
      <c r="T2529" s="81" t="s">
        <v>3965</v>
      </c>
      <c r="U2529" s="83">
        <v>44438.401203703703</v>
      </c>
      <c r="V2529" s="84" t="s">
        <v>5963</v>
      </c>
      <c r="W2529" s="81"/>
      <c r="X2529" s="81"/>
      <c r="Y2529" s="87" t="s">
        <v>7963</v>
      </c>
      <c r="Z2529" s="81"/>
    </row>
    <row r="2530" spans="1:26" x14ac:dyDescent="0.35">
      <c r="A2530" s="66" t="s">
        <v>1181</v>
      </c>
      <c r="B2530" s="66" t="s">
        <v>1310</v>
      </c>
      <c r="C2530" s="67"/>
      <c r="D2530" s="68"/>
      <c r="E2530" s="69"/>
      <c r="F2530" s="70"/>
      <c r="G2530" s="67"/>
      <c r="H2530" s="71"/>
      <c r="I2530" s="72"/>
      <c r="J2530" s="72"/>
      <c r="K2530" s="36"/>
      <c r="L2530" s="79"/>
      <c r="M2530" s="79"/>
      <c r="N2530" s="74"/>
      <c r="O2530" s="81" t="s">
        <v>1386</v>
      </c>
      <c r="P2530" s="83">
        <v>44438.403819444444</v>
      </c>
      <c r="Q2530" s="81" t="s">
        <v>2550</v>
      </c>
      <c r="R2530" s="81"/>
      <c r="S2530" s="81"/>
      <c r="T2530" s="81" t="s">
        <v>3965</v>
      </c>
      <c r="U2530" s="83">
        <v>44438.403819444444</v>
      </c>
      <c r="V2530" s="84" t="s">
        <v>5964</v>
      </c>
      <c r="W2530" s="81"/>
      <c r="X2530" s="81"/>
      <c r="Y2530" s="87" t="s">
        <v>7964</v>
      </c>
      <c r="Z2530" s="81"/>
    </row>
    <row r="2531" spans="1:26" x14ac:dyDescent="0.35">
      <c r="A2531" s="66" t="s">
        <v>1181</v>
      </c>
      <c r="B2531" s="66" t="s">
        <v>1310</v>
      </c>
      <c r="C2531" s="67"/>
      <c r="D2531" s="68"/>
      <c r="E2531" s="69"/>
      <c r="F2531" s="70"/>
      <c r="G2531" s="67"/>
      <c r="H2531" s="71"/>
      <c r="I2531" s="72"/>
      <c r="J2531" s="72"/>
      <c r="K2531" s="36"/>
      <c r="L2531" s="79"/>
      <c r="M2531" s="79"/>
      <c r="N2531" s="74"/>
      <c r="O2531" s="81" t="s">
        <v>1386</v>
      </c>
      <c r="P2531" s="83">
        <v>44438.405995370369</v>
      </c>
      <c r="Q2531" s="81" t="s">
        <v>2623</v>
      </c>
      <c r="R2531" s="84" t="s">
        <v>3385</v>
      </c>
      <c r="S2531" s="81" t="s">
        <v>3393</v>
      </c>
      <c r="T2531" s="81" t="s">
        <v>3765</v>
      </c>
      <c r="U2531" s="83">
        <v>44438.405995370369</v>
      </c>
      <c r="V2531" s="84" t="s">
        <v>5965</v>
      </c>
      <c r="W2531" s="81"/>
      <c r="X2531" s="81"/>
      <c r="Y2531" s="87" t="s">
        <v>7965</v>
      </c>
      <c r="Z2531" s="81"/>
    </row>
    <row r="2532" spans="1:26" x14ac:dyDescent="0.35">
      <c r="A2532" s="66" t="s">
        <v>1182</v>
      </c>
      <c r="B2532" s="66" t="s">
        <v>1310</v>
      </c>
      <c r="C2532" s="67"/>
      <c r="D2532" s="68"/>
      <c r="E2532" s="69"/>
      <c r="F2532" s="70"/>
      <c r="G2532" s="67"/>
      <c r="H2532" s="71"/>
      <c r="I2532" s="72"/>
      <c r="J2532" s="72"/>
      <c r="K2532" s="36"/>
      <c r="L2532" s="79"/>
      <c r="M2532" s="79"/>
      <c r="N2532" s="74"/>
      <c r="O2532" s="81" t="s">
        <v>1386</v>
      </c>
      <c r="P2532" s="83">
        <v>44436.50341435185</v>
      </c>
      <c r="Q2532" s="81" t="s">
        <v>1866</v>
      </c>
      <c r="R2532" s="81"/>
      <c r="S2532" s="81"/>
      <c r="T2532" s="81" t="s">
        <v>3765</v>
      </c>
      <c r="U2532" s="83">
        <v>44436.50341435185</v>
      </c>
      <c r="V2532" s="84" t="s">
        <v>5966</v>
      </c>
      <c r="W2532" s="81"/>
      <c r="X2532" s="81"/>
      <c r="Y2532" s="87" t="s">
        <v>7966</v>
      </c>
      <c r="Z2532" s="81"/>
    </row>
    <row r="2533" spans="1:26" x14ac:dyDescent="0.35">
      <c r="A2533" s="66" t="s">
        <v>1182</v>
      </c>
      <c r="B2533" s="66" t="s">
        <v>1310</v>
      </c>
      <c r="C2533" s="67"/>
      <c r="D2533" s="68"/>
      <c r="E2533" s="69"/>
      <c r="F2533" s="70"/>
      <c r="G2533" s="67"/>
      <c r="H2533" s="71"/>
      <c r="I2533" s="72"/>
      <c r="J2533" s="72"/>
      <c r="K2533" s="36"/>
      <c r="L2533" s="79"/>
      <c r="M2533" s="79"/>
      <c r="N2533" s="74"/>
      <c r="O2533" s="81" t="s">
        <v>1386</v>
      </c>
      <c r="P2533" s="83">
        <v>44437.620370370372</v>
      </c>
      <c r="Q2533" s="81" t="s">
        <v>2548</v>
      </c>
      <c r="R2533" s="81"/>
      <c r="S2533" s="81"/>
      <c r="T2533" s="81" t="s">
        <v>3965</v>
      </c>
      <c r="U2533" s="83">
        <v>44437.620370370372</v>
      </c>
      <c r="V2533" s="84" t="s">
        <v>5967</v>
      </c>
      <c r="W2533" s="81"/>
      <c r="X2533" s="81"/>
      <c r="Y2533" s="87" t="s">
        <v>7967</v>
      </c>
      <c r="Z2533" s="81"/>
    </row>
    <row r="2534" spans="1:26" x14ac:dyDescent="0.35">
      <c r="A2534" s="66" t="s">
        <v>1182</v>
      </c>
      <c r="B2534" s="66" t="s">
        <v>1310</v>
      </c>
      <c r="C2534" s="67"/>
      <c r="D2534" s="68"/>
      <c r="E2534" s="69"/>
      <c r="F2534" s="70"/>
      <c r="G2534" s="67"/>
      <c r="H2534" s="71"/>
      <c r="I2534" s="72"/>
      <c r="J2534" s="72"/>
      <c r="K2534" s="36"/>
      <c r="L2534" s="79"/>
      <c r="M2534" s="79"/>
      <c r="N2534" s="74"/>
      <c r="O2534" s="81" t="s">
        <v>1386</v>
      </c>
      <c r="P2534" s="83">
        <v>44438.339432870373</v>
      </c>
      <c r="Q2534" s="81" t="s">
        <v>2550</v>
      </c>
      <c r="R2534" s="81"/>
      <c r="S2534" s="81"/>
      <c r="T2534" s="81" t="s">
        <v>3965</v>
      </c>
      <c r="U2534" s="83">
        <v>44438.339432870373</v>
      </c>
      <c r="V2534" s="84" t="s">
        <v>5968</v>
      </c>
      <c r="W2534" s="81"/>
      <c r="X2534" s="81"/>
      <c r="Y2534" s="87" t="s">
        <v>7968</v>
      </c>
      <c r="Z2534" s="81"/>
    </row>
    <row r="2535" spans="1:26" x14ac:dyDescent="0.35">
      <c r="A2535" s="66" t="s">
        <v>1182</v>
      </c>
      <c r="B2535" s="66" t="s">
        <v>1310</v>
      </c>
      <c r="C2535" s="67"/>
      <c r="D2535" s="68"/>
      <c r="E2535" s="69"/>
      <c r="F2535" s="70"/>
      <c r="G2535" s="67"/>
      <c r="H2535" s="71"/>
      <c r="I2535" s="72"/>
      <c r="J2535" s="72"/>
      <c r="K2535" s="36"/>
      <c r="L2535" s="79"/>
      <c r="M2535" s="79"/>
      <c r="N2535" s="74"/>
      <c r="O2535" s="81" t="s">
        <v>1386</v>
      </c>
      <c r="P2535" s="83">
        <v>44438.356458333335</v>
      </c>
      <c r="Q2535" s="81" t="s">
        <v>2550</v>
      </c>
      <c r="R2535" s="81"/>
      <c r="S2535" s="81"/>
      <c r="T2535" s="81" t="s">
        <v>3965</v>
      </c>
      <c r="U2535" s="83">
        <v>44438.356458333335</v>
      </c>
      <c r="V2535" s="84" t="s">
        <v>5969</v>
      </c>
      <c r="W2535" s="81"/>
      <c r="X2535" s="81"/>
      <c r="Y2535" s="87" t="s">
        <v>7969</v>
      </c>
      <c r="Z2535" s="81"/>
    </row>
    <row r="2536" spans="1:26" x14ac:dyDescent="0.35">
      <c r="A2536" s="66" t="s">
        <v>1182</v>
      </c>
      <c r="B2536" s="66" t="s">
        <v>1310</v>
      </c>
      <c r="C2536" s="67"/>
      <c r="D2536" s="68"/>
      <c r="E2536" s="69"/>
      <c r="F2536" s="70"/>
      <c r="G2536" s="67"/>
      <c r="H2536" s="71"/>
      <c r="I2536" s="72"/>
      <c r="J2536" s="72"/>
      <c r="K2536" s="36"/>
      <c r="L2536" s="79"/>
      <c r="M2536" s="79"/>
      <c r="N2536" s="74"/>
      <c r="O2536" s="81" t="s">
        <v>1386</v>
      </c>
      <c r="P2536" s="83">
        <v>44438.401273148149</v>
      </c>
      <c r="Q2536" s="81" t="s">
        <v>2550</v>
      </c>
      <c r="R2536" s="81"/>
      <c r="S2536" s="81"/>
      <c r="T2536" s="81" t="s">
        <v>3965</v>
      </c>
      <c r="U2536" s="83">
        <v>44438.401273148149</v>
      </c>
      <c r="V2536" s="84" t="s">
        <v>5970</v>
      </c>
      <c r="W2536" s="81"/>
      <c r="X2536" s="81"/>
      <c r="Y2536" s="87" t="s">
        <v>7970</v>
      </c>
      <c r="Z2536" s="81"/>
    </row>
    <row r="2537" spans="1:26" x14ac:dyDescent="0.35">
      <c r="A2537" s="66" t="s">
        <v>1182</v>
      </c>
      <c r="B2537" s="66" t="s">
        <v>1310</v>
      </c>
      <c r="C2537" s="67"/>
      <c r="D2537" s="68"/>
      <c r="E2537" s="69"/>
      <c r="F2537" s="70"/>
      <c r="G2537" s="67"/>
      <c r="H2537" s="71"/>
      <c r="I2537" s="72"/>
      <c r="J2537" s="72"/>
      <c r="K2537" s="36"/>
      <c r="L2537" s="79"/>
      <c r="M2537" s="79"/>
      <c r="N2537" s="74"/>
      <c r="O2537" s="81" t="s">
        <v>1386</v>
      </c>
      <c r="P2537" s="83">
        <v>44438.406064814815</v>
      </c>
      <c r="Q2537" s="81" t="s">
        <v>2624</v>
      </c>
      <c r="R2537" s="81"/>
      <c r="S2537" s="81"/>
      <c r="T2537" s="81" t="s">
        <v>3765</v>
      </c>
      <c r="U2537" s="83">
        <v>44438.406064814815</v>
      </c>
      <c r="V2537" s="84" t="s">
        <v>5971</v>
      </c>
      <c r="W2537" s="81"/>
      <c r="X2537" s="81"/>
      <c r="Y2537" s="87" t="s">
        <v>7971</v>
      </c>
      <c r="Z2537" s="81"/>
    </row>
    <row r="2538" spans="1:26" x14ac:dyDescent="0.35">
      <c r="A2538" s="66" t="s">
        <v>1181</v>
      </c>
      <c r="B2538" s="66" t="s">
        <v>1311</v>
      </c>
      <c r="C2538" s="67"/>
      <c r="D2538" s="68"/>
      <c r="E2538" s="69"/>
      <c r="F2538" s="70"/>
      <c r="G2538" s="67"/>
      <c r="H2538" s="71"/>
      <c r="I2538" s="72"/>
      <c r="J2538" s="72"/>
      <c r="K2538" s="36"/>
      <c r="L2538" s="79"/>
      <c r="M2538" s="79"/>
      <c r="N2538" s="74"/>
      <c r="O2538" s="81" t="s">
        <v>1386</v>
      </c>
      <c r="P2538" s="83">
        <v>44436.503344907411</v>
      </c>
      <c r="Q2538" s="81" t="s">
        <v>2618</v>
      </c>
      <c r="R2538" s="84" t="s">
        <v>3380</v>
      </c>
      <c r="S2538" s="81" t="s">
        <v>3393</v>
      </c>
      <c r="T2538" s="81" t="s">
        <v>3765</v>
      </c>
      <c r="U2538" s="83">
        <v>44436.503344907411</v>
      </c>
      <c r="V2538" s="84" t="s">
        <v>5958</v>
      </c>
      <c r="W2538" s="81"/>
      <c r="X2538" s="81"/>
      <c r="Y2538" s="87" t="s">
        <v>7958</v>
      </c>
      <c r="Z2538" s="81"/>
    </row>
    <row r="2539" spans="1:26" x14ac:dyDescent="0.35">
      <c r="A2539" s="66" t="s">
        <v>1181</v>
      </c>
      <c r="B2539" s="66" t="s">
        <v>1311</v>
      </c>
      <c r="C2539" s="67"/>
      <c r="D2539" s="68"/>
      <c r="E2539" s="69"/>
      <c r="F2539" s="70"/>
      <c r="G2539" s="67"/>
      <c r="H2539" s="71"/>
      <c r="I2539" s="72"/>
      <c r="J2539" s="72"/>
      <c r="K2539" s="36"/>
      <c r="L2539" s="79"/>
      <c r="M2539" s="79"/>
      <c r="N2539" s="74"/>
      <c r="O2539" s="81" t="s">
        <v>1386</v>
      </c>
      <c r="P2539" s="83">
        <v>44436.888067129628</v>
      </c>
      <c r="Q2539" s="81" t="s">
        <v>1866</v>
      </c>
      <c r="R2539" s="81"/>
      <c r="S2539" s="81"/>
      <c r="T2539" s="81" t="s">
        <v>3765</v>
      </c>
      <c r="U2539" s="83">
        <v>44436.888067129628</v>
      </c>
      <c r="V2539" s="84" t="s">
        <v>5959</v>
      </c>
      <c r="W2539" s="81"/>
      <c r="X2539" s="81"/>
      <c r="Y2539" s="87" t="s">
        <v>7959</v>
      </c>
      <c r="Z2539" s="81"/>
    </row>
    <row r="2540" spans="1:26" x14ac:dyDescent="0.35">
      <c r="A2540" s="66" t="s">
        <v>1181</v>
      </c>
      <c r="B2540" s="66" t="s">
        <v>1311</v>
      </c>
      <c r="C2540" s="67"/>
      <c r="D2540" s="68"/>
      <c r="E2540" s="69"/>
      <c r="F2540" s="70"/>
      <c r="G2540" s="67"/>
      <c r="H2540" s="71"/>
      <c r="I2540" s="72"/>
      <c r="J2540" s="72"/>
      <c r="K2540" s="36"/>
      <c r="L2540" s="79"/>
      <c r="M2540" s="79"/>
      <c r="N2540" s="74"/>
      <c r="O2540" s="81" t="s">
        <v>1386</v>
      </c>
      <c r="P2540" s="83">
        <v>44437.620300925926</v>
      </c>
      <c r="Q2540" s="81" t="s">
        <v>2619</v>
      </c>
      <c r="R2540" s="84" t="s">
        <v>3381</v>
      </c>
      <c r="S2540" s="81" t="s">
        <v>3393</v>
      </c>
      <c r="T2540" s="81" t="s">
        <v>3965</v>
      </c>
      <c r="U2540" s="83">
        <v>44437.620300925926</v>
      </c>
      <c r="V2540" s="84" t="s">
        <v>5960</v>
      </c>
      <c r="W2540" s="81"/>
      <c r="X2540" s="81"/>
      <c r="Y2540" s="87" t="s">
        <v>7960</v>
      </c>
      <c r="Z2540" s="81"/>
    </row>
    <row r="2541" spans="1:26" x14ac:dyDescent="0.35">
      <c r="A2541" s="66" t="s">
        <v>1181</v>
      </c>
      <c r="B2541" s="66" t="s">
        <v>1311</v>
      </c>
      <c r="C2541" s="67"/>
      <c r="D2541" s="68"/>
      <c r="E2541" s="69"/>
      <c r="F2541" s="70"/>
      <c r="G2541" s="67"/>
      <c r="H2541" s="71"/>
      <c r="I2541" s="72"/>
      <c r="J2541" s="72"/>
      <c r="K2541" s="36"/>
      <c r="L2541" s="79"/>
      <c r="M2541" s="79"/>
      <c r="N2541" s="74"/>
      <c r="O2541" s="81" t="s">
        <v>1386</v>
      </c>
      <c r="P2541" s="83">
        <v>44438.339375000003</v>
      </c>
      <c r="Q2541" s="81" t="s">
        <v>2620</v>
      </c>
      <c r="R2541" s="84" t="s">
        <v>3382</v>
      </c>
      <c r="S2541" s="81" t="s">
        <v>3393</v>
      </c>
      <c r="T2541" s="81" t="s">
        <v>3965</v>
      </c>
      <c r="U2541" s="83">
        <v>44438.339375000003</v>
      </c>
      <c r="V2541" s="84" t="s">
        <v>5961</v>
      </c>
      <c r="W2541" s="81"/>
      <c r="X2541" s="81"/>
      <c r="Y2541" s="87" t="s">
        <v>7961</v>
      </c>
      <c r="Z2541" s="81"/>
    </row>
    <row r="2542" spans="1:26" x14ac:dyDescent="0.35">
      <c r="A2542" s="66" t="s">
        <v>1181</v>
      </c>
      <c r="B2542" s="66" t="s">
        <v>1311</v>
      </c>
      <c r="C2542" s="67"/>
      <c r="D2542" s="68"/>
      <c r="E2542" s="69"/>
      <c r="F2542" s="70"/>
      <c r="G2542" s="67"/>
      <c r="H2542" s="71"/>
      <c r="I2542" s="72"/>
      <c r="J2542" s="72"/>
      <c r="K2542" s="36"/>
      <c r="L2542" s="79"/>
      <c r="M2542" s="79"/>
      <c r="N2542" s="74"/>
      <c r="O2542" s="81" t="s">
        <v>1386</v>
      </c>
      <c r="P2542" s="83">
        <v>44438.356388888889</v>
      </c>
      <c r="Q2542" s="81" t="s">
        <v>2621</v>
      </c>
      <c r="R2542" s="84" t="s">
        <v>3383</v>
      </c>
      <c r="S2542" s="81" t="s">
        <v>3393</v>
      </c>
      <c r="T2542" s="81" t="s">
        <v>3965</v>
      </c>
      <c r="U2542" s="83">
        <v>44438.356388888889</v>
      </c>
      <c r="V2542" s="84" t="s">
        <v>5962</v>
      </c>
      <c r="W2542" s="81"/>
      <c r="X2542" s="81"/>
      <c r="Y2542" s="87" t="s">
        <v>7962</v>
      </c>
      <c r="Z2542" s="81"/>
    </row>
    <row r="2543" spans="1:26" x14ac:dyDescent="0.35">
      <c r="A2543" s="66" t="s">
        <v>1181</v>
      </c>
      <c r="B2543" s="66" t="s">
        <v>1311</v>
      </c>
      <c r="C2543" s="67"/>
      <c r="D2543" s="68"/>
      <c r="E2543" s="69"/>
      <c r="F2543" s="70"/>
      <c r="G2543" s="67"/>
      <c r="H2543" s="71"/>
      <c r="I2543" s="72"/>
      <c r="J2543" s="72"/>
      <c r="K2543" s="36"/>
      <c r="L2543" s="79"/>
      <c r="M2543" s="79"/>
      <c r="N2543" s="74"/>
      <c r="O2543" s="81" t="s">
        <v>1386</v>
      </c>
      <c r="P2543" s="83">
        <v>44438.401203703703</v>
      </c>
      <c r="Q2543" s="81" t="s">
        <v>2622</v>
      </c>
      <c r="R2543" s="84" t="s">
        <v>3384</v>
      </c>
      <c r="S2543" s="81" t="s">
        <v>3393</v>
      </c>
      <c r="T2543" s="81" t="s">
        <v>3965</v>
      </c>
      <c r="U2543" s="83">
        <v>44438.401203703703</v>
      </c>
      <c r="V2543" s="84" t="s">
        <v>5963</v>
      </c>
      <c r="W2543" s="81"/>
      <c r="X2543" s="81"/>
      <c r="Y2543" s="87" t="s">
        <v>7963</v>
      </c>
      <c r="Z2543" s="81"/>
    </row>
    <row r="2544" spans="1:26" x14ac:dyDescent="0.35">
      <c r="A2544" s="66" t="s">
        <v>1181</v>
      </c>
      <c r="B2544" s="66" t="s">
        <v>1311</v>
      </c>
      <c r="C2544" s="67"/>
      <c r="D2544" s="68"/>
      <c r="E2544" s="69"/>
      <c r="F2544" s="70"/>
      <c r="G2544" s="67"/>
      <c r="H2544" s="71"/>
      <c r="I2544" s="72"/>
      <c r="J2544" s="72"/>
      <c r="K2544" s="36"/>
      <c r="L2544" s="79"/>
      <c r="M2544" s="79"/>
      <c r="N2544" s="74"/>
      <c r="O2544" s="81" t="s">
        <v>1386</v>
      </c>
      <c r="P2544" s="83">
        <v>44438.403819444444</v>
      </c>
      <c r="Q2544" s="81" t="s">
        <v>2550</v>
      </c>
      <c r="R2544" s="81"/>
      <c r="S2544" s="81"/>
      <c r="T2544" s="81" t="s">
        <v>3965</v>
      </c>
      <c r="U2544" s="83">
        <v>44438.403819444444</v>
      </c>
      <c r="V2544" s="84" t="s">
        <v>5964</v>
      </c>
      <c r="W2544" s="81"/>
      <c r="X2544" s="81"/>
      <c r="Y2544" s="87" t="s">
        <v>7964</v>
      </c>
      <c r="Z2544" s="81"/>
    </row>
    <row r="2545" spans="1:26" x14ac:dyDescent="0.35">
      <c r="A2545" s="66" t="s">
        <v>1181</v>
      </c>
      <c r="B2545" s="66" t="s">
        <v>1311</v>
      </c>
      <c r="C2545" s="67"/>
      <c r="D2545" s="68"/>
      <c r="E2545" s="69"/>
      <c r="F2545" s="70"/>
      <c r="G2545" s="67"/>
      <c r="H2545" s="71"/>
      <c r="I2545" s="72"/>
      <c r="J2545" s="72"/>
      <c r="K2545" s="36"/>
      <c r="L2545" s="79"/>
      <c r="M2545" s="79"/>
      <c r="N2545" s="74"/>
      <c r="O2545" s="81" t="s">
        <v>1386</v>
      </c>
      <c r="P2545" s="83">
        <v>44438.405995370369</v>
      </c>
      <c r="Q2545" s="81" t="s">
        <v>2623</v>
      </c>
      <c r="R2545" s="84" t="s">
        <v>3385</v>
      </c>
      <c r="S2545" s="81" t="s">
        <v>3393</v>
      </c>
      <c r="T2545" s="81" t="s">
        <v>3765</v>
      </c>
      <c r="U2545" s="83">
        <v>44438.405995370369</v>
      </c>
      <c r="V2545" s="84" t="s">
        <v>5965</v>
      </c>
      <c r="W2545" s="81"/>
      <c r="X2545" s="81"/>
      <c r="Y2545" s="87" t="s">
        <v>7965</v>
      </c>
      <c r="Z2545" s="81"/>
    </row>
    <row r="2546" spans="1:26" x14ac:dyDescent="0.35">
      <c r="A2546" s="66" t="s">
        <v>1182</v>
      </c>
      <c r="B2546" s="66" t="s">
        <v>1311</v>
      </c>
      <c r="C2546" s="67"/>
      <c r="D2546" s="68"/>
      <c r="E2546" s="69"/>
      <c r="F2546" s="70"/>
      <c r="G2546" s="67"/>
      <c r="H2546" s="71"/>
      <c r="I2546" s="72"/>
      <c r="J2546" s="72"/>
      <c r="K2546" s="36"/>
      <c r="L2546" s="79"/>
      <c r="M2546" s="79"/>
      <c r="N2546" s="74"/>
      <c r="O2546" s="81" t="s">
        <v>1386</v>
      </c>
      <c r="P2546" s="83">
        <v>44436.50341435185</v>
      </c>
      <c r="Q2546" s="81" t="s">
        <v>1866</v>
      </c>
      <c r="R2546" s="81"/>
      <c r="S2546" s="81"/>
      <c r="T2546" s="81" t="s">
        <v>3765</v>
      </c>
      <c r="U2546" s="83">
        <v>44436.50341435185</v>
      </c>
      <c r="V2546" s="84" t="s">
        <v>5966</v>
      </c>
      <c r="W2546" s="81"/>
      <c r="X2546" s="81"/>
      <c r="Y2546" s="87" t="s">
        <v>7966</v>
      </c>
      <c r="Z2546" s="81"/>
    </row>
    <row r="2547" spans="1:26" x14ac:dyDescent="0.35">
      <c r="A2547" s="66" t="s">
        <v>1182</v>
      </c>
      <c r="B2547" s="66" t="s">
        <v>1311</v>
      </c>
      <c r="C2547" s="67"/>
      <c r="D2547" s="68"/>
      <c r="E2547" s="69"/>
      <c r="F2547" s="70"/>
      <c r="G2547" s="67"/>
      <c r="H2547" s="71"/>
      <c r="I2547" s="72"/>
      <c r="J2547" s="72"/>
      <c r="K2547" s="36"/>
      <c r="L2547" s="79"/>
      <c r="M2547" s="79"/>
      <c r="N2547" s="74"/>
      <c r="O2547" s="81" t="s">
        <v>1386</v>
      </c>
      <c r="P2547" s="83">
        <v>44437.620370370372</v>
      </c>
      <c r="Q2547" s="81" t="s">
        <v>2548</v>
      </c>
      <c r="R2547" s="81"/>
      <c r="S2547" s="81"/>
      <c r="T2547" s="81" t="s">
        <v>3965</v>
      </c>
      <c r="U2547" s="83">
        <v>44437.620370370372</v>
      </c>
      <c r="V2547" s="84" t="s">
        <v>5967</v>
      </c>
      <c r="W2547" s="81"/>
      <c r="X2547" s="81"/>
      <c r="Y2547" s="87" t="s">
        <v>7967</v>
      </c>
      <c r="Z2547" s="81"/>
    </row>
    <row r="2548" spans="1:26" x14ac:dyDescent="0.35">
      <c r="A2548" s="66" t="s">
        <v>1182</v>
      </c>
      <c r="B2548" s="66" t="s">
        <v>1311</v>
      </c>
      <c r="C2548" s="67"/>
      <c r="D2548" s="68"/>
      <c r="E2548" s="69"/>
      <c r="F2548" s="70"/>
      <c r="G2548" s="67"/>
      <c r="H2548" s="71"/>
      <c r="I2548" s="72"/>
      <c r="J2548" s="72"/>
      <c r="K2548" s="36"/>
      <c r="L2548" s="79"/>
      <c r="M2548" s="79"/>
      <c r="N2548" s="74"/>
      <c r="O2548" s="81" t="s">
        <v>1386</v>
      </c>
      <c r="P2548" s="83">
        <v>44438.339432870373</v>
      </c>
      <c r="Q2548" s="81" t="s">
        <v>2550</v>
      </c>
      <c r="R2548" s="81"/>
      <c r="S2548" s="81"/>
      <c r="T2548" s="81" t="s">
        <v>3965</v>
      </c>
      <c r="U2548" s="83">
        <v>44438.339432870373</v>
      </c>
      <c r="V2548" s="84" t="s">
        <v>5968</v>
      </c>
      <c r="W2548" s="81"/>
      <c r="X2548" s="81"/>
      <c r="Y2548" s="87" t="s">
        <v>7968</v>
      </c>
      <c r="Z2548" s="81"/>
    </row>
    <row r="2549" spans="1:26" x14ac:dyDescent="0.35">
      <c r="A2549" s="66" t="s">
        <v>1182</v>
      </c>
      <c r="B2549" s="66" t="s">
        <v>1311</v>
      </c>
      <c r="C2549" s="67"/>
      <c r="D2549" s="68"/>
      <c r="E2549" s="69"/>
      <c r="F2549" s="70"/>
      <c r="G2549" s="67"/>
      <c r="H2549" s="71"/>
      <c r="I2549" s="72"/>
      <c r="J2549" s="72"/>
      <c r="K2549" s="36"/>
      <c r="L2549" s="79"/>
      <c r="M2549" s="79"/>
      <c r="N2549" s="74"/>
      <c r="O2549" s="81" t="s">
        <v>1386</v>
      </c>
      <c r="P2549" s="83">
        <v>44438.356458333335</v>
      </c>
      <c r="Q2549" s="81" t="s">
        <v>2550</v>
      </c>
      <c r="R2549" s="81"/>
      <c r="S2549" s="81"/>
      <c r="T2549" s="81" t="s">
        <v>3965</v>
      </c>
      <c r="U2549" s="83">
        <v>44438.356458333335</v>
      </c>
      <c r="V2549" s="84" t="s">
        <v>5969</v>
      </c>
      <c r="W2549" s="81"/>
      <c r="X2549" s="81"/>
      <c r="Y2549" s="87" t="s">
        <v>7969</v>
      </c>
      <c r="Z2549" s="81"/>
    </row>
    <row r="2550" spans="1:26" x14ac:dyDescent="0.35">
      <c r="A2550" s="66" t="s">
        <v>1182</v>
      </c>
      <c r="B2550" s="66" t="s">
        <v>1311</v>
      </c>
      <c r="C2550" s="67"/>
      <c r="D2550" s="68"/>
      <c r="E2550" s="69"/>
      <c r="F2550" s="70"/>
      <c r="G2550" s="67"/>
      <c r="H2550" s="71"/>
      <c r="I2550" s="72"/>
      <c r="J2550" s="72"/>
      <c r="K2550" s="36"/>
      <c r="L2550" s="79"/>
      <c r="M2550" s="79"/>
      <c r="N2550" s="74"/>
      <c r="O2550" s="81" t="s">
        <v>1386</v>
      </c>
      <c r="P2550" s="83">
        <v>44438.401273148149</v>
      </c>
      <c r="Q2550" s="81" t="s">
        <v>2550</v>
      </c>
      <c r="R2550" s="81"/>
      <c r="S2550" s="81"/>
      <c r="T2550" s="81" t="s">
        <v>3965</v>
      </c>
      <c r="U2550" s="83">
        <v>44438.401273148149</v>
      </c>
      <c r="V2550" s="84" t="s">
        <v>5970</v>
      </c>
      <c r="W2550" s="81"/>
      <c r="X2550" s="81"/>
      <c r="Y2550" s="87" t="s">
        <v>7970</v>
      </c>
      <c r="Z2550" s="81"/>
    </row>
    <row r="2551" spans="1:26" x14ac:dyDescent="0.35">
      <c r="A2551" s="66" t="s">
        <v>1182</v>
      </c>
      <c r="B2551" s="66" t="s">
        <v>1311</v>
      </c>
      <c r="C2551" s="67"/>
      <c r="D2551" s="68"/>
      <c r="E2551" s="69"/>
      <c r="F2551" s="70"/>
      <c r="G2551" s="67"/>
      <c r="H2551" s="71"/>
      <c r="I2551" s="72"/>
      <c r="J2551" s="72"/>
      <c r="K2551" s="36"/>
      <c r="L2551" s="79"/>
      <c r="M2551" s="79"/>
      <c r="N2551" s="74"/>
      <c r="O2551" s="81" t="s">
        <v>1386</v>
      </c>
      <c r="P2551" s="83">
        <v>44438.406064814815</v>
      </c>
      <c r="Q2551" s="81" t="s">
        <v>2624</v>
      </c>
      <c r="R2551" s="81"/>
      <c r="S2551" s="81"/>
      <c r="T2551" s="81" t="s">
        <v>3765</v>
      </c>
      <c r="U2551" s="83">
        <v>44438.406064814815</v>
      </c>
      <c r="V2551" s="84" t="s">
        <v>5971</v>
      </c>
      <c r="W2551" s="81"/>
      <c r="X2551" s="81"/>
      <c r="Y2551" s="87" t="s">
        <v>7971</v>
      </c>
      <c r="Z2551" s="81"/>
    </row>
    <row r="2552" spans="1:26" x14ac:dyDescent="0.35">
      <c r="A2552" s="66" t="s">
        <v>1181</v>
      </c>
      <c r="B2552" s="66" t="s">
        <v>1312</v>
      </c>
      <c r="C2552" s="67"/>
      <c r="D2552" s="68"/>
      <c r="E2552" s="69"/>
      <c r="F2552" s="70"/>
      <c r="G2552" s="67"/>
      <c r="H2552" s="71"/>
      <c r="I2552" s="72"/>
      <c r="J2552" s="72"/>
      <c r="K2552" s="36"/>
      <c r="L2552" s="79"/>
      <c r="M2552" s="79"/>
      <c r="N2552" s="74"/>
      <c r="O2552" s="81" t="s">
        <v>1386</v>
      </c>
      <c r="P2552" s="83">
        <v>44436.503344907411</v>
      </c>
      <c r="Q2552" s="81" t="s">
        <v>2618</v>
      </c>
      <c r="R2552" s="84" t="s">
        <v>3380</v>
      </c>
      <c r="S2552" s="81" t="s">
        <v>3393</v>
      </c>
      <c r="T2552" s="81" t="s">
        <v>3765</v>
      </c>
      <c r="U2552" s="83">
        <v>44436.503344907411</v>
      </c>
      <c r="V2552" s="84" t="s">
        <v>5958</v>
      </c>
      <c r="W2552" s="81"/>
      <c r="X2552" s="81"/>
      <c r="Y2552" s="87" t="s">
        <v>7958</v>
      </c>
      <c r="Z2552" s="81"/>
    </row>
    <row r="2553" spans="1:26" x14ac:dyDescent="0.35">
      <c r="A2553" s="66" t="s">
        <v>1181</v>
      </c>
      <c r="B2553" s="66" t="s">
        <v>1312</v>
      </c>
      <c r="C2553" s="67"/>
      <c r="D2553" s="68"/>
      <c r="E2553" s="69"/>
      <c r="F2553" s="70"/>
      <c r="G2553" s="67"/>
      <c r="H2553" s="71"/>
      <c r="I2553" s="72"/>
      <c r="J2553" s="72"/>
      <c r="K2553" s="36"/>
      <c r="L2553" s="79"/>
      <c r="M2553" s="79"/>
      <c r="N2553" s="74"/>
      <c r="O2553" s="81" t="s">
        <v>1386</v>
      </c>
      <c r="P2553" s="83">
        <v>44436.888067129628</v>
      </c>
      <c r="Q2553" s="81" t="s">
        <v>1866</v>
      </c>
      <c r="R2553" s="81"/>
      <c r="S2553" s="81"/>
      <c r="T2553" s="81" t="s">
        <v>3765</v>
      </c>
      <c r="U2553" s="83">
        <v>44436.888067129628</v>
      </c>
      <c r="V2553" s="84" t="s">
        <v>5959</v>
      </c>
      <c r="W2553" s="81"/>
      <c r="X2553" s="81"/>
      <c r="Y2553" s="87" t="s">
        <v>7959</v>
      </c>
      <c r="Z2553" s="81"/>
    </row>
    <row r="2554" spans="1:26" x14ac:dyDescent="0.35">
      <c r="A2554" s="66" t="s">
        <v>1181</v>
      </c>
      <c r="B2554" s="66" t="s">
        <v>1312</v>
      </c>
      <c r="C2554" s="67"/>
      <c r="D2554" s="68"/>
      <c r="E2554" s="69"/>
      <c r="F2554" s="70"/>
      <c r="G2554" s="67"/>
      <c r="H2554" s="71"/>
      <c r="I2554" s="72"/>
      <c r="J2554" s="72"/>
      <c r="K2554" s="36"/>
      <c r="L2554" s="79"/>
      <c r="M2554" s="79"/>
      <c r="N2554" s="74"/>
      <c r="O2554" s="81" t="s">
        <v>1386</v>
      </c>
      <c r="P2554" s="83">
        <v>44437.620300925926</v>
      </c>
      <c r="Q2554" s="81" t="s">
        <v>2619</v>
      </c>
      <c r="R2554" s="84" t="s">
        <v>3381</v>
      </c>
      <c r="S2554" s="81" t="s">
        <v>3393</v>
      </c>
      <c r="T2554" s="81" t="s">
        <v>3965</v>
      </c>
      <c r="U2554" s="83">
        <v>44437.620300925926</v>
      </c>
      <c r="V2554" s="84" t="s">
        <v>5960</v>
      </c>
      <c r="W2554" s="81"/>
      <c r="X2554" s="81"/>
      <c r="Y2554" s="87" t="s">
        <v>7960</v>
      </c>
      <c r="Z2554" s="81"/>
    </row>
    <row r="2555" spans="1:26" x14ac:dyDescent="0.35">
      <c r="A2555" s="66" t="s">
        <v>1181</v>
      </c>
      <c r="B2555" s="66" t="s">
        <v>1312</v>
      </c>
      <c r="C2555" s="67"/>
      <c r="D2555" s="68"/>
      <c r="E2555" s="69"/>
      <c r="F2555" s="70"/>
      <c r="G2555" s="67"/>
      <c r="H2555" s="71"/>
      <c r="I2555" s="72"/>
      <c r="J2555" s="72"/>
      <c r="K2555" s="36"/>
      <c r="L2555" s="79"/>
      <c r="M2555" s="79"/>
      <c r="N2555" s="74"/>
      <c r="O2555" s="81" t="s">
        <v>1386</v>
      </c>
      <c r="P2555" s="83">
        <v>44438.339375000003</v>
      </c>
      <c r="Q2555" s="81" t="s">
        <v>2620</v>
      </c>
      <c r="R2555" s="84" t="s">
        <v>3382</v>
      </c>
      <c r="S2555" s="81" t="s">
        <v>3393</v>
      </c>
      <c r="T2555" s="81" t="s">
        <v>3965</v>
      </c>
      <c r="U2555" s="83">
        <v>44438.339375000003</v>
      </c>
      <c r="V2555" s="84" t="s">
        <v>5961</v>
      </c>
      <c r="W2555" s="81"/>
      <c r="X2555" s="81"/>
      <c r="Y2555" s="87" t="s">
        <v>7961</v>
      </c>
      <c r="Z2555" s="81"/>
    </row>
    <row r="2556" spans="1:26" x14ac:dyDescent="0.35">
      <c r="A2556" s="66" t="s">
        <v>1181</v>
      </c>
      <c r="B2556" s="66" t="s">
        <v>1312</v>
      </c>
      <c r="C2556" s="67"/>
      <c r="D2556" s="68"/>
      <c r="E2556" s="69"/>
      <c r="F2556" s="70"/>
      <c r="G2556" s="67"/>
      <c r="H2556" s="71"/>
      <c r="I2556" s="72"/>
      <c r="J2556" s="72"/>
      <c r="K2556" s="36"/>
      <c r="L2556" s="79"/>
      <c r="M2556" s="79"/>
      <c r="N2556" s="74"/>
      <c r="O2556" s="81" t="s">
        <v>1386</v>
      </c>
      <c r="P2556" s="83">
        <v>44438.356388888889</v>
      </c>
      <c r="Q2556" s="81" t="s">
        <v>2621</v>
      </c>
      <c r="R2556" s="84" t="s">
        <v>3383</v>
      </c>
      <c r="S2556" s="81" t="s">
        <v>3393</v>
      </c>
      <c r="T2556" s="81" t="s">
        <v>3965</v>
      </c>
      <c r="U2556" s="83">
        <v>44438.356388888889</v>
      </c>
      <c r="V2556" s="84" t="s">
        <v>5962</v>
      </c>
      <c r="W2556" s="81"/>
      <c r="X2556" s="81"/>
      <c r="Y2556" s="87" t="s">
        <v>7962</v>
      </c>
      <c r="Z2556" s="81"/>
    </row>
    <row r="2557" spans="1:26" x14ac:dyDescent="0.35">
      <c r="A2557" s="66" t="s">
        <v>1181</v>
      </c>
      <c r="B2557" s="66" t="s">
        <v>1312</v>
      </c>
      <c r="C2557" s="67"/>
      <c r="D2557" s="68"/>
      <c r="E2557" s="69"/>
      <c r="F2557" s="70"/>
      <c r="G2557" s="67"/>
      <c r="H2557" s="71"/>
      <c r="I2557" s="72"/>
      <c r="J2557" s="72"/>
      <c r="K2557" s="36"/>
      <c r="L2557" s="79"/>
      <c r="M2557" s="79"/>
      <c r="N2557" s="74"/>
      <c r="O2557" s="81" t="s">
        <v>1386</v>
      </c>
      <c r="P2557" s="83">
        <v>44438.401203703703</v>
      </c>
      <c r="Q2557" s="81" t="s">
        <v>2622</v>
      </c>
      <c r="R2557" s="84" t="s">
        <v>3384</v>
      </c>
      <c r="S2557" s="81" t="s">
        <v>3393</v>
      </c>
      <c r="T2557" s="81" t="s">
        <v>3965</v>
      </c>
      <c r="U2557" s="83">
        <v>44438.401203703703</v>
      </c>
      <c r="V2557" s="84" t="s">
        <v>5963</v>
      </c>
      <c r="W2557" s="81"/>
      <c r="X2557" s="81"/>
      <c r="Y2557" s="87" t="s">
        <v>7963</v>
      </c>
      <c r="Z2557" s="81"/>
    </row>
    <row r="2558" spans="1:26" x14ac:dyDescent="0.35">
      <c r="A2558" s="66" t="s">
        <v>1181</v>
      </c>
      <c r="B2558" s="66" t="s">
        <v>1312</v>
      </c>
      <c r="C2558" s="67"/>
      <c r="D2558" s="68"/>
      <c r="E2558" s="69"/>
      <c r="F2558" s="70"/>
      <c r="G2558" s="67"/>
      <c r="H2558" s="71"/>
      <c r="I2558" s="72"/>
      <c r="J2558" s="72"/>
      <c r="K2558" s="36"/>
      <c r="L2558" s="79"/>
      <c r="M2558" s="79"/>
      <c r="N2558" s="74"/>
      <c r="O2558" s="81" t="s">
        <v>1386</v>
      </c>
      <c r="P2558" s="83">
        <v>44438.403819444444</v>
      </c>
      <c r="Q2558" s="81" t="s">
        <v>2550</v>
      </c>
      <c r="R2558" s="81"/>
      <c r="S2558" s="81"/>
      <c r="T2558" s="81" t="s">
        <v>3965</v>
      </c>
      <c r="U2558" s="83">
        <v>44438.403819444444</v>
      </c>
      <c r="V2558" s="84" t="s">
        <v>5964</v>
      </c>
      <c r="W2558" s="81"/>
      <c r="X2558" s="81"/>
      <c r="Y2558" s="87" t="s">
        <v>7964</v>
      </c>
      <c r="Z2558" s="81"/>
    </row>
    <row r="2559" spans="1:26" x14ac:dyDescent="0.35">
      <c r="A2559" s="66" t="s">
        <v>1181</v>
      </c>
      <c r="B2559" s="66" t="s">
        <v>1312</v>
      </c>
      <c r="C2559" s="67"/>
      <c r="D2559" s="68"/>
      <c r="E2559" s="69"/>
      <c r="F2559" s="70"/>
      <c r="G2559" s="67"/>
      <c r="H2559" s="71"/>
      <c r="I2559" s="72"/>
      <c r="J2559" s="72"/>
      <c r="K2559" s="36"/>
      <c r="L2559" s="79"/>
      <c r="M2559" s="79"/>
      <c r="N2559" s="74"/>
      <c r="O2559" s="81" t="s">
        <v>1386</v>
      </c>
      <c r="P2559" s="83">
        <v>44438.405995370369</v>
      </c>
      <c r="Q2559" s="81" t="s">
        <v>2623</v>
      </c>
      <c r="R2559" s="84" t="s">
        <v>3385</v>
      </c>
      <c r="S2559" s="81" t="s">
        <v>3393</v>
      </c>
      <c r="T2559" s="81" t="s">
        <v>3765</v>
      </c>
      <c r="U2559" s="83">
        <v>44438.405995370369</v>
      </c>
      <c r="V2559" s="84" t="s">
        <v>5965</v>
      </c>
      <c r="W2559" s="81"/>
      <c r="X2559" s="81"/>
      <c r="Y2559" s="87" t="s">
        <v>7965</v>
      </c>
      <c r="Z2559" s="81"/>
    </row>
    <row r="2560" spans="1:26" x14ac:dyDescent="0.35">
      <c r="A2560" s="66" t="s">
        <v>1182</v>
      </c>
      <c r="B2560" s="66" t="s">
        <v>1312</v>
      </c>
      <c r="C2560" s="67"/>
      <c r="D2560" s="68"/>
      <c r="E2560" s="69"/>
      <c r="F2560" s="70"/>
      <c r="G2560" s="67"/>
      <c r="H2560" s="71"/>
      <c r="I2560" s="72"/>
      <c r="J2560" s="72"/>
      <c r="K2560" s="36"/>
      <c r="L2560" s="79"/>
      <c r="M2560" s="79"/>
      <c r="N2560" s="74"/>
      <c r="O2560" s="81" t="s">
        <v>1386</v>
      </c>
      <c r="P2560" s="83">
        <v>44436.50341435185</v>
      </c>
      <c r="Q2560" s="81" t="s">
        <v>1866</v>
      </c>
      <c r="R2560" s="81"/>
      <c r="S2560" s="81"/>
      <c r="T2560" s="81" t="s">
        <v>3765</v>
      </c>
      <c r="U2560" s="83">
        <v>44436.50341435185</v>
      </c>
      <c r="V2560" s="84" t="s">
        <v>5966</v>
      </c>
      <c r="W2560" s="81"/>
      <c r="X2560" s="81"/>
      <c r="Y2560" s="87" t="s">
        <v>7966</v>
      </c>
      <c r="Z2560" s="81"/>
    </row>
    <row r="2561" spans="1:26" x14ac:dyDescent="0.35">
      <c r="A2561" s="66" t="s">
        <v>1182</v>
      </c>
      <c r="B2561" s="66" t="s">
        <v>1312</v>
      </c>
      <c r="C2561" s="67"/>
      <c r="D2561" s="68"/>
      <c r="E2561" s="69"/>
      <c r="F2561" s="70"/>
      <c r="G2561" s="67"/>
      <c r="H2561" s="71"/>
      <c r="I2561" s="72"/>
      <c r="J2561" s="72"/>
      <c r="K2561" s="36"/>
      <c r="L2561" s="79"/>
      <c r="M2561" s="79"/>
      <c r="N2561" s="74"/>
      <c r="O2561" s="81" t="s">
        <v>1386</v>
      </c>
      <c r="P2561" s="83">
        <v>44437.620370370372</v>
      </c>
      <c r="Q2561" s="81" t="s">
        <v>2548</v>
      </c>
      <c r="R2561" s="81"/>
      <c r="S2561" s="81"/>
      <c r="T2561" s="81" t="s">
        <v>3965</v>
      </c>
      <c r="U2561" s="83">
        <v>44437.620370370372</v>
      </c>
      <c r="V2561" s="84" t="s">
        <v>5967</v>
      </c>
      <c r="W2561" s="81"/>
      <c r="X2561" s="81"/>
      <c r="Y2561" s="87" t="s">
        <v>7967</v>
      </c>
      <c r="Z2561" s="81"/>
    </row>
    <row r="2562" spans="1:26" x14ac:dyDescent="0.35">
      <c r="A2562" s="66" t="s">
        <v>1182</v>
      </c>
      <c r="B2562" s="66" t="s">
        <v>1312</v>
      </c>
      <c r="C2562" s="67"/>
      <c r="D2562" s="68"/>
      <c r="E2562" s="69"/>
      <c r="F2562" s="70"/>
      <c r="G2562" s="67"/>
      <c r="H2562" s="71"/>
      <c r="I2562" s="72"/>
      <c r="J2562" s="72"/>
      <c r="K2562" s="36"/>
      <c r="L2562" s="79"/>
      <c r="M2562" s="79"/>
      <c r="N2562" s="74"/>
      <c r="O2562" s="81" t="s">
        <v>1386</v>
      </c>
      <c r="P2562" s="83">
        <v>44438.339432870373</v>
      </c>
      <c r="Q2562" s="81" t="s">
        <v>2550</v>
      </c>
      <c r="R2562" s="81"/>
      <c r="S2562" s="81"/>
      <c r="T2562" s="81" t="s">
        <v>3965</v>
      </c>
      <c r="U2562" s="83">
        <v>44438.339432870373</v>
      </c>
      <c r="V2562" s="84" t="s">
        <v>5968</v>
      </c>
      <c r="W2562" s="81"/>
      <c r="X2562" s="81"/>
      <c r="Y2562" s="87" t="s">
        <v>7968</v>
      </c>
      <c r="Z2562" s="81"/>
    </row>
    <row r="2563" spans="1:26" x14ac:dyDescent="0.35">
      <c r="A2563" s="66" t="s">
        <v>1182</v>
      </c>
      <c r="B2563" s="66" t="s">
        <v>1312</v>
      </c>
      <c r="C2563" s="67"/>
      <c r="D2563" s="68"/>
      <c r="E2563" s="69"/>
      <c r="F2563" s="70"/>
      <c r="G2563" s="67"/>
      <c r="H2563" s="71"/>
      <c r="I2563" s="72"/>
      <c r="J2563" s="72"/>
      <c r="K2563" s="36"/>
      <c r="L2563" s="79"/>
      <c r="M2563" s="79"/>
      <c r="N2563" s="74"/>
      <c r="O2563" s="81" t="s">
        <v>1386</v>
      </c>
      <c r="P2563" s="83">
        <v>44438.356458333335</v>
      </c>
      <c r="Q2563" s="81" t="s">
        <v>2550</v>
      </c>
      <c r="R2563" s="81"/>
      <c r="S2563" s="81"/>
      <c r="T2563" s="81" t="s">
        <v>3965</v>
      </c>
      <c r="U2563" s="83">
        <v>44438.356458333335</v>
      </c>
      <c r="V2563" s="84" t="s">
        <v>5969</v>
      </c>
      <c r="W2563" s="81"/>
      <c r="X2563" s="81"/>
      <c r="Y2563" s="87" t="s">
        <v>7969</v>
      </c>
      <c r="Z2563" s="81"/>
    </row>
    <row r="2564" spans="1:26" x14ac:dyDescent="0.35">
      <c r="A2564" s="66" t="s">
        <v>1182</v>
      </c>
      <c r="B2564" s="66" t="s">
        <v>1312</v>
      </c>
      <c r="C2564" s="67"/>
      <c r="D2564" s="68"/>
      <c r="E2564" s="69"/>
      <c r="F2564" s="70"/>
      <c r="G2564" s="67"/>
      <c r="H2564" s="71"/>
      <c r="I2564" s="72"/>
      <c r="J2564" s="72"/>
      <c r="K2564" s="36"/>
      <c r="L2564" s="79"/>
      <c r="M2564" s="79"/>
      <c r="N2564" s="74"/>
      <c r="O2564" s="81" t="s">
        <v>1386</v>
      </c>
      <c r="P2564" s="83">
        <v>44438.401273148149</v>
      </c>
      <c r="Q2564" s="81" t="s">
        <v>2550</v>
      </c>
      <c r="R2564" s="81"/>
      <c r="S2564" s="81"/>
      <c r="T2564" s="81" t="s">
        <v>3965</v>
      </c>
      <c r="U2564" s="83">
        <v>44438.401273148149</v>
      </c>
      <c r="V2564" s="84" t="s">
        <v>5970</v>
      </c>
      <c r="W2564" s="81"/>
      <c r="X2564" s="81"/>
      <c r="Y2564" s="87" t="s">
        <v>7970</v>
      </c>
      <c r="Z2564" s="81"/>
    </row>
    <row r="2565" spans="1:26" x14ac:dyDescent="0.35">
      <c r="A2565" s="66" t="s">
        <v>1182</v>
      </c>
      <c r="B2565" s="66" t="s">
        <v>1312</v>
      </c>
      <c r="C2565" s="67"/>
      <c r="D2565" s="68"/>
      <c r="E2565" s="69"/>
      <c r="F2565" s="70"/>
      <c r="G2565" s="67"/>
      <c r="H2565" s="71"/>
      <c r="I2565" s="72"/>
      <c r="J2565" s="72"/>
      <c r="K2565" s="36"/>
      <c r="L2565" s="79"/>
      <c r="M2565" s="79"/>
      <c r="N2565" s="74"/>
      <c r="O2565" s="81" t="s">
        <v>1386</v>
      </c>
      <c r="P2565" s="83">
        <v>44438.406064814815</v>
      </c>
      <c r="Q2565" s="81" t="s">
        <v>2624</v>
      </c>
      <c r="R2565" s="81"/>
      <c r="S2565" s="81"/>
      <c r="T2565" s="81" t="s">
        <v>3765</v>
      </c>
      <c r="U2565" s="83">
        <v>44438.406064814815</v>
      </c>
      <c r="V2565" s="84" t="s">
        <v>5971</v>
      </c>
      <c r="W2565" s="81"/>
      <c r="X2565" s="81"/>
      <c r="Y2565" s="87" t="s">
        <v>7971</v>
      </c>
      <c r="Z2565" s="81"/>
    </row>
    <row r="2566" spans="1:26" x14ac:dyDescent="0.35">
      <c r="A2566" s="66" t="s">
        <v>1181</v>
      </c>
      <c r="B2566" s="66" t="s">
        <v>1181</v>
      </c>
      <c r="C2566" s="67"/>
      <c r="D2566" s="68"/>
      <c r="E2566" s="69"/>
      <c r="F2566" s="70"/>
      <c r="G2566" s="67"/>
      <c r="H2566" s="71"/>
      <c r="I2566" s="72"/>
      <c r="J2566" s="72"/>
      <c r="K2566" s="36"/>
      <c r="L2566" s="79"/>
      <c r="M2566" s="79"/>
      <c r="N2566" s="74"/>
      <c r="O2566" s="81" t="s">
        <v>179</v>
      </c>
      <c r="P2566" s="83">
        <v>44433.361620370371</v>
      </c>
      <c r="Q2566" s="81" t="s">
        <v>2625</v>
      </c>
      <c r="R2566" s="84" t="s">
        <v>3386</v>
      </c>
      <c r="S2566" s="81" t="s">
        <v>3393</v>
      </c>
      <c r="T2566" s="81" t="s">
        <v>3764</v>
      </c>
      <c r="U2566" s="83">
        <v>44433.361620370371</v>
      </c>
      <c r="V2566" s="84" t="s">
        <v>5972</v>
      </c>
      <c r="W2566" s="81"/>
      <c r="X2566" s="81"/>
      <c r="Y2566" s="87" t="s">
        <v>7972</v>
      </c>
      <c r="Z2566" s="81"/>
    </row>
    <row r="2567" spans="1:26" x14ac:dyDescent="0.35">
      <c r="A2567" s="66" t="s">
        <v>1181</v>
      </c>
      <c r="B2567" s="66" t="s">
        <v>1181</v>
      </c>
      <c r="C2567" s="67"/>
      <c r="D2567" s="68"/>
      <c r="E2567" s="69"/>
      <c r="F2567" s="70"/>
      <c r="G2567" s="67"/>
      <c r="H2567" s="71"/>
      <c r="I2567" s="72"/>
      <c r="J2567" s="72"/>
      <c r="K2567" s="36"/>
      <c r="L2567" s="79"/>
      <c r="M2567" s="79"/>
      <c r="N2567" s="74"/>
      <c r="O2567" s="81" t="s">
        <v>179</v>
      </c>
      <c r="P2567" s="83">
        <v>44433.406666666669</v>
      </c>
      <c r="Q2567" s="81" t="s">
        <v>1865</v>
      </c>
      <c r="R2567" s="84" t="s">
        <v>2879</v>
      </c>
      <c r="S2567" s="81" t="s">
        <v>3452</v>
      </c>
      <c r="T2567" s="81" t="s">
        <v>3764</v>
      </c>
      <c r="U2567" s="83">
        <v>44433.406666666669</v>
      </c>
      <c r="V2567" s="84" t="s">
        <v>5973</v>
      </c>
      <c r="W2567" s="81"/>
      <c r="X2567" s="81"/>
      <c r="Y2567" s="87" t="s">
        <v>7973</v>
      </c>
      <c r="Z2567" s="81"/>
    </row>
    <row r="2568" spans="1:26" x14ac:dyDescent="0.35">
      <c r="A2568" s="66" t="s">
        <v>1181</v>
      </c>
      <c r="B2568" s="66" t="s">
        <v>1181</v>
      </c>
      <c r="C2568" s="67"/>
      <c r="D2568" s="68"/>
      <c r="E2568" s="69"/>
      <c r="F2568" s="70"/>
      <c r="G2568" s="67"/>
      <c r="H2568" s="71"/>
      <c r="I2568" s="72"/>
      <c r="J2568" s="72"/>
      <c r="K2568" s="36"/>
      <c r="L2568" s="79"/>
      <c r="M2568" s="79"/>
      <c r="N2568" s="74"/>
      <c r="O2568" s="81" t="s">
        <v>179</v>
      </c>
      <c r="P2568" s="83">
        <v>44434.478587962964</v>
      </c>
      <c r="Q2568" s="81" t="s">
        <v>2626</v>
      </c>
      <c r="R2568" s="84" t="s">
        <v>3387</v>
      </c>
      <c r="S2568" s="81" t="s">
        <v>3393</v>
      </c>
      <c r="T2568" s="81" t="s">
        <v>3764</v>
      </c>
      <c r="U2568" s="83">
        <v>44434.478587962964</v>
      </c>
      <c r="V2568" s="84" t="s">
        <v>5974</v>
      </c>
      <c r="W2568" s="81"/>
      <c r="X2568" s="81"/>
      <c r="Y2568" s="87" t="s">
        <v>7974</v>
      </c>
      <c r="Z2568" s="81"/>
    </row>
    <row r="2569" spans="1:26" x14ac:dyDescent="0.35">
      <c r="A2569" s="66" t="s">
        <v>1181</v>
      </c>
      <c r="B2569" s="66" t="s">
        <v>1181</v>
      </c>
      <c r="C2569" s="67"/>
      <c r="D2569" s="68"/>
      <c r="E2569" s="69"/>
      <c r="F2569" s="70"/>
      <c r="G2569" s="67"/>
      <c r="H2569" s="71"/>
      <c r="I2569" s="72"/>
      <c r="J2569" s="72"/>
      <c r="K2569" s="36"/>
      <c r="L2569" s="79"/>
      <c r="M2569" s="79"/>
      <c r="N2569" s="74"/>
      <c r="O2569" s="81" t="s">
        <v>179</v>
      </c>
      <c r="P2569" s="83">
        <v>44436.491342592592</v>
      </c>
      <c r="Q2569" s="81" t="s">
        <v>2627</v>
      </c>
      <c r="R2569" s="84" t="s">
        <v>3388</v>
      </c>
      <c r="S2569" s="81" t="s">
        <v>3393</v>
      </c>
      <c r="T2569" s="81" t="s">
        <v>3764</v>
      </c>
      <c r="U2569" s="83">
        <v>44436.491342592592</v>
      </c>
      <c r="V2569" s="84" t="s">
        <v>5975</v>
      </c>
      <c r="W2569" s="81"/>
      <c r="X2569" s="81"/>
      <c r="Y2569" s="87" t="s">
        <v>7975</v>
      </c>
      <c r="Z2569" s="81"/>
    </row>
    <row r="2570" spans="1:26" x14ac:dyDescent="0.35">
      <c r="A2570" s="66" t="s">
        <v>1181</v>
      </c>
      <c r="B2570" s="66" t="s">
        <v>1181</v>
      </c>
      <c r="C2570" s="67"/>
      <c r="D2570" s="68"/>
      <c r="E2570" s="69"/>
      <c r="F2570" s="70"/>
      <c r="G2570" s="67"/>
      <c r="H2570" s="71"/>
      <c r="I2570" s="72"/>
      <c r="J2570" s="72"/>
      <c r="K2570" s="36"/>
      <c r="L2570" s="79"/>
      <c r="M2570" s="79"/>
      <c r="N2570" s="74"/>
      <c r="O2570" s="81" t="s">
        <v>179</v>
      </c>
      <c r="P2570" s="83">
        <v>44436.888194444444</v>
      </c>
      <c r="Q2570" s="81" t="s">
        <v>1865</v>
      </c>
      <c r="R2570" s="84" t="s">
        <v>2879</v>
      </c>
      <c r="S2570" s="81" t="s">
        <v>3452</v>
      </c>
      <c r="T2570" s="81" t="s">
        <v>3764</v>
      </c>
      <c r="U2570" s="83">
        <v>44436.888194444444</v>
      </c>
      <c r="V2570" s="84" t="s">
        <v>5976</v>
      </c>
      <c r="W2570" s="81"/>
      <c r="X2570" s="81"/>
      <c r="Y2570" s="87" t="s">
        <v>7976</v>
      </c>
      <c r="Z2570" s="81"/>
    </row>
    <row r="2571" spans="1:26" x14ac:dyDescent="0.35">
      <c r="A2571" s="66" t="s">
        <v>1181</v>
      </c>
      <c r="B2571" s="66" t="s">
        <v>1181</v>
      </c>
      <c r="C2571" s="67"/>
      <c r="D2571" s="68"/>
      <c r="E2571" s="69"/>
      <c r="F2571" s="70"/>
      <c r="G2571" s="67"/>
      <c r="H2571" s="71"/>
      <c r="I2571" s="72"/>
      <c r="J2571" s="72"/>
      <c r="K2571" s="36"/>
      <c r="L2571" s="79"/>
      <c r="M2571" s="79"/>
      <c r="N2571" s="74"/>
      <c r="O2571" s="81" t="s">
        <v>179</v>
      </c>
      <c r="P2571" s="83">
        <v>44436.889317129629</v>
      </c>
      <c r="Q2571" s="81" t="s">
        <v>1865</v>
      </c>
      <c r="R2571" s="84" t="s">
        <v>2879</v>
      </c>
      <c r="S2571" s="81" t="s">
        <v>3452</v>
      </c>
      <c r="T2571" s="81" t="s">
        <v>3764</v>
      </c>
      <c r="U2571" s="83">
        <v>44436.889317129629</v>
      </c>
      <c r="V2571" s="84" t="s">
        <v>5977</v>
      </c>
      <c r="W2571" s="81"/>
      <c r="X2571" s="81"/>
      <c r="Y2571" s="87" t="s">
        <v>7977</v>
      </c>
      <c r="Z2571" s="81"/>
    </row>
    <row r="2572" spans="1:26" x14ac:dyDescent="0.35">
      <c r="A2572" s="66" t="s">
        <v>1182</v>
      </c>
      <c r="B2572" s="66" t="s">
        <v>1181</v>
      </c>
      <c r="C2572" s="67"/>
      <c r="D2572" s="68"/>
      <c r="E2572" s="69"/>
      <c r="F2572" s="70"/>
      <c r="G2572" s="67"/>
      <c r="H2572" s="71"/>
      <c r="I2572" s="72"/>
      <c r="J2572" s="72"/>
      <c r="K2572" s="36"/>
      <c r="L2572" s="79"/>
      <c r="M2572" s="79"/>
      <c r="N2572" s="74"/>
      <c r="O2572" s="81" t="s">
        <v>1386</v>
      </c>
      <c r="P2572" s="83">
        <v>44436.491412037038</v>
      </c>
      <c r="Q2572" s="81" t="s">
        <v>1865</v>
      </c>
      <c r="R2572" s="84" t="s">
        <v>2879</v>
      </c>
      <c r="S2572" s="81" t="s">
        <v>3452</v>
      </c>
      <c r="T2572" s="81" t="s">
        <v>3764</v>
      </c>
      <c r="U2572" s="83">
        <v>44436.491412037038</v>
      </c>
      <c r="V2572" s="84" t="s">
        <v>5978</v>
      </c>
      <c r="W2572" s="81"/>
      <c r="X2572" s="81"/>
      <c r="Y2572" s="87" t="s">
        <v>7978</v>
      </c>
      <c r="Z2572" s="81"/>
    </row>
    <row r="2573" spans="1:26" x14ac:dyDescent="0.35">
      <c r="A2573" s="66" t="s">
        <v>1182</v>
      </c>
      <c r="B2573" s="66" t="s">
        <v>1181</v>
      </c>
      <c r="C2573" s="67"/>
      <c r="D2573" s="68"/>
      <c r="E2573" s="69"/>
      <c r="F2573" s="70"/>
      <c r="G2573" s="67"/>
      <c r="H2573" s="71"/>
      <c r="I2573" s="72"/>
      <c r="J2573" s="72"/>
      <c r="K2573" s="36"/>
      <c r="L2573" s="79"/>
      <c r="M2573" s="79"/>
      <c r="N2573" s="74"/>
      <c r="O2573" s="81" t="s">
        <v>1386</v>
      </c>
      <c r="P2573" s="83">
        <v>44436.50341435185</v>
      </c>
      <c r="Q2573" s="81" t="s">
        <v>1866</v>
      </c>
      <c r="R2573" s="81"/>
      <c r="S2573" s="81"/>
      <c r="T2573" s="81" t="s">
        <v>3765</v>
      </c>
      <c r="U2573" s="83">
        <v>44436.50341435185</v>
      </c>
      <c r="V2573" s="84" t="s">
        <v>5966</v>
      </c>
      <c r="W2573" s="81"/>
      <c r="X2573" s="81"/>
      <c r="Y2573" s="87" t="s">
        <v>7966</v>
      </c>
      <c r="Z2573" s="81"/>
    </row>
    <row r="2574" spans="1:26" x14ac:dyDescent="0.35">
      <c r="A2574" s="66" t="s">
        <v>1182</v>
      </c>
      <c r="B2574" s="66" t="s">
        <v>1181</v>
      </c>
      <c r="C2574" s="67"/>
      <c r="D2574" s="68"/>
      <c r="E2574" s="69"/>
      <c r="F2574" s="70"/>
      <c r="G2574" s="67"/>
      <c r="H2574" s="71"/>
      <c r="I2574" s="72"/>
      <c r="J2574" s="72"/>
      <c r="K2574" s="36"/>
      <c r="L2574" s="79"/>
      <c r="M2574" s="79"/>
      <c r="N2574" s="74"/>
      <c r="O2574" s="81" t="s">
        <v>1386</v>
      </c>
      <c r="P2574" s="83">
        <v>44437.620370370372</v>
      </c>
      <c r="Q2574" s="81" t="s">
        <v>2548</v>
      </c>
      <c r="R2574" s="81"/>
      <c r="S2574" s="81"/>
      <c r="T2574" s="81" t="s">
        <v>3965</v>
      </c>
      <c r="U2574" s="83">
        <v>44437.620370370372</v>
      </c>
      <c r="V2574" s="84" t="s">
        <v>5967</v>
      </c>
      <c r="W2574" s="81"/>
      <c r="X2574" s="81"/>
      <c r="Y2574" s="87" t="s">
        <v>7967</v>
      </c>
      <c r="Z2574" s="81"/>
    </row>
    <row r="2575" spans="1:26" x14ac:dyDescent="0.35">
      <c r="A2575" s="66" t="s">
        <v>1182</v>
      </c>
      <c r="B2575" s="66" t="s">
        <v>1181</v>
      </c>
      <c r="C2575" s="67"/>
      <c r="D2575" s="68"/>
      <c r="E2575" s="69"/>
      <c r="F2575" s="70"/>
      <c r="G2575" s="67"/>
      <c r="H2575" s="71"/>
      <c r="I2575" s="72"/>
      <c r="J2575" s="72"/>
      <c r="K2575" s="36"/>
      <c r="L2575" s="79"/>
      <c r="M2575" s="79"/>
      <c r="N2575" s="74"/>
      <c r="O2575" s="81" t="s">
        <v>1386</v>
      </c>
      <c r="P2575" s="83">
        <v>44438.339432870373</v>
      </c>
      <c r="Q2575" s="81" t="s">
        <v>2550</v>
      </c>
      <c r="R2575" s="81"/>
      <c r="S2575" s="81"/>
      <c r="T2575" s="81" t="s">
        <v>3965</v>
      </c>
      <c r="U2575" s="83">
        <v>44438.339432870373</v>
      </c>
      <c r="V2575" s="84" t="s">
        <v>5968</v>
      </c>
      <c r="W2575" s="81"/>
      <c r="X2575" s="81"/>
      <c r="Y2575" s="87" t="s">
        <v>7968</v>
      </c>
      <c r="Z2575" s="81"/>
    </row>
    <row r="2576" spans="1:26" x14ac:dyDescent="0.35">
      <c r="A2576" s="66" t="s">
        <v>1182</v>
      </c>
      <c r="B2576" s="66" t="s">
        <v>1181</v>
      </c>
      <c r="C2576" s="67"/>
      <c r="D2576" s="68"/>
      <c r="E2576" s="69"/>
      <c r="F2576" s="70"/>
      <c r="G2576" s="67"/>
      <c r="H2576" s="71"/>
      <c r="I2576" s="72"/>
      <c r="J2576" s="72"/>
      <c r="K2576" s="36"/>
      <c r="L2576" s="79"/>
      <c r="M2576" s="79"/>
      <c r="N2576" s="74"/>
      <c r="O2576" s="81" t="s">
        <v>1386</v>
      </c>
      <c r="P2576" s="83">
        <v>44438.356458333335</v>
      </c>
      <c r="Q2576" s="81" t="s">
        <v>2550</v>
      </c>
      <c r="R2576" s="81"/>
      <c r="S2576" s="81"/>
      <c r="T2576" s="81" t="s">
        <v>3965</v>
      </c>
      <c r="U2576" s="83">
        <v>44438.356458333335</v>
      </c>
      <c r="V2576" s="84" t="s">
        <v>5969</v>
      </c>
      <c r="W2576" s="81"/>
      <c r="X2576" s="81"/>
      <c r="Y2576" s="87" t="s">
        <v>7969</v>
      </c>
      <c r="Z2576" s="81"/>
    </row>
    <row r="2577" spans="1:26" x14ac:dyDescent="0.35">
      <c r="A2577" s="66" t="s">
        <v>1182</v>
      </c>
      <c r="B2577" s="66" t="s">
        <v>1181</v>
      </c>
      <c r="C2577" s="67"/>
      <c r="D2577" s="68"/>
      <c r="E2577" s="69"/>
      <c r="F2577" s="70"/>
      <c r="G2577" s="67"/>
      <c r="H2577" s="71"/>
      <c r="I2577" s="72"/>
      <c r="J2577" s="72"/>
      <c r="K2577" s="36"/>
      <c r="L2577" s="79"/>
      <c r="M2577" s="79"/>
      <c r="N2577" s="74"/>
      <c r="O2577" s="81" t="s">
        <v>1386</v>
      </c>
      <c r="P2577" s="83">
        <v>44438.401273148149</v>
      </c>
      <c r="Q2577" s="81" t="s">
        <v>2550</v>
      </c>
      <c r="R2577" s="81"/>
      <c r="S2577" s="81"/>
      <c r="T2577" s="81" t="s">
        <v>3965</v>
      </c>
      <c r="U2577" s="83">
        <v>44438.401273148149</v>
      </c>
      <c r="V2577" s="84" t="s">
        <v>5970</v>
      </c>
      <c r="W2577" s="81"/>
      <c r="X2577" s="81"/>
      <c r="Y2577" s="87" t="s">
        <v>7970</v>
      </c>
      <c r="Z2577" s="81"/>
    </row>
    <row r="2578" spans="1:26" x14ac:dyDescent="0.35">
      <c r="A2578" s="66" t="s">
        <v>1182</v>
      </c>
      <c r="B2578" s="66" t="s">
        <v>1181</v>
      </c>
      <c r="C2578" s="67"/>
      <c r="D2578" s="68"/>
      <c r="E2578" s="69"/>
      <c r="F2578" s="70"/>
      <c r="G2578" s="67"/>
      <c r="H2578" s="71"/>
      <c r="I2578" s="72"/>
      <c r="J2578" s="72"/>
      <c r="K2578" s="36"/>
      <c r="L2578" s="79"/>
      <c r="M2578" s="79"/>
      <c r="N2578" s="74"/>
      <c r="O2578" s="81" t="s">
        <v>1386</v>
      </c>
      <c r="P2578" s="83">
        <v>44438.406064814815</v>
      </c>
      <c r="Q2578" s="81" t="s">
        <v>2624</v>
      </c>
      <c r="R2578" s="81"/>
      <c r="S2578" s="81"/>
      <c r="T2578" s="81" t="s">
        <v>3765</v>
      </c>
      <c r="U2578" s="83">
        <v>44438.406064814815</v>
      </c>
      <c r="V2578" s="84" t="s">
        <v>5971</v>
      </c>
      <c r="W2578" s="81"/>
      <c r="X2578" s="81"/>
      <c r="Y2578" s="87" t="s">
        <v>7971</v>
      </c>
      <c r="Z2578" s="81"/>
    </row>
    <row r="2579" spans="1:26" x14ac:dyDescent="0.35">
      <c r="A2579" s="66" t="s">
        <v>1183</v>
      </c>
      <c r="B2579" s="66" t="s">
        <v>1183</v>
      </c>
      <c r="C2579" s="67"/>
      <c r="D2579" s="68"/>
      <c r="E2579" s="69"/>
      <c r="F2579" s="70"/>
      <c r="G2579" s="67"/>
      <c r="H2579" s="71"/>
      <c r="I2579" s="72"/>
      <c r="J2579" s="72"/>
      <c r="K2579" s="36"/>
      <c r="L2579" s="79"/>
      <c r="M2579" s="79"/>
      <c r="N2579" s="74"/>
      <c r="O2579" s="81" t="s">
        <v>179</v>
      </c>
      <c r="P2579" s="83">
        <v>44432.406284722223</v>
      </c>
      <c r="Q2579" s="81" t="s">
        <v>2628</v>
      </c>
      <c r="R2579" s="84" t="s">
        <v>3389</v>
      </c>
      <c r="S2579" s="81" t="s">
        <v>3393</v>
      </c>
      <c r="T2579" s="81"/>
      <c r="U2579" s="83">
        <v>44432.406284722223</v>
      </c>
      <c r="V2579" s="84" t="s">
        <v>5979</v>
      </c>
      <c r="W2579" s="81"/>
      <c r="X2579" s="81"/>
      <c r="Y2579" s="87" t="s">
        <v>7979</v>
      </c>
      <c r="Z2579" s="81"/>
    </row>
    <row r="2580" spans="1:26" x14ac:dyDescent="0.35">
      <c r="A2580" s="66" t="s">
        <v>1183</v>
      </c>
      <c r="B2580" s="66" t="s">
        <v>1183</v>
      </c>
      <c r="C2580" s="67"/>
      <c r="D2580" s="68"/>
      <c r="E2580" s="69"/>
      <c r="F2580" s="70"/>
      <c r="G2580" s="67"/>
      <c r="H2580" s="71"/>
      <c r="I2580" s="72"/>
      <c r="J2580" s="72"/>
      <c r="K2580" s="36"/>
      <c r="L2580" s="79"/>
      <c r="M2580" s="79"/>
      <c r="N2580" s="74"/>
      <c r="O2580" s="81" t="s">
        <v>179</v>
      </c>
      <c r="P2580" s="83">
        <v>44438.406307870369</v>
      </c>
      <c r="Q2580" s="81" t="s">
        <v>2629</v>
      </c>
      <c r="R2580" s="84" t="s">
        <v>3390</v>
      </c>
      <c r="S2580" s="81" t="s">
        <v>3393</v>
      </c>
      <c r="T2580" s="81"/>
      <c r="U2580" s="83">
        <v>44438.406307870369</v>
      </c>
      <c r="V2580" s="84" t="s">
        <v>5980</v>
      </c>
      <c r="W2580" s="81"/>
      <c r="X2580" s="81"/>
      <c r="Y2580" s="87" t="s">
        <v>7980</v>
      </c>
      <c r="Z2580" s="81"/>
    </row>
  </sheetData>
  <dataConsolidate/>
  <dataValidations count="14">
    <dataValidation allowBlank="1" showInputMessage="1" errorTitle="Invalid Edge Visibility" error="The optional edge visibility must be Yes, Y, True, T, Always, 1, or empty to make the edge visible; or No, N, False, F, Never, or 0 to hide the edge.  Try selecting from the drop-down list instead." promptTitle="Edge ID" prompt="This is a unique ID that gets filled in automatically.  Do not edit this column." sqref="L3:L2580"/>
    <dataValidation allowBlank="1" errorTitle="Invalid Edge Visibility" error="The optional edge visibility must be Yes, Y, True, T, Always, 1, or empty to make the edge visible; or No, N, False, F, Never, or 0 to hide the edge.  Try selecting from the drop-down list instead." promptTitle="Edge ID" prompt="This is a unique ID that gets filled in automatically.  Do not edit this column." sqref="M3:M2580"/>
    <dataValidation allowBlank="1" showErrorMessage="1" sqref="N2:N2580"/>
    <dataValidation allowBlank="1" showInputMessage="1" errorTitle="Invalid Edge Visibility" error="The optional edge visibility must be Yes, Y, True, T, Always, 1, or empty to make the edge visible; or No, N, False, F, Never, or 0 to hide the edge.  Try selecting from the drop-down list instead." promptTitle="Edge Label Text Color" prompt="To select an optional label text color, right-click and select Select Color on the right-click menu." sqref="I3:I2580"/>
    <dataValidation allowBlank="1" showInputMessage="1" errorTitle="Invalid Edge Visibility" error="The optional edge visibility must be Yes, Y, True, T, Always, 1, or empty to make the edge visible; or No, N, False, F, Never, or 0 to hide the edge.  Try selecting from the drop-down list instead." promptTitle="Edge Label Font Size" prompt="Enter an optional label font size between 8 and 72." sqref="J3:J2580"/>
    <dataValidation allowBlank="1" showInputMessage="1" promptTitle="Edge Color" prompt="To select an optional edge color, right-click and select Select Color on the right-click menu." sqref="C3:C2580"/>
    <dataValidation allowBlank="1" showInputMessage="1" errorTitle="Invalid Edge Width" error="The optional edge width must be a whole number between 1 and 10." promptTitle="Edge Width" prompt="Enter an optional edge width between 1 and 10." sqref="D3:D2580"/>
    <dataValidation allowBlank="1" showInputMessage="1" errorTitle="Invalid Edge Opacity" error="The optional edge opacity must be a whole number between 0 and 10." promptTitle="Edge Opacity" prompt="Enter an optional edge opacity between 0 (transparent) and 100 (opaque)." sqref="F3:F2580"/>
    <dataValidation type="list" allowBlank="1" showInputMessage="1" showErrorMessage="1" errorTitle="Invalid Edge Visibility" error="You have entered an invalid edge visibility.  Try selecting from the drop-down list instead." promptTitle="Edge Visibility" prompt="Select an optional edge visibility.  Edges are shown by default." sqref="G3:G2580">
      <formula1>ValidEdgeVisibilities</formula1>
    </dataValidation>
    <dataValidation allowBlank="1" showInputMessage="1" showErrorMessage="1" promptTitle="Vertex 1 Name" prompt="Enter the name of the edge's first vertex." sqref="A3:A2580"/>
    <dataValidation allowBlank="1" showInputMessage="1" showErrorMessage="1" promptTitle="Vertex 2 Name" prompt="Enter the name of the edge's second vertex." sqref="B3:B2580"/>
    <dataValidation allowBlank="1" showInputMessage="1" showErrorMessage="1" errorTitle="Invalid Edge Visibility" error="You have entered an unrecognized edge visibility.  Try selecting from the drop-down list instead." promptTitle="Edge Label" prompt="Enter an optional edge label." sqref="H3:H2580"/>
    <dataValidation type="list" allowBlank="1" showInputMessage="1" showErrorMessage="1" errorTitle="Invalid Edge Style" error="You have entered an invalid edge style.  Try selecting from the drop-down list instead." promptTitle="Edge Style" prompt="Select an optional edge style.  Edges are Solid by default." sqref="E3:E2580">
      <formula1>ValidEdgeStyles</formula1>
    </dataValidation>
    <dataValidation allowBlank="1" errorTitle="Invalid Edge Visibility" error="The optional edge visibility must be Yes, Y, True, T, Always, 1, or empty to make the edge visible; or No, N, False, F, Never, or 0 to hide the edge.  Try selecting from the drop-down list instead." sqref="K3:K2580"/>
  </dataValidations>
  <hyperlinks>
    <hyperlink ref="R9" r:id="rId1"/>
    <hyperlink ref="R10" r:id="rId2"/>
    <hyperlink ref="R11" r:id="rId3"/>
    <hyperlink ref="R13" r:id="rId4"/>
    <hyperlink ref="R14" r:id="rId5"/>
    <hyperlink ref="R15" r:id="rId6"/>
    <hyperlink ref="R18" r:id="rId7"/>
    <hyperlink ref="R25" r:id="rId8"/>
    <hyperlink ref="R26" r:id="rId9"/>
    <hyperlink ref="R32" r:id="rId10"/>
    <hyperlink ref="R33" r:id="rId11"/>
    <hyperlink ref="R34" r:id="rId12"/>
    <hyperlink ref="R36" r:id="rId13"/>
    <hyperlink ref="R37" r:id="rId14"/>
    <hyperlink ref="R38" r:id="rId15"/>
    <hyperlink ref="R43" r:id="rId16"/>
    <hyperlink ref="R50" r:id="rId17"/>
    <hyperlink ref="R60" r:id="rId18"/>
    <hyperlink ref="R62" r:id="rId19"/>
    <hyperlink ref="R67" r:id="rId20"/>
    <hyperlink ref="R72" r:id="rId21"/>
    <hyperlink ref="R86" r:id="rId22"/>
    <hyperlink ref="R96" r:id="rId23"/>
    <hyperlink ref="R97" r:id="rId24"/>
    <hyperlink ref="R99" r:id="rId25"/>
    <hyperlink ref="R100" r:id="rId26"/>
    <hyperlink ref="R101" r:id="rId27"/>
    <hyperlink ref="R107" r:id="rId28"/>
    <hyperlink ref="R108" r:id="rId29"/>
    <hyperlink ref="R109" r:id="rId30"/>
    <hyperlink ref="R111" r:id="rId31"/>
    <hyperlink ref="R118" r:id="rId32"/>
    <hyperlink ref="R119" r:id="rId33"/>
    <hyperlink ref="R120" r:id="rId34"/>
    <hyperlink ref="R132" r:id="rId35"/>
    <hyperlink ref="R133" r:id="rId36"/>
    <hyperlink ref="R143" r:id="rId37"/>
    <hyperlink ref="R144" r:id="rId38"/>
    <hyperlink ref="R146" r:id="rId39"/>
    <hyperlink ref="R148" r:id="rId40"/>
    <hyperlink ref="R150" r:id="rId41"/>
    <hyperlink ref="R152" r:id="rId42"/>
    <hyperlink ref="R153" r:id="rId43"/>
    <hyperlink ref="R154" r:id="rId44"/>
    <hyperlink ref="R155" r:id="rId45"/>
    <hyperlink ref="R156" r:id="rId46"/>
    <hyperlink ref="R173" r:id="rId47"/>
    <hyperlink ref="R179" r:id="rId48"/>
    <hyperlink ref="R181" r:id="rId49"/>
    <hyperlink ref="R191" r:id="rId50"/>
    <hyperlink ref="R192" r:id="rId51"/>
    <hyperlink ref="R196" r:id="rId52"/>
    <hyperlink ref="R197" r:id="rId53"/>
    <hyperlink ref="R198" r:id="rId54"/>
    <hyperlink ref="R207" r:id="rId55"/>
    <hyperlink ref="R212" r:id="rId56" location="utm_source=feed&amp;utm_medium=feed&amp;utm_campaign=feed"/>
    <hyperlink ref="R213" r:id="rId57" location="utm_source=feed&amp;utm_medium=feed&amp;utm_campaign=feed"/>
    <hyperlink ref="R223" r:id="rId58"/>
    <hyperlink ref="R224" r:id="rId59"/>
    <hyperlink ref="R225" r:id="rId60"/>
    <hyperlink ref="R226" r:id="rId61"/>
    <hyperlink ref="R227" r:id="rId62"/>
    <hyperlink ref="R230" r:id="rId63"/>
    <hyperlink ref="R231" r:id="rId64"/>
    <hyperlink ref="R246" r:id="rId65"/>
    <hyperlink ref="R248" r:id="rId66"/>
    <hyperlink ref="R251" r:id="rId67"/>
    <hyperlink ref="R254" r:id="rId68"/>
    <hyperlink ref="R256" r:id="rId69"/>
    <hyperlink ref="R257" r:id="rId70"/>
    <hyperlink ref="R265" r:id="rId71"/>
    <hyperlink ref="R267" r:id="rId72"/>
    <hyperlink ref="R268" r:id="rId73"/>
    <hyperlink ref="R288" r:id="rId74"/>
    <hyperlink ref="R297" r:id="rId75"/>
    <hyperlink ref="R298" r:id="rId76"/>
    <hyperlink ref="R318" r:id="rId77"/>
    <hyperlink ref="R319" r:id="rId78"/>
    <hyperlink ref="R323" r:id="rId79"/>
    <hyperlink ref="R324" r:id="rId80"/>
    <hyperlink ref="R343" r:id="rId81"/>
    <hyperlink ref="R346" r:id="rId82"/>
    <hyperlink ref="R349" r:id="rId83"/>
    <hyperlink ref="R355" r:id="rId84"/>
    <hyperlink ref="R356" r:id="rId85"/>
    <hyperlink ref="R360" r:id="rId86"/>
    <hyperlink ref="R361" r:id="rId87"/>
    <hyperlink ref="R363" r:id="rId88"/>
    <hyperlink ref="R386" r:id="rId89"/>
    <hyperlink ref="R393" r:id="rId90"/>
    <hyperlink ref="R402" r:id="rId91"/>
    <hyperlink ref="R409" r:id="rId92"/>
    <hyperlink ref="R410" r:id="rId93"/>
    <hyperlink ref="R411" r:id="rId94"/>
    <hyperlink ref="R414" r:id="rId95"/>
    <hyperlink ref="R415" r:id="rId96"/>
    <hyperlink ref="R416" r:id="rId97"/>
    <hyperlink ref="R417" r:id="rId98"/>
    <hyperlink ref="R425" r:id="rId99"/>
    <hyperlink ref="R426" r:id="rId100"/>
    <hyperlink ref="R427" r:id="rId101"/>
    <hyperlink ref="R428" r:id="rId102"/>
    <hyperlink ref="R429" r:id="rId103"/>
    <hyperlink ref="R430" r:id="rId104"/>
    <hyperlink ref="R433" r:id="rId105"/>
    <hyperlink ref="R436" r:id="rId106"/>
    <hyperlink ref="R437" r:id="rId107"/>
    <hyperlink ref="R438" r:id="rId108"/>
    <hyperlink ref="R447" r:id="rId109"/>
    <hyperlink ref="R450" r:id="rId110"/>
    <hyperlink ref="R452" r:id="rId111"/>
    <hyperlink ref="R457" r:id="rId112"/>
    <hyperlink ref="R459" r:id="rId113"/>
    <hyperlink ref="R460" r:id="rId114"/>
    <hyperlink ref="R462" r:id="rId115"/>
    <hyperlink ref="R464" r:id="rId116"/>
    <hyperlink ref="R468" r:id="rId117"/>
    <hyperlink ref="R469" r:id="rId118"/>
    <hyperlink ref="R470" r:id="rId119"/>
    <hyperlink ref="R472" r:id="rId120"/>
    <hyperlink ref="R476" r:id="rId121"/>
    <hyperlink ref="R477" r:id="rId122"/>
    <hyperlink ref="R479" r:id="rId123"/>
    <hyperlink ref="R486" r:id="rId124"/>
    <hyperlink ref="R488" r:id="rId125"/>
    <hyperlink ref="R489" r:id="rId126"/>
    <hyperlink ref="R490" r:id="rId127"/>
    <hyperlink ref="R500" r:id="rId128"/>
    <hyperlink ref="R501" r:id="rId129"/>
    <hyperlink ref="R506" r:id="rId130"/>
    <hyperlink ref="R512" r:id="rId131"/>
    <hyperlink ref="R513" r:id="rId132"/>
    <hyperlink ref="R514" r:id="rId133"/>
    <hyperlink ref="R515" r:id="rId134"/>
    <hyperlink ref="R521" r:id="rId135"/>
    <hyperlink ref="R535" r:id="rId136"/>
    <hyperlink ref="R537" r:id="rId137"/>
    <hyperlink ref="R542" r:id="rId138"/>
    <hyperlink ref="R552" r:id="rId139"/>
    <hyperlink ref="R553" r:id="rId140"/>
    <hyperlink ref="R555" r:id="rId141"/>
    <hyperlink ref="R556" r:id="rId142"/>
    <hyperlink ref="R565" r:id="rId143"/>
    <hyperlink ref="R566" r:id="rId144"/>
    <hyperlink ref="R567" r:id="rId145"/>
    <hyperlink ref="R569" r:id="rId146"/>
    <hyperlink ref="R570" r:id="rId147"/>
    <hyperlink ref="R575" r:id="rId148"/>
    <hyperlink ref="R586" r:id="rId149"/>
    <hyperlink ref="R587" r:id="rId150"/>
    <hyperlink ref="R588" r:id="rId151"/>
    <hyperlink ref="R589" r:id="rId152"/>
    <hyperlink ref="R593" r:id="rId153"/>
    <hyperlink ref="R598" r:id="rId154"/>
    <hyperlink ref="R612" r:id="rId155"/>
    <hyperlink ref="R613" r:id="rId156"/>
    <hyperlink ref="R614" r:id="rId157"/>
    <hyperlink ref="R616" r:id="rId158"/>
    <hyperlink ref="R617" r:id="rId159"/>
    <hyperlink ref="R618" r:id="rId160"/>
    <hyperlink ref="R620" r:id="rId161"/>
    <hyperlink ref="R631" r:id="rId162"/>
    <hyperlink ref="R632" r:id="rId163"/>
    <hyperlink ref="R635" r:id="rId164"/>
    <hyperlink ref="R636" r:id="rId165"/>
    <hyperlink ref="R642" r:id="rId166"/>
    <hyperlink ref="R650" r:id="rId167"/>
    <hyperlink ref="R651" r:id="rId168"/>
    <hyperlink ref="R652" r:id="rId169"/>
    <hyperlink ref="R653" r:id="rId170"/>
    <hyperlink ref="R654" r:id="rId171"/>
    <hyperlink ref="R655" r:id="rId172"/>
    <hyperlink ref="R658" r:id="rId173"/>
    <hyperlink ref="R660" r:id="rId174"/>
    <hyperlink ref="R661" r:id="rId175"/>
    <hyperlink ref="R664" r:id="rId176"/>
    <hyperlink ref="R667" r:id="rId177"/>
    <hyperlink ref="R668" r:id="rId178"/>
    <hyperlink ref="R669" r:id="rId179"/>
    <hyperlink ref="R670" r:id="rId180"/>
    <hyperlink ref="R671" r:id="rId181"/>
    <hyperlink ref="R674" r:id="rId182"/>
    <hyperlink ref="R675" r:id="rId183"/>
    <hyperlink ref="R676" r:id="rId184"/>
    <hyperlink ref="R680" r:id="rId185"/>
    <hyperlink ref="R681" r:id="rId186"/>
    <hyperlink ref="R684" r:id="rId187"/>
    <hyperlink ref="R688" r:id="rId188"/>
    <hyperlink ref="R689" r:id="rId189"/>
    <hyperlink ref="R692" r:id="rId190"/>
    <hyperlink ref="R694" r:id="rId191"/>
    <hyperlink ref="R695" r:id="rId192"/>
    <hyperlink ref="R697" r:id="rId193"/>
    <hyperlink ref="R702" r:id="rId194"/>
    <hyperlink ref="R705" r:id="rId195"/>
    <hyperlink ref="R706" r:id="rId196"/>
    <hyperlink ref="R707" r:id="rId197" display="https://www.lemondeinformatique.fr/actualites/lire-faille-critique-dans-confluence-d-atlassian-83950.html?utm_source=ActiveCampaign&amp;utm_medium=email&amp;utm_campaign=NL+LMI+Quoti+27082021&amp;ep_ee=360e7aa898038ba4a94f7ffb1841a23723763b6d&amp;vgo_ee=e2jh8k9qPLRyXnCaauuO%2BDMOp5BKu9ooU8I6lB3KKa8%3D"/>
    <hyperlink ref="R708" r:id="rId198"/>
    <hyperlink ref="R709" r:id="rId199"/>
    <hyperlink ref="R710" r:id="rId200"/>
    <hyperlink ref="R711" r:id="rId201"/>
    <hyperlink ref="R717" r:id="rId202"/>
    <hyperlink ref="R719" r:id="rId203"/>
    <hyperlink ref="R720" r:id="rId204"/>
    <hyperlink ref="R721" r:id="rId205"/>
    <hyperlink ref="R722" r:id="rId206"/>
    <hyperlink ref="R723" r:id="rId207"/>
    <hyperlink ref="R724" r:id="rId208"/>
    <hyperlink ref="R726" r:id="rId209"/>
    <hyperlink ref="R727" r:id="rId210"/>
    <hyperlink ref="R730" r:id="rId211"/>
    <hyperlink ref="R732" r:id="rId212"/>
    <hyperlink ref="R741" r:id="rId213"/>
    <hyperlink ref="R742" r:id="rId214"/>
    <hyperlink ref="R743" r:id="rId215"/>
    <hyperlink ref="R744" r:id="rId216"/>
    <hyperlink ref="R745" r:id="rId217"/>
    <hyperlink ref="R746" r:id="rId218"/>
    <hyperlink ref="R747" r:id="rId219"/>
    <hyperlink ref="R748" r:id="rId220"/>
    <hyperlink ref="R749" r:id="rId221"/>
    <hyperlink ref="R753" r:id="rId222"/>
    <hyperlink ref="R763" r:id="rId223"/>
    <hyperlink ref="R764" r:id="rId224"/>
    <hyperlink ref="R766" r:id="rId225"/>
    <hyperlink ref="R769" r:id="rId226"/>
    <hyperlink ref="R770" r:id="rId227"/>
    <hyperlink ref="R772" r:id="rId228"/>
    <hyperlink ref="R773" r:id="rId229"/>
    <hyperlink ref="R775" r:id="rId230"/>
    <hyperlink ref="R792" r:id="rId231"/>
    <hyperlink ref="R797" r:id="rId232"/>
    <hyperlink ref="R798" r:id="rId233"/>
    <hyperlink ref="R802" r:id="rId234"/>
    <hyperlink ref="R804" r:id="rId235"/>
    <hyperlink ref="R805" r:id="rId236"/>
    <hyperlink ref="R809" r:id="rId237"/>
    <hyperlink ref="R810" r:id="rId238"/>
    <hyperlink ref="R811" r:id="rId239"/>
    <hyperlink ref="R812" r:id="rId240"/>
    <hyperlink ref="R816" r:id="rId241"/>
    <hyperlink ref="R820" r:id="rId242"/>
    <hyperlink ref="R822" r:id="rId243"/>
    <hyperlink ref="R826" r:id="rId244"/>
    <hyperlink ref="R829" r:id="rId245"/>
    <hyperlink ref="R830" r:id="rId246"/>
    <hyperlink ref="R831" r:id="rId247"/>
    <hyperlink ref="R832" r:id="rId248"/>
    <hyperlink ref="R833" r:id="rId249"/>
    <hyperlink ref="R834" r:id="rId250"/>
    <hyperlink ref="R835" r:id="rId251"/>
    <hyperlink ref="R836" r:id="rId252"/>
    <hyperlink ref="R846" r:id="rId253"/>
    <hyperlink ref="R850" r:id="rId254"/>
    <hyperlink ref="R853" r:id="rId255"/>
    <hyperlink ref="R861" r:id="rId256"/>
    <hyperlink ref="R862" r:id="rId257"/>
    <hyperlink ref="R863" r:id="rId258"/>
    <hyperlink ref="R868" r:id="rId259"/>
    <hyperlink ref="R870" r:id="rId260"/>
    <hyperlink ref="R872" r:id="rId261"/>
    <hyperlink ref="R874" r:id="rId262"/>
    <hyperlink ref="R879" r:id="rId263"/>
    <hyperlink ref="R880" r:id="rId264"/>
    <hyperlink ref="R881" r:id="rId265"/>
    <hyperlink ref="R882" r:id="rId266"/>
    <hyperlink ref="R883" r:id="rId267"/>
    <hyperlink ref="R888" r:id="rId268"/>
    <hyperlink ref="R889" r:id="rId269"/>
    <hyperlink ref="R902" r:id="rId270"/>
    <hyperlink ref="R903" r:id="rId271"/>
    <hyperlink ref="R904" r:id="rId272"/>
    <hyperlink ref="R906" r:id="rId273"/>
    <hyperlink ref="R907" r:id="rId274"/>
    <hyperlink ref="R908" r:id="rId275"/>
    <hyperlink ref="R910" r:id="rId276"/>
    <hyperlink ref="R916" r:id="rId277"/>
    <hyperlink ref="R920" r:id="rId278"/>
    <hyperlink ref="R922" r:id="rId279"/>
    <hyperlink ref="R924" r:id="rId280"/>
    <hyperlink ref="R926" r:id="rId281" location="utm_source=feed&amp;utm_medium=feed&amp;utm_campaign=feed"/>
    <hyperlink ref="R927" r:id="rId282" location="utm_source=feed&amp;utm_medium=feed&amp;utm_campaign=feed"/>
    <hyperlink ref="R932" r:id="rId283"/>
    <hyperlink ref="R933" r:id="rId284"/>
    <hyperlink ref="R934" r:id="rId285"/>
    <hyperlink ref="R935" r:id="rId286"/>
    <hyperlink ref="R947" r:id="rId287"/>
    <hyperlink ref="R948" r:id="rId288"/>
    <hyperlink ref="R955" r:id="rId289"/>
    <hyperlink ref="R960" r:id="rId290"/>
    <hyperlink ref="R961" r:id="rId291"/>
    <hyperlink ref="R962" r:id="rId292"/>
    <hyperlink ref="R963" r:id="rId293"/>
    <hyperlink ref="R964" r:id="rId294"/>
    <hyperlink ref="R965" r:id="rId295"/>
    <hyperlink ref="R969" r:id="rId296"/>
    <hyperlink ref="R973" r:id="rId297"/>
    <hyperlink ref="R984" r:id="rId298"/>
    <hyperlink ref="R987" r:id="rId299"/>
    <hyperlink ref="R992" r:id="rId300"/>
    <hyperlink ref="R994" r:id="rId301"/>
    <hyperlink ref="R995" r:id="rId302"/>
    <hyperlink ref="R996" r:id="rId303"/>
    <hyperlink ref="R1001" r:id="rId304"/>
    <hyperlink ref="R1004" r:id="rId305"/>
    <hyperlink ref="R1005" r:id="rId306"/>
    <hyperlink ref="R1007" r:id="rId307"/>
    <hyperlink ref="R1011" r:id="rId308"/>
    <hyperlink ref="R1012" r:id="rId309"/>
    <hyperlink ref="R1013" r:id="rId310"/>
    <hyperlink ref="R1018" r:id="rId311"/>
    <hyperlink ref="R1019" r:id="rId312"/>
    <hyperlink ref="R1020" r:id="rId313"/>
    <hyperlink ref="R1021" r:id="rId314"/>
    <hyperlink ref="R1022" r:id="rId315"/>
    <hyperlink ref="R1023" r:id="rId316"/>
    <hyperlink ref="R1025" r:id="rId317"/>
    <hyperlink ref="R1028" r:id="rId318"/>
    <hyperlink ref="R1034" r:id="rId319" location="xtor=CS1-35"/>
    <hyperlink ref="R1035" r:id="rId320" location="xtor=CS1-35"/>
    <hyperlink ref="R1040" r:id="rId321"/>
    <hyperlink ref="R1041" r:id="rId322"/>
    <hyperlink ref="R1045" r:id="rId323"/>
    <hyperlink ref="R1049" r:id="rId324"/>
    <hyperlink ref="R1050" r:id="rId325"/>
    <hyperlink ref="R1052" r:id="rId326"/>
    <hyperlink ref="R1054" r:id="rId327"/>
    <hyperlink ref="R1055" r:id="rId328"/>
    <hyperlink ref="R1056" r:id="rId329"/>
    <hyperlink ref="R1057" r:id="rId330"/>
    <hyperlink ref="R1058" r:id="rId331"/>
    <hyperlink ref="R1063" r:id="rId332"/>
    <hyperlink ref="R1068" r:id="rId333"/>
    <hyperlink ref="R1077" r:id="rId334"/>
    <hyperlink ref="R1086" r:id="rId335"/>
    <hyperlink ref="R1087" r:id="rId336"/>
    <hyperlink ref="R1089" r:id="rId337"/>
    <hyperlink ref="R1091" r:id="rId338"/>
    <hyperlink ref="R1093" r:id="rId339"/>
    <hyperlink ref="R1094" r:id="rId340"/>
    <hyperlink ref="R1097" r:id="rId341"/>
    <hyperlink ref="R1099" r:id="rId342"/>
    <hyperlink ref="R1101" r:id="rId343"/>
    <hyperlink ref="R1105" r:id="rId344"/>
    <hyperlink ref="R1110" r:id="rId345"/>
    <hyperlink ref="R1111" r:id="rId346"/>
    <hyperlink ref="R1112" r:id="rId347"/>
    <hyperlink ref="R1113" r:id="rId348"/>
    <hyperlink ref="R1131" r:id="rId349"/>
    <hyperlink ref="R1140" r:id="rId350"/>
    <hyperlink ref="R1143" r:id="rId351"/>
    <hyperlink ref="R1145" r:id="rId352"/>
    <hyperlink ref="R1148" r:id="rId353"/>
    <hyperlink ref="R1149" r:id="rId354"/>
    <hyperlink ref="R1155" r:id="rId355"/>
    <hyperlink ref="R1156" r:id="rId356"/>
    <hyperlink ref="R1162" r:id="rId357"/>
    <hyperlink ref="R1168" r:id="rId358"/>
    <hyperlink ref="R1178" r:id="rId359"/>
    <hyperlink ref="R1199" r:id="rId360"/>
    <hyperlink ref="R1213" r:id="rId361"/>
    <hyperlink ref="R1218" r:id="rId362"/>
    <hyperlink ref="R1222" r:id="rId363"/>
    <hyperlink ref="R1223" r:id="rId364"/>
    <hyperlink ref="R1224" r:id="rId365"/>
    <hyperlink ref="R1225" r:id="rId366"/>
    <hyperlink ref="R1226" r:id="rId367"/>
    <hyperlink ref="R1227" r:id="rId368"/>
    <hyperlink ref="R1228" r:id="rId369"/>
    <hyperlink ref="R1267" r:id="rId370"/>
    <hyperlink ref="R1272" r:id="rId371"/>
    <hyperlink ref="R1273" r:id="rId372"/>
    <hyperlink ref="R1274" r:id="rId373"/>
    <hyperlink ref="R1275" r:id="rId374"/>
    <hyperlink ref="R1276" r:id="rId375" location="utm_source=feed&amp;utm_medium=feed&amp;utm_campaign=feed"/>
    <hyperlink ref="R1277" r:id="rId376" location="utm_source=feed&amp;utm_medium=feed&amp;utm_campaign=feed"/>
    <hyperlink ref="R1279" r:id="rId377"/>
    <hyperlink ref="R1281" r:id="rId378"/>
    <hyperlink ref="R1282" r:id="rId379"/>
    <hyperlink ref="R1288" r:id="rId380"/>
    <hyperlink ref="R1289" r:id="rId381"/>
    <hyperlink ref="R1292" r:id="rId382"/>
    <hyperlink ref="R1293" r:id="rId383"/>
    <hyperlink ref="R1296" r:id="rId384"/>
    <hyperlink ref="R1299" r:id="rId385"/>
    <hyperlink ref="R1303" r:id="rId386"/>
    <hyperlink ref="R1304" r:id="rId387"/>
    <hyperlink ref="R1305" r:id="rId388"/>
    <hyperlink ref="R1309" r:id="rId389"/>
    <hyperlink ref="R1311" r:id="rId390"/>
    <hyperlink ref="R1312" r:id="rId391"/>
    <hyperlink ref="R1315" r:id="rId392"/>
    <hyperlink ref="R1316" r:id="rId393"/>
    <hyperlink ref="R1317" r:id="rId394"/>
    <hyperlink ref="R1329" r:id="rId395"/>
    <hyperlink ref="R1330" r:id="rId396"/>
    <hyperlink ref="R1331" r:id="rId397"/>
    <hyperlink ref="R1332" r:id="rId398"/>
    <hyperlink ref="R1333" r:id="rId399"/>
    <hyperlink ref="R1334" r:id="rId400"/>
    <hyperlink ref="R1335" r:id="rId401"/>
    <hyperlink ref="R1336" r:id="rId402"/>
    <hyperlink ref="R1337" r:id="rId403"/>
    <hyperlink ref="R1350" r:id="rId404"/>
    <hyperlink ref="R1351" r:id="rId405"/>
    <hyperlink ref="R1353" r:id="rId406"/>
    <hyperlink ref="R1355" r:id="rId407"/>
    <hyperlink ref="R1359" r:id="rId408"/>
    <hyperlink ref="R1361" r:id="rId409"/>
    <hyperlink ref="R1362" r:id="rId410"/>
    <hyperlink ref="R1365" r:id="rId411"/>
    <hyperlink ref="R1368" r:id="rId412"/>
    <hyperlink ref="R1369" r:id="rId413"/>
    <hyperlink ref="R1371" r:id="rId414"/>
    <hyperlink ref="R1375" r:id="rId415"/>
    <hyperlink ref="R1379" r:id="rId416"/>
    <hyperlink ref="R1380" r:id="rId417"/>
    <hyperlink ref="R1381" r:id="rId418"/>
    <hyperlink ref="R1382" r:id="rId419"/>
    <hyperlink ref="R1387" r:id="rId420"/>
    <hyperlink ref="R1389" r:id="rId421"/>
    <hyperlink ref="R1397" r:id="rId422"/>
    <hyperlink ref="R1398" r:id="rId423"/>
    <hyperlink ref="R1399" r:id="rId424"/>
    <hyperlink ref="R1400" r:id="rId425"/>
    <hyperlink ref="R1402" r:id="rId426"/>
    <hyperlink ref="R1404" r:id="rId427"/>
    <hyperlink ref="R1405" r:id="rId428"/>
    <hyperlink ref="R1407" r:id="rId429"/>
    <hyperlink ref="R1411" r:id="rId430"/>
    <hyperlink ref="R1412" r:id="rId431"/>
    <hyperlink ref="R1413" r:id="rId432"/>
    <hyperlink ref="R1414" r:id="rId433"/>
    <hyperlink ref="R1452" r:id="rId434"/>
    <hyperlink ref="R1458" r:id="rId435"/>
    <hyperlink ref="R1459" r:id="rId436"/>
    <hyperlink ref="R1461" r:id="rId437"/>
    <hyperlink ref="R1463" r:id="rId438"/>
    <hyperlink ref="R1465" r:id="rId439"/>
    <hyperlink ref="R1467" r:id="rId440"/>
    <hyperlink ref="R1473" r:id="rId441"/>
    <hyperlink ref="R1476" r:id="rId442"/>
    <hyperlink ref="R1479" r:id="rId443"/>
    <hyperlink ref="R1483" r:id="rId444"/>
    <hyperlink ref="R1484" r:id="rId445"/>
    <hyperlink ref="R1485" r:id="rId446"/>
    <hyperlink ref="R1486" r:id="rId447"/>
    <hyperlink ref="R1487" r:id="rId448"/>
    <hyperlink ref="R1488" r:id="rId449"/>
    <hyperlink ref="R1489" r:id="rId450" location="xtor=CS1-35"/>
    <hyperlink ref="R1490" r:id="rId451"/>
    <hyperlink ref="R1491" r:id="rId452"/>
    <hyperlink ref="R1492" r:id="rId453"/>
    <hyperlink ref="R1493" r:id="rId454"/>
    <hyperlink ref="R1494" r:id="rId455"/>
    <hyperlink ref="R1496" r:id="rId456"/>
    <hyperlink ref="R1503" r:id="rId457"/>
    <hyperlink ref="R1505" r:id="rId458"/>
    <hyperlink ref="R1507" r:id="rId459"/>
    <hyperlink ref="R1508" r:id="rId460"/>
    <hyperlink ref="R1509" r:id="rId461"/>
    <hyperlink ref="R1511" r:id="rId462"/>
    <hyperlink ref="R1513" r:id="rId463"/>
    <hyperlink ref="R1514" r:id="rId464"/>
    <hyperlink ref="R1516" r:id="rId465"/>
    <hyperlink ref="R1517" r:id="rId466"/>
    <hyperlink ref="R1518" r:id="rId467"/>
    <hyperlink ref="R1519" r:id="rId468"/>
    <hyperlink ref="R1520" r:id="rId469"/>
    <hyperlink ref="R1522" r:id="rId470"/>
    <hyperlink ref="R1523" r:id="rId471"/>
    <hyperlink ref="R1525" r:id="rId472"/>
    <hyperlink ref="R1526" r:id="rId473"/>
    <hyperlink ref="R1529" r:id="rId474"/>
    <hyperlink ref="R1531" r:id="rId475"/>
    <hyperlink ref="R1533" r:id="rId476"/>
    <hyperlink ref="R1535" r:id="rId477"/>
    <hyperlink ref="R1536" r:id="rId478"/>
    <hyperlink ref="R1538" r:id="rId479"/>
    <hyperlink ref="R1539" r:id="rId480"/>
    <hyperlink ref="R1540" r:id="rId481"/>
    <hyperlink ref="R1568" r:id="rId482"/>
    <hyperlink ref="R1570" r:id="rId483"/>
    <hyperlink ref="R1572" r:id="rId484"/>
    <hyperlink ref="R1574" r:id="rId485"/>
    <hyperlink ref="R1576" r:id="rId486"/>
    <hyperlink ref="R1578" r:id="rId487"/>
    <hyperlink ref="R1580" r:id="rId488"/>
    <hyperlink ref="R1582" r:id="rId489"/>
    <hyperlink ref="R1584" r:id="rId490"/>
    <hyperlink ref="R1586" r:id="rId491"/>
    <hyperlink ref="R1594" r:id="rId492"/>
    <hyperlink ref="R1596" r:id="rId493"/>
    <hyperlink ref="R1597" r:id="rId494"/>
    <hyperlink ref="R1609" r:id="rId495"/>
    <hyperlink ref="R1612" r:id="rId496"/>
    <hyperlink ref="R1613" r:id="rId497"/>
    <hyperlink ref="R1614" r:id="rId498"/>
    <hyperlink ref="R1627" r:id="rId499"/>
    <hyperlink ref="R1628" r:id="rId500"/>
    <hyperlink ref="R1641" r:id="rId501"/>
    <hyperlink ref="R1642" r:id="rId502"/>
    <hyperlink ref="R1648" r:id="rId503"/>
    <hyperlink ref="R1649" r:id="rId504"/>
    <hyperlink ref="R1650" r:id="rId505"/>
    <hyperlink ref="R1651" r:id="rId506"/>
    <hyperlink ref="R1652" r:id="rId507"/>
    <hyperlink ref="R1657" r:id="rId508"/>
    <hyperlink ref="R1659" r:id="rId509"/>
    <hyperlink ref="R1663" r:id="rId510"/>
    <hyperlink ref="R1664" r:id="rId511"/>
    <hyperlink ref="R1665" r:id="rId512"/>
    <hyperlink ref="R1666" r:id="rId513"/>
    <hyperlink ref="R1667" r:id="rId514"/>
    <hyperlink ref="R1670" r:id="rId515" location="utm_source=feed&amp;utm_medium=feed&amp;utm_campaign=feed"/>
    <hyperlink ref="R1671" r:id="rId516" location="utm_source=feed&amp;utm_medium=feed&amp;utm_campaign=feed"/>
    <hyperlink ref="R1676" r:id="rId517"/>
    <hyperlink ref="R1678" r:id="rId518"/>
    <hyperlink ref="R1680" r:id="rId519"/>
    <hyperlink ref="R1685" r:id="rId520"/>
    <hyperlink ref="R1686" r:id="rId521"/>
    <hyperlink ref="R1690" r:id="rId522"/>
    <hyperlink ref="R1691" r:id="rId523"/>
    <hyperlink ref="R1692" r:id="rId524"/>
    <hyperlink ref="R1693" r:id="rId525"/>
    <hyperlink ref="R1694" r:id="rId526"/>
    <hyperlink ref="R1696" r:id="rId527"/>
    <hyperlink ref="R1698" r:id="rId528"/>
    <hyperlink ref="R1701" r:id="rId529"/>
    <hyperlink ref="R1704" r:id="rId530"/>
    <hyperlink ref="R1705" r:id="rId531"/>
    <hyperlink ref="R1707" r:id="rId532"/>
    <hyperlink ref="R1709" r:id="rId533"/>
    <hyperlink ref="R1711" r:id="rId534"/>
    <hyperlink ref="R1713" r:id="rId535"/>
    <hyperlink ref="R1714" r:id="rId536"/>
    <hyperlink ref="R1717" r:id="rId537"/>
    <hyperlink ref="R1719" r:id="rId538"/>
    <hyperlink ref="R1721" r:id="rId539"/>
    <hyperlink ref="R1724" r:id="rId540"/>
    <hyperlink ref="R1725" r:id="rId541"/>
    <hyperlink ref="R1727" r:id="rId542"/>
    <hyperlink ref="R1728" r:id="rId543"/>
    <hyperlink ref="R1732" r:id="rId544"/>
    <hyperlink ref="R1733" r:id="rId545"/>
    <hyperlink ref="R1738" r:id="rId546"/>
    <hyperlink ref="R1741" r:id="rId547"/>
    <hyperlink ref="R1745" r:id="rId548"/>
    <hyperlink ref="R1746" r:id="rId549"/>
    <hyperlink ref="R1748" r:id="rId550"/>
    <hyperlink ref="R1750" r:id="rId551"/>
    <hyperlink ref="R1753" r:id="rId552"/>
    <hyperlink ref="R1755" r:id="rId553"/>
    <hyperlink ref="R1758" r:id="rId554"/>
    <hyperlink ref="R1759" r:id="rId555"/>
    <hyperlink ref="R1760" r:id="rId556"/>
    <hyperlink ref="R1761" r:id="rId557"/>
    <hyperlink ref="R1763" r:id="rId558"/>
    <hyperlink ref="R1766" r:id="rId559"/>
    <hyperlink ref="R1767" r:id="rId560"/>
    <hyperlink ref="R1768" r:id="rId561"/>
    <hyperlink ref="R1770" r:id="rId562"/>
    <hyperlink ref="R1771" r:id="rId563"/>
    <hyperlink ref="R1773" r:id="rId564"/>
    <hyperlink ref="R1775" r:id="rId565"/>
    <hyperlink ref="R1776" r:id="rId566"/>
    <hyperlink ref="R1778" r:id="rId567"/>
    <hyperlink ref="R1779" r:id="rId568"/>
    <hyperlink ref="R1782" r:id="rId569"/>
    <hyperlink ref="R1784" r:id="rId570"/>
    <hyperlink ref="R1786" r:id="rId571"/>
    <hyperlink ref="R1787" r:id="rId572"/>
    <hyperlink ref="R1788" r:id="rId573"/>
    <hyperlink ref="R1789" r:id="rId574"/>
    <hyperlink ref="R1790" r:id="rId575"/>
    <hyperlink ref="R1791" r:id="rId576"/>
    <hyperlink ref="R1792" r:id="rId577"/>
    <hyperlink ref="R1793" r:id="rId578"/>
    <hyperlink ref="R1794" r:id="rId579"/>
    <hyperlink ref="R1795" r:id="rId580"/>
    <hyperlink ref="R1796" r:id="rId581"/>
    <hyperlink ref="R1797" r:id="rId582"/>
    <hyperlink ref="R1798" r:id="rId583"/>
    <hyperlink ref="R1799" r:id="rId584"/>
    <hyperlink ref="R1800" r:id="rId585"/>
    <hyperlink ref="R1802" r:id="rId586"/>
    <hyperlink ref="R1804" r:id="rId587"/>
    <hyperlink ref="R1806" r:id="rId588"/>
    <hyperlink ref="R1807" r:id="rId589"/>
    <hyperlink ref="R1810" r:id="rId590"/>
    <hyperlink ref="R1812" r:id="rId591"/>
    <hyperlink ref="R1813" r:id="rId592"/>
    <hyperlink ref="R1814" r:id="rId593"/>
    <hyperlink ref="R1815" r:id="rId594"/>
    <hyperlink ref="R1817" r:id="rId595"/>
    <hyperlink ref="R1820" r:id="rId596"/>
    <hyperlink ref="R1822" r:id="rId597"/>
    <hyperlink ref="R1823" r:id="rId598"/>
    <hyperlink ref="R1827" r:id="rId599"/>
    <hyperlink ref="R1832" r:id="rId600"/>
    <hyperlink ref="R1834" r:id="rId601"/>
    <hyperlink ref="R1837" r:id="rId602"/>
    <hyperlink ref="R1839" r:id="rId603"/>
    <hyperlink ref="R1841" r:id="rId604"/>
    <hyperlink ref="R1843" r:id="rId605"/>
    <hyperlink ref="R1845" r:id="rId606"/>
    <hyperlink ref="R1846" r:id="rId607"/>
    <hyperlink ref="R1850" r:id="rId608"/>
    <hyperlink ref="R1851" r:id="rId609"/>
    <hyperlink ref="R1853" r:id="rId610"/>
    <hyperlink ref="R1854" r:id="rId611"/>
    <hyperlink ref="R1856" r:id="rId612"/>
    <hyperlink ref="R1859" r:id="rId613"/>
    <hyperlink ref="R1861" r:id="rId614"/>
    <hyperlink ref="R1863" r:id="rId615"/>
    <hyperlink ref="R1865" r:id="rId616"/>
    <hyperlink ref="R1867" r:id="rId617"/>
    <hyperlink ref="R1870" r:id="rId618"/>
    <hyperlink ref="R1874" r:id="rId619"/>
    <hyperlink ref="R1878" r:id="rId620"/>
    <hyperlink ref="R1880" r:id="rId621"/>
    <hyperlink ref="R1882" r:id="rId622"/>
    <hyperlink ref="R1883" r:id="rId623"/>
    <hyperlink ref="R1887" r:id="rId624"/>
    <hyperlink ref="R1888" r:id="rId625"/>
    <hyperlink ref="R1889" r:id="rId626"/>
    <hyperlink ref="R1892" r:id="rId627"/>
    <hyperlink ref="R1893" r:id="rId628"/>
    <hyperlink ref="R1894" r:id="rId629"/>
    <hyperlink ref="R1896" r:id="rId630"/>
    <hyperlink ref="R1898" r:id="rId631"/>
    <hyperlink ref="R1900" r:id="rId632"/>
    <hyperlink ref="R1903" r:id="rId633"/>
    <hyperlink ref="R1906" r:id="rId634"/>
    <hyperlink ref="R1908" r:id="rId635"/>
    <hyperlink ref="R1911" r:id="rId636"/>
    <hyperlink ref="R1914" r:id="rId637"/>
    <hyperlink ref="R1920" r:id="rId638"/>
    <hyperlink ref="R1922" r:id="rId639"/>
    <hyperlink ref="R1923" r:id="rId640"/>
    <hyperlink ref="R1925" r:id="rId641"/>
    <hyperlink ref="R1926" r:id="rId642"/>
    <hyperlink ref="R1927" r:id="rId643"/>
    <hyperlink ref="R1929" r:id="rId644"/>
    <hyperlink ref="R1932" r:id="rId645"/>
    <hyperlink ref="R1933" r:id="rId646"/>
    <hyperlink ref="R1934" r:id="rId647"/>
    <hyperlink ref="R1936" r:id="rId648"/>
    <hyperlink ref="R1938" r:id="rId649"/>
    <hyperlink ref="R1940" r:id="rId650"/>
    <hyperlink ref="R1942" r:id="rId651"/>
    <hyperlink ref="R1944" r:id="rId652"/>
    <hyperlink ref="R1946" r:id="rId653"/>
    <hyperlink ref="R1947" r:id="rId654"/>
    <hyperlink ref="R1948" r:id="rId655"/>
    <hyperlink ref="R1950" r:id="rId656"/>
    <hyperlink ref="R1952" r:id="rId657"/>
    <hyperlink ref="R1956" r:id="rId658"/>
    <hyperlink ref="R1958" r:id="rId659"/>
    <hyperlink ref="R1959" r:id="rId660"/>
    <hyperlink ref="R1961" r:id="rId661"/>
    <hyperlink ref="R1964" r:id="rId662"/>
    <hyperlink ref="R1965" r:id="rId663"/>
    <hyperlink ref="R1966" r:id="rId664"/>
    <hyperlink ref="R1967" r:id="rId665"/>
    <hyperlink ref="R1968" r:id="rId666"/>
    <hyperlink ref="R1970" r:id="rId667"/>
    <hyperlink ref="R1974" r:id="rId668"/>
    <hyperlink ref="R1976" r:id="rId669"/>
    <hyperlink ref="R1977" r:id="rId670"/>
    <hyperlink ref="R1981" r:id="rId671"/>
    <hyperlink ref="R1983" r:id="rId672"/>
    <hyperlink ref="R1984" r:id="rId673"/>
    <hyperlink ref="R1986" r:id="rId674"/>
    <hyperlink ref="R1987" r:id="rId675"/>
    <hyperlink ref="R1988" r:id="rId676"/>
    <hyperlink ref="R1990" r:id="rId677"/>
    <hyperlink ref="R1992" r:id="rId678"/>
    <hyperlink ref="R1993" r:id="rId679"/>
    <hyperlink ref="R1994" r:id="rId680"/>
    <hyperlink ref="R1995" r:id="rId681"/>
    <hyperlink ref="R2001" r:id="rId682"/>
    <hyperlink ref="R2003" r:id="rId683"/>
    <hyperlink ref="R2004" r:id="rId684"/>
    <hyperlink ref="R2005" r:id="rId685"/>
    <hyperlink ref="R2006" r:id="rId686"/>
    <hyperlink ref="R2011" r:id="rId687"/>
    <hyperlink ref="R2012" r:id="rId688"/>
    <hyperlink ref="R2013" r:id="rId689"/>
    <hyperlink ref="R2014" r:id="rId690"/>
    <hyperlink ref="R2015" r:id="rId691"/>
    <hyperlink ref="R2016" r:id="rId692"/>
    <hyperlink ref="R2017" r:id="rId693"/>
    <hyperlink ref="R2018" r:id="rId694" location=".YSeGlI4zY2w"/>
    <hyperlink ref="R2019" r:id="rId695"/>
    <hyperlink ref="R2024" r:id="rId696"/>
    <hyperlink ref="R2025" r:id="rId697"/>
    <hyperlink ref="R2026" r:id="rId698"/>
    <hyperlink ref="R2027" r:id="rId699"/>
    <hyperlink ref="R2029" r:id="rId700"/>
    <hyperlink ref="R2032" r:id="rId701"/>
    <hyperlink ref="R2034" r:id="rId702"/>
    <hyperlink ref="R2035" r:id="rId703"/>
    <hyperlink ref="R2041" r:id="rId704"/>
    <hyperlink ref="R2045" r:id="rId705"/>
    <hyperlink ref="R2047" r:id="rId706"/>
    <hyperlink ref="R2051" r:id="rId707"/>
    <hyperlink ref="R2053" r:id="rId708"/>
    <hyperlink ref="R2054" r:id="rId709"/>
    <hyperlink ref="R2055" r:id="rId710"/>
    <hyperlink ref="R2056" r:id="rId711"/>
    <hyperlink ref="R2058" r:id="rId712"/>
    <hyperlink ref="R2060" r:id="rId713"/>
    <hyperlink ref="R2061" r:id="rId714"/>
    <hyperlink ref="R2064" r:id="rId715"/>
    <hyperlink ref="R2065" r:id="rId716"/>
    <hyperlink ref="R2066" r:id="rId717"/>
    <hyperlink ref="R2068" r:id="rId718"/>
    <hyperlink ref="R2071" r:id="rId719"/>
    <hyperlink ref="R2073" r:id="rId720"/>
    <hyperlink ref="R2074" r:id="rId721"/>
    <hyperlink ref="R2075" r:id="rId722"/>
    <hyperlink ref="R2077" r:id="rId723"/>
    <hyperlink ref="R2078" r:id="rId724"/>
    <hyperlink ref="R2080" r:id="rId725"/>
    <hyperlink ref="R2082" r:id="rId726"/>
    <hyperlink ref="R2083" r:id="rId727"/>
    <hyperlink ref="R2084" r:id="rId728"/>
    <hyperlink ref="R2085" r:id="rId729"/>
    <hyperlink ref="R2088" r:id="rId730"/>
    <hyperlink ref="R2090" r:id="rId731"/>
    <hyperlink ref="R2092" r:id="rId732"/>
    <hyperlink ref="R2094" r:id="rId733"/>
    <hyperlink ref="R2096" r:id="rId734"/>
    <hyperlink ref="R2098" r:id="rId735"/>
    <hyperlink ref="R2100" r:id="rId736"/>
    <hyperlink ref="R2104" r:id="rId737"/>
    <hyperlink ref="R2105" r:id="rId738"/>
    <hyperlink ref="R2107" r:id="rId739"/>
    <hyperlink ref="R2109" r:id="rId740"/>
    <hyperlink ref="R2110" r:id="rId741"/>
    <hyperlink ref="R2111" r:id="rId742"/>
    <hyperlink ref="R2112" r:id="rId743"/>
    <hyperlink ref="R2113" r:id="rId744"/>
    <hyperlink ref="R2114" r:id="rId745"/>
    <hyperlink ref="R2115" r:id="rId746"/>
    <hyperlink ref="R2116" r:id="rId747"/>
    <hyperlink ref="R2117" r:id="rId748"/>
    <hyperlink ref="R2118" r:id="rId749"/>
    <hyperlink ref="R2119" r:id="rId750"/>
    <hyperlink ref="R2120" r:id="rId751"/>
    <hyperlink ref="R2121" r:id="rId752"/>
    <hyperlink ref="R2126" r:id="rId753"/>
    <hyperlink ref="R2128" r:id="rId754"/>
    <hyperlink ref="R2130" r:id="rId755"/>
    <hyperlink ref="R2133" r:id="rId756"/>
    <hyperlink ref="R2134" r:id="rId757"/>
    <hyperlink ref="R2135" r:id="rId758"/>
    <hyperlink ref="R2136" r:id="rId759"/>
    <hyperlink ref="R2137" r:id="rId760"/>
    <hyperlink ref="R2138" r:id="rId761"/>
    <hyperlink ref="R2139" r:id="rId762"/>
    <hyperlink ref="R2140" r:id="rId763"/>
    <hyperlink ref="R2142" r:id="rId764"/>
    <hyperlink ref="R2143" r:id="rId765"/>
    <hyperlink ref="R2146" r:id="rId766"/>
    <hyperlink ref="R2147" r:id="rId767"/>
    <hyperlink ref="R2148" r:id="rId768"/>
    <hyperlink ref="R2150" r:id="rId769"/>
    <hyperlink ref="R2151" r:id="rId770"/>
    <hyperlink ref="R2154" r:id="rId771"/>
    <hyperlink ref="R2155" r:id="rId772"/>
    <hyperlink ref="R2156" r:id="rId773"/>
    <hyperlink ref="R2157" r:id="rId774"/>
    <hyperlink ref="R2159" r:id="rId775"/>
    <hyperlink ref="R2162" r:id="rId776"/>
    <hyperlink ref="R2163" r:id="rId777"/>
    <hyperlink ref="R2164" r:id="rId778"/>
    <hyperlink ref="R2167" r:id="rId779"/>
    <hyperlink ref="R2171" r:id="rId780"/>
    <hyperlink ref="R2174" r:id="rId781"/>
    <hyperlink ref="R2175" r:id="rId782"/>
    <hyperlink ref="R2176" r:id="rId783"/>
    <hyperlink ref="R2179" r:id="rId784"/>
    <hyperlink ref="R2181" r:id="rId785"/>
    <hyperlink ref="R2182" r:id="rId786"/>
    <hyperlink ref="R2183" r:id="rId787"/>
    <hyperlink ref="R2185" r:id="rId788"/>
    <hyperlink ref="R2186" r:id="rId789"/>
    <hyperlink ref="R2187" r:id="rId790"/>
    <hyperlink ref="R2188" r:id="rId791"/>
    <hyperlink ref="R2189" r:id="rId792"/>
    <hyperlink ref="R2191" r:id="rId793"/>
    <hyperlink ref="R2192" r:id="rId794"/>
    <hyperlink ref="R2194" r:id="rId795"/>
    <hyperlink ref="R2195" r:id="rId796"/>
    <hyperlink ref="R2198" r:id="rId797"/>
    <hyperlink ref="R2200" r:id="rId798"/>
    <hyperlink ref="R2201" r:id="rId799"/>
    <hyperlink ref="R2202" r:id="rId800"/>
    <hyperlink ref="R2204" r:id="rId801"/>
    <hyperlink ref="R2206" r:id="rId802"/>
    <hyperlink ref="R2208" r:id="rId803"/>
    <hyperlink ref="R2210" r:id="rId804"/>
    <hyperlink ref="R2211" r:id="rId805"/>
    <hyperlink ref="R2212" r:id="rId806"/>
    <hyperlink ref="R2213" r:id="rId807"/>
    <hyperlink ref="R2214" r:id="rId808"/>
    <hyperlink ref="R2216" r:id="rId809"/>
    <hyperlink ref="R2217" r:id="rId810"/>
    <hyperlink ref="R2218" r:id="rId811"/>
    <hyperlink ref="R2220" r:id="rId812"/>
    <hyperlink ref="R2221" r:id="rId813"/>
    <hyperlink ref="R2222" r:id="rId814"/>
    <hyperlink ref="R2225" r:id="rId815"/>
    <hyperlink ref="R2234" r:id="rId816"/>
    <hyperlink ref="R2235" r:id="rId817"/>
    <hyperlink ref="R2236" r:id="rId818"/>
    <hyperlink ref="R2237" r:id="rId819"/>
    <hyperlink ref="R2238" r:id="rId820"/>
    <hyperlink ref="R2239" r:id="rId821"/>
    <hyperlink ref="R2242" r:id="rId822"/>
    <hyperlink ref="R2243" r:id="rId823"/>
    <hyperlink ref="R2246" r:id="rId824"/>
    <hyperlink ref="R2247" r:id="rId825"/>
    <hyperlink ref="R2248" r:id="rId826"/>
    <hyperlink ref="R2249" r:id="rId827"/>
    <hyperlink ref="R2262" r:id="rId828"/>
    <hyperlink ref="R2264" r:id="rId829"/>
    <hyperlink ref="R2266" r:id="rId830"/>
    <hyperlink ref="R2267" r:id="rId831"/>
    <hyperlink ref="R2268" r:id="rId832"/>
    <hyperlink ref="R2269" r:id="rId833"/>
    <hyperlink ref="R2270" r:id="rId834"/>
    <hyperlink ref="R2271" r:id="rId835"/>
    <hyperlink ref="R2281" r:id="rId836"/>
    <hyperlink ref="R2282" r:id="rId837"/>
    <hyperlink ref="R2283" r:id="rId838"/>
    <hyperlink ref="R2284" r:id="rId839"/>
    <hyperlink ref="R2285" r:id="rId840"/>
    <hyperlink ref="R2288" r:id="rId841"/>
    <hyperlink ref="R2290" r:id="rId842"/>
    <hyperlink ref="R2297" r:id="rId843"/>
    <hyperlink ref="R2302" r:id="rId844"/>
    <hyperlink ref="R2304" r:id="rId845"/>
    <hyperlink ref="R2306" r:id="rId846"/>
    <hyperlink ref="R2307" r:id="rId847"/>
    <hyperlink ref="R2308" r:id="rId848"/>
    <hyperlink ref="R2309" r:id="rId849"/>
    <hyperlink ref="R2310" r:id="rId850"/>
    <hyperlink ref="R2311" r:id="rId851"/>
    <hyperlink ref="R2312" r:id="rId852"/>
    <hyperlink ref="R2314" r:id="rId853"/>
    <hyperlink ref="R2315" r:id="rId854"/>
    <hyperlink ref="R2316" r:id="rId855"/>
    <hyperlink ref="R2317" r:id="rId856"/>
    <hyperlink ref="R2318" r:id="rId857"/>
    <hyperlink ref="R2319" r:id="rId858"/>
    <hyperlink ref="R2320" r:id="rId859"/>
    <hyperlink ref="R2325" r:id="rId860"/>
    <hyperlink ref="R2326" r:id="rId861"/>
    <hyperlink ref="R2327" r:id="rId862"/>
    <hyperlink ref="R2328" r:id="rId863"/>
    <hyperlink ref="R2329" r:id="rId864"/>
    <hyperlink ref="R2331" r:id="rId865"/>
    <hyperlink ref="R2333" r:id="rId866"/>
    <hyperlink ref="R2334" r:id="rId867"/>
    <hyperlink ref="R2335" r:id="rId868"/>
    <hyperlink ref="R2336" r:id="rId869"/>
    <hyperlink ref="R2340" r:id="rId870"/>
    <hyperlink ref="R2341" r:id="rId871"/>
    <hyperlink ref="R2344" r:id="rId872"/>
    <hyperlink ref="R2345" r:id="rId873"/>
    <hyperlink ref="R2346" r:id="rId874"/>
    <hyperlink ref="R2347" r:id="rId875"/>
    <hyperlink ref="R2348" r:id="rId876"/>
    <hyperlink ref="R2350" r:id="rId877"/>
    <hyperlink ref="R2351" r:id="rId878"/>
    <hyperlink ref="R2352" r:id="rId879"/>
    <hyperlink ref="R2357" r:id="rId880"/>
    <hyperlink ref="R2358" r:id="rId881"/>
    <hyperlink ref="R2359" r:id="rId882"/>
    <hyperlink ref="R2360" r:id="rId883"/>
    <hyperlink ref="R2361" r:id="rId884"/>
    <hyperlink ref="R2362" r:id="rId885"/>
    <hyperlink ref="R2363" r:id="rId886"/>
    <hyperlink ref="R2365" r:id="rId887"/>
    <hyperlink ref="R2367" r:id="rId888"/>
    <hyperlink ref="R2368" r:id="rId889"/>
    <hyperlink ref="R2369" r:id="rId890"/>
    <hyperlink ref="R2370" r:id="rId891"/>
    <hyperlink ref="R2371" r:id="rId892"/>
    <hyperlink ref="R2375" r:id="rId893"/>
    <hyperlink ref="R2377" r:id="rId894"/>
    <hyperlink ref="R2378" r:id="rId895"/>
    <hyperlink ref="R2379" r:id="rId896"/>
    <hyperlink ref="R2381" r:id="rId897"/>
    <hyperlink ref="R2383" r:id="rId898"/>
    <hyperlink ref="R2384" r:id="rId899"/>
    <hyperlink ref="R2385" r:id="rId900"/>
    <hyperlink ref="R2386" r:id="rId901"/>
    <hyperlink ref="R2391" r:id="rId902"/>
    <hyperlink ref="R2392" r:id="rId903"/>
    <hyperlink ref="R2395" r:id="rId904"/>
    <hyperlink ref="R2396" r:id="rId905"/>
    <hyperlink ref="R2401" r:id="rId906"/>
    <hyperlink ref="R2402" r:id="rId907"/>
    <hyperlink ref="R2409" r:id="rId908"/>
    <hyperlink ref="R2415" r:id="rId909"/>
    <hyperlink ref="R2422" r:id="rId910"/>
    <hyperlink ref="R2427" r:id="rId911"/>
    <hyperlink ref="R2428" r:id="rId912"/>
    <hyperlink ref="R2429" r:id="rId913"/>
    <hyperlink ref="R2433" r:id="rId914"/>
    <hyperlink ref="R2434" r:id="rId915"/>
    <hyperlink ref="R2435" r:id="rId916"/>
    <hyperlink ref="R2436" r:id="rId917"/>
    <hyperlink ref="R2437" r:id="rId918"/>
    <hyperlink ref="R2440" r:id="rId919"/>
    <hyperlink ref="R2441" r:id="rId920"/>
    <hyperlink ref="R2442" r:id="rId921"/>
    <hyperlink ref="R2443" r:id="rId922"/>
    <hyperlink ref="R2444" r:id="rId923"/>
    <hyperlink ref="R2445" r:id="rId924"/>
    <hyperlink ref="R2446" r:id="rId925"/>
    <hyperlink ref="R2455" r:id="rId926"/>
    <hyperlink ref="R2456" r:id="rId927"/>
    <hyperlink ref="R2457" r:id="rId928"/>
    <hyperlink ref="R2458" r:id="rId929"/>
    <hyperlink ref="R2459" r:id="rId930" location="utm_source=feed&amp;utm_medium=feed&amp;utm_campaign=feed"/>
    <hyperlink ref="R2460" r:id="rId931" location="utm_source=feed&amp;utm_medium=feed&amp;utm_campaign=feed"/>
    <hyperlink ref="R2461" r:id="rId932" location="utm_source=feed&amp;utm_medium=feed&amp;utm_campaign=feed"/>
    <hyperlink ref="R2462" r:id="rId933" location="utm_source=feed&amp;utm_medium=feed&amp;utm_campaign=feed"/>
    <hyperlink ref="R2463" r:id="rId934"/>
    <hyperlink ref="R2464" r:id="rId935"/>
    <hyperlink ref="R2465" r:id="rId936"/>
    <hyperlink ref="R2466" r:id="rId937"/>
    <hyperlink ref="R2467" r:id="rId938"/>
    <hyperlink ref="R2468" r:id="rId939"/>
    <hyperlink ref="R2469" r:id="rId940"/>
    <hyperlink ref="R2470" r:id="rId941"/>
    <hyperlink ref="R2471" r:id="rId942"/>
    <hyperlink ref="R2472" r:id="rId943"/>
    <hyperlink ref="R2473" r:id="rId944"/>
    <hyperlink ref="R2474" r:id="rId945"/>
    <hyperlink ref="R2475" r:id="rId946"/>
    <hyperlink ref="R2477" r:id="rId947"/>
    <hyperlink ref="R2478" r:id="rId948"/>
    <hyperlink ref="R2479" r:id="rId949"/>
    <hyperlink ref="R2480" r:id="rId950"/>
    <hyperlink ref="R2481" r:id="rId951"/>
    <hyperlink ref="R2482" r:id="rId952"/>
    <hyperlink ref="R2483" r:id="rId953"/>
    <hyperlink ref="R2484" r:id="rId954"/>
    <hyperlink ref="R2485" r:id="rId955"/>
    <hyperlink ref="R2486" r:id="rId956"/>
    <hyperlink ref="R2488" r:id="rId957"/>
    <hyperlink ref="R2489" r:id="rId958"/>
    <hyperlink ref="R2490" r:id="rId959"/>
    <hyperlink ref="R2493" r:id="rId960"/>
    <hyperlink ref="R2499" r:id="rId961"/>
    <hyperlink ref="R2502" r:id="rId962"/>
    <hyperlink ref="R2503" r:id="rId963"/>
    <hyperlink ref="R2504" r:id="rId964"/>
    <hyperlink ref="R2505" r:id="rId965"/>
    <hyperlink ref="R2506" r:id="rId966"/>
    <hyperlink ref="R2507" r:id="rId967"/>
    <hyperlink ref="R2508" r:id="rId968"/>
    <hyperlink ref="R2509" r:id="rId969"/>
    <hyperlink ref="R2510" r:id="rId970"/>
    <hyperlink ref="R2511" r:id="rId971"/>
    <hyperlink ref="R2513" r:id="rId972"/>
    <hyperlink ref="R2515" r:id="rId973"/>
    <hyperlink ref="R2517" r:id="rId974"/>
    <hyperlink ref="R2518" r:id="rId975"/>
    <hyperlink ref="R2519" r:id="rId976"/>
    <hyperlink ref="R2520" r:id="rId977"/>
    <hyperlink ref="R2521" r:id="rId978"/>
    <hyperlink ref="R2522" r:id="rId979"/>
    <hyperlink ref="R2523" r:id="rId980"/>
    <hyperlink ref="R2524" r:id="rId981"/>
    <hyperlink ref="R2526" r:id="rId982"/>
    <hyperlink ref="R2527" r:id="rId983"/>
    <hyperlink ref="R2528" r:id="rId984"/>
    <hyperlink ref="R2529" r:id="rId985"/>
    <hyperlink ref="R2531" r:id="rId986"/>
    <hyperlink ref="R2538" r:id="rId987"/>
    <hyperlink ref="R2540" r:id="rId988"/>
    <hyperlink ref="R2541" r:id="rId989"/>
    <hyperlink ref="R2542" r:id="rId990"/>
    <hyperlink ref="R2543" r:id="rId991"/>
    <hyperlink ref="R2545" r:id="rId992"/>
    <hyperlink ref="R2552" r:id="rId993"/>
    <hyperlink ref="R2554" r:id="rId994"/>
    <hyperlink ref="R2555" r:id="rId995"/>
    <hyperlink ref="R2556" r:id="rId996"/>
    <hyperlink ref="R2557" r:id="rId997"/>
    <hyperlink ref="R2559" r:id="rId998"/>
    <hyperlink ref="R2566" r:id="rId999"/>
    <hyperlink ref="R2567" r:id="rId1000"/>
    <hyperlink ref="R2568" r:id="rId1001"/>
    <hyperlink ref="R2569" r:id="rId1002"/>
    <hyperlink ref="R2570" r:id="rId1003"/>
    <hyperlink ref="R2571" r:id="rId1004"/>
    <hyperlink ref="R2572" r:id="rId1005"/>
    <hyperlink ref="R2579" r:id="rId1006"/>
    <hyperlink ref="R2580" r:id="rId1007"/>
    <hyperlink ref="V3" r:id="rId1008" location="!/cath_maymard/status/1429790666998026240"/>
    <hyperlink ref="V4" r:id="rId1009" location="!/vanbremeersch49/status/1429792330110885889"/>
    <hyperlink ref="V5" r:id="rId1010" location="!/vanbremeersch49/status/1429792330110885889"/>
    <hyperlink ref="V6" r:id="rId1011" location="!/clairedscps/status/1429800016135266306"/>
    <hyperlink ref="V7" r:id="rId1012" location="!/haminour5/status/1429802362311487492"/>
    <hyperlink ref="V8" r:id="rId1013" location="!/thedeveloperbot/status/1429809040700358657"/>
    <hyperlink ref="V9" r:id="rId1014" location="!/transform_sec/status/1429809242953981959"/>
    <hyperlink ref="V10" r:id="rId1015" location="!/transform_sec/status/1429809242953981959"/>
    <hyperlink ref="V11" r:id="rId1016" location="!/transform_sec/status/1429809242953981959"/>
    <hyperlink ref="V12" r:id="rId1017" location="!/iottogether/status/1429809285270286338"/>
    <hyperlink ref="V13" r:id="rId1018" location="!/tcybercast/status/1429810382055608329"/>
    <hyperlink ref="V14" r:id="rId1019" location="!/tcybercast/status/1429810382055608329"/>
    <hyperlink ref="V15" r:id="rId1020" location="!/tcybercast/status/1429810382055608329"/>
    <hyperlink ref="V16" r:id="rId1021" location="!/spy89515505/status/1429816135223021568"/>
    <hyperlink ref="V17" r:id="rId1022" location="!/chris_wheel/status/1429824693264060421"/>
    <hyperlink ref="V18" r:id="rId1023" location="!/womeninstemsa/status/1429825817807400960"/>
    <hyperlink ref="V19" r:id="rId1024" location="!/aprilorg/status/1429828255130038273"/>
    <hyperlink ref="V20" r:id="rId1025" location="!/aprilorg/status/1429828255130038273"/>
    <hyperlink ref="V21" r:id="rId1026" location="!/aprilorg/status/1429828255130038273"/>
    <hyperlink ref="V22" r:id="rId1027" location="!/aprilorg/status/1429828255130038273"/>
    <hyperlink ref="V23" r:id="rId1028" location="!/aprilorg/status/1429828255130038273"/>
    <hyperlink ref="V24" r:id="rId1029" location="!/edgtslfcbngq6sk/status/1429839532535517185"/>
    <hyperlink ref="V25" r:id="rId1030" location="!/rush_radar/status/1429844910690144267"/>
    <hyperlink ref="V26" r:id="rId1031" location="!/rush_radar/status/1429845310336118784"/>
    <hyperlink ref="V27" r:id="rId1032" location="!/cluster_ia/status/1429852378564603912"/>
    <hyperlink ref="V28" r:id="rId1033" location="!/moustafa_diagne/status/1429854861902946307"/>
    <hyperlink ref="V29" r:id="rId1034" location="!/danverschaere/status/1429857629644509187"/>
    <hyperlink ref="V30" r:id="rId1035" location="!/danverschaere/status/1429857629644509187"/>
    <hyperlink ref="V31" r:id="rId1036" location="!/danverschaere/status/1429857629644509187"/>
    <hyperlink ref="V32" r:id="rId1037" location="!/mbange/status/1429858682045669384"/>
    <hyperlink ref="V33" r:id="rId1038" location="!/snowglobe_io/status/1429900546950017032"/>
    <hyperlink ref="V34" r:id="rId1039" location="!/snowglobe_io/status/1429900546950017032"/>
    <hyperlink ref="V35" r:id="rId1040" location="!/benoithucq/status/1429910944205922308"/>
    <hyperlink ref="V36" r:id="rId1041" location="!/cauberger/status/1429917697509314565"/>
    <hyperlink ref="V37" r:id="rId1042" location="!/cauberger/status/1429917697509314565"/>
    <hyperlink ref="V38" r:id="rId1043" location="!/cauberger/status/1429917697509314565"/>
    <hyperlink ref="V39" r:id="rId1044" location="!/morolswediu/status/1429975342496862209"/>
    <hyperlink ref="V40" r:id="rId1045" location="!/2mabz57aaf6/status/1430008867149262848"/>
    <hyperlink ref="V41" r:id="rId1046" location="!/2mabz57aaf6/status/1430008867149262848"/>
    <hyperlink ref="V42" r:id="rId1047" location="!/2mabz57aaf6/status/1430008867149262848"/>
    <hyperlink ref="V43" r:id="rId1048" location="!/franckfrayer/status/1430046462210084866"/>
    <hyperlink ref="V44" r:id="rId1049" location="!/cybersecplace/status/1430047289058504719"/>
    <hyperlink ref="V45" r:id="rId1050" location="!/cybersecplace/status/1430047289058504719"/>
    <hyperlink ref="V46" r:id="rId1051" location="!/cybersecplace/status/1430047289058504719"/>
    <hyperlink ref="V47" r:id="rId1052" location="!/coderretweet/status/1429810680253849602"/>
    <hyperlink ref="V48" r:id="rId1053" location="!/coderretweet/status/1430048821048926209"/>
    <hyperlink ref="V49" r:id="rId1054" location="!/_reactdev/status/1430049093984849922"/>
    <hyperlink ref="V50" r:id="rId1055" location="!/crismanceau/status/1430056130907189254"/>
    <hyperlink ref="V51" r:id="rId1056" location="!/flutterbyamey/status/1430042235618304001"/>
    <hyperlink ref="V52" r:id="rId1057" location="!/flutterbyamey/status/1430049120434081792"/>
    <hyperlink ref="V53" r:id="rId1058" location="!/flutterbyamey/status/1430060186006265862"/>
    <hyperlink ref="V54" r:id="rId1059" location="!/newbie_codes/status/1430045029838598163"/>
    <hyperlink ref="V55" r:id="rId1060" location="!/newbie_codes/status/1430060237055307802"/>
    <hyperlink ref="V56" r:id="rId1061" location="!/botkoshur/status/1430060257083109380"/>
    <hyperlink ref="V57" r:id="rId1062" location="!/whopcod/status/1429847950956666888"/>
    <hyperlink ref="V58" r:id="rId1063" location="!/whopcod/status/1430061164713717789"/>
    <hyperlink ref="V59" r:id="rId1064" location="!/synomegao/status/1430062491879583752"/>
    <hyperlink ref="V60" r:id="rId1065" location="!/juliennelkin/status/1429839603746234370"/>
    <hyperlink ref="V61" r:id="rId1066" location="!/guillaume_cbc/status/1430065082810126345"/>
    <hyperlink ref="V62" r:id="rId1067" location="!/1975jmr/status/1430066666667397134"/>
    <hyperlink ref="V63" r:id="rId1068" location="!/jgberthomes/status/1430067739905900547"/>
    <hyperlink ref="V64" r:id="rId1069" location="!/passageterre/status/1430068477222653954"/>
    <hyperlink ref="V65" r:id="rId1070" location="!/cedpradel/status/1430070305037459457"/>
    <hyperlink ref="V66" r:id="rId1071" location="!/fred_chesne/status/1430072737398239233"/>
    <hyperlink ref="V67" r:id="rId1072" location="!/adopte_co/status/1430066343248863234"/>
    <hyperlink ref="V68" r:id="rId1073" location="!/bylalee/status/1430074277559209985"/>
    <hyperlink ref="V69" r:id="rId1074" location="!/capeldenis/status/1430074338624032771"/>
    <hyperlink ref="V70" r:id="rId1075" location="!/developerbot_v1/status/1430074359641686016"/>
    <hyperlink ref="V71" r:id="rId1076" location="!/developerbot_v1/status/1430072093413101574"/>
    <hyperlink ref="V72" r:id="rId1077" location="!/jsdimi/status/1430074647333179395"/>
    <hyperlink ref="V73" r:id="rId1078" location="!/titanhq/status/1430074823875629058"/>
    <hyperlink ref="V74" r:id="rId1079" location="!/titanhq/status/1430074823875629058"/>
    <hyperlink ref="V75" r:id="rId1080" location="!/nameshield/status/1429789776857731076"/>
    <hyperlink ref="V76" r:id="rId1081" location="!/allipsy/status/1430081178573447168"/>
    <hyperlink ref="V77" r:id="rId1082" location="!/allipsy/status/1430081163641638921"/>
    <hyperlink ref="V78" r:id="rId1083" location="!/allipsy/status/1430081178573447168"/>
    <hyperlink ref="V79" r:id="rId1084" location="!/cameleon3324/status/1430084919137554478"/>
    <hyperlink ref="V80" r:id="rId1085" location="!/ursaeminoris37/status/1430085092907667457"/>
    <hyperlink ref="V81" r:id="rId1086" location="!/f59276/status/1430086389857669131"/>
    <hyperlink ref="V82" r:id="rId1087" location="!/borzork/status/1430087436567203860"/>
    <hyperlink ref="V83" r:id="rId1088" location="!/duthoit92/status/1430089237001560064"/>
    <hyperlink ref="V84" r:id="rId1089" location="!/feodx/status/1430094677706002432"/>
    <hyperlink ref="V85" r:id="rId1090" location="!/flutterbot007/status/1430096375434432518"/>
    <hyperlink ref="V86" r:id="rId1091" location="!/steelpcnews/status/1430100067252203528"/>
    <hyperlink ref="V87" r:id="rId1092" location="!/garcimore228/status/1430101436864606254"/>
    <hyperlink ref="V88" r:id="rId1093" location="!/soultii1/status/1430103942319517732"/>
    <hyperlink ref="V89" r:id="rId1094" location="!/pcn_securite/status/1430106181238992901"/>
    <hyperlink ref="V90" r:id="rId1095" location="!/heckmannlydie/status/1430106955306184704"/>
    <hyperlink ref="V91" r:id="rId1096" location="!/vachoti/status/1430110047066116096"/>
    <hyperlink ref="V92" r:id="rId1097" location="!/durouirene/status/1430111280740843521"/>
    <hyperlink ref="V93" r:id="rId1098" location="!/bdekany/status/1430116234918572032"/>
    <hyperlink ref="V94" r:id="rId1099" location="!/jfmattioli/status/1430121061522284547"/>
    <hyperlink ref="V95" r:id="rId1100" location="!/jfmattioli/status/1430121061522284547"/>
    <hyperlink ref="V96" r:id="rId1101" location="!/georgesbossert/status/1430123495900450816"/>
    <hyperlink ref="V97" r:id="rId1102" location="!/georgesbossert/status/1430123495900450816"/>
    <hyperlink ref="V98" r:id="rId1103" location="!/darfeuilxav/status/1430125929318191106"/>
    <hyperlink ref="V99" r:id="rId1104" location="!/ncaproni/status/1430136639955869699"/>
    <hyperlink ref="V100" r:id="rId1105" location="!/ncaproni/status/1430136639955869699"/>
    <hyperlink ref="V101" r:id="rId1106" location="!/zerotoexit1/status/1430143712319860742"/>
    <hyperlink ref="V102" r:id="rId1107" location="!/gaellerbn/status/1430145072432140297"/>
    <hyperlink ref="V103" r:id="rId1108" location="!/gaellerbn/status/1430145072432140297"/>
    <hyperlink ref="V104" r:id="rId1109" location="!/gaellerbn/status/1430145072432140297"/>
    <hyperlink ref="V105" r:id="rId1110" location="!/atuncert/status/1430145268444536832"/>
    <hyperlink ref="V106" r:id="rId1111" location="!/tixeo/status/1430153822446526466"/>
    <hyperlink ref="V107" r:id="rId1112" location="!/oazanjava/status/1430154118396620805"/>
    <hyperlink ref="V108" r:id="rId1113" location="!/tixeo/status/1430039670243700748"/>
    <hyperlink ref="V109" r:id="rId1114" location="!/oazanjava/status/1430154118396620805"/>
    <hyperlink ref="V110" r:id="rId1115" location="!/vscybercrime/status/1430158543060078607"/>
    <hyperlink ref="V111" r:id="rId1116" location="!/mouhedinehab/status/1430162469511745551"/>
    <hyperlink ref="V112" r:id="rId1117" location="!/fmetifeux/status/1430169233321771023"/>
    <hyperlink ref="V113" r:id="rId1118" location="!/rakeshs49971376/status/1430173643083067407"/>
    <hyperlink ref="V114" r:id="rId1119" location="!/juliendevaureix/status/1430183416759193612"/>
    <hyperlink ref="V115" r:id="rId1120" location="!/fourchetchristi/status/1430188436288327684"/>
    <hyperlink ref="V116" r:id="rId1121" location="!/fourchetchristi/status/1430188436288327684"/>
    <hyperlink ref="V117" r:id="rId1122" location="!/fourchetchristi/status/1430188436288327684"/>
    <hyperlink ref="V118" r:id="rId1123" location="!/epitechnancy/status/1430189406917472256"/>
    <hyperlink ref="V119" r:id="rId1124" location="!/secu_internet/status/1430189877979750403"/>
    <hyperlink ref="V120" r:id="rId1125" location="!/secu_internet/status/1430189877979750403"/>
    <hyperlink ref="V121" r:id="rId1126" location="!/chris88fr/status/1430190300090273801"/>
    <hyperlink ref="V122" r:id="rId1127" location="!/scotiabankhelps/status/1430204698758373377"/>
    <hyperlink ref="V123" r:id="rId1128" location="!/hacks4pancakes/status/1430207808088297476"/>
    <hyperlink ref="V124" r:id="rId1129" location="!/hacks4pancakes/status/1430207808088297476"/>
    <hyperlink ref="V125" r:id="rId1130" location="!/thedrpinky/status/1430208067728257026"/>
    <hyperlink ref="V126" r:id="rId1131" location="!/thedrpinky/status/1430208067728257026"/>
    <hyperlink ref="V127" r:id="rId1132" location="!/setsunael/status/1430209110243487756"/>
    <hyperlink ref="V128" r:id="rId1133" location="!/setsunael/status/1430209110243487756"/>
    <hyperlink ref="V129" r:id="rId1134" location="!/setsunael/status/1430209110243487756"/>
    <hyperlink ref="V130" r:id="rId1135" location="!/darkfyrewall/status/1430222408556761091"/>
    <hyperlink ref="V131" r:id="rId1136" location="!/darkfyrewall/status/1430222408556761091"/>
    <hyperlink ref="V132" r:id="rId1137" location="!/rashelmedia/status/1430221664126709763"/>
    <hyperlink ref="V133" r:id="rId1138" location="!/rashelmedia/status/1430222453867941892"/>
    <hyperlink ref="V134" r:id="rId1139" location="!/flora34921110/status/1430223389030076416"/>
    <hyperlink ref="V135" r:id="rId1140" location="!/grimmo78/status/1430225762557300740"/>
    <hyperlink ref="V136" r:id="rId1141" location="!/grimmo78/status/1430225762557300740"/>
    <hyperlink ref="V137" r:id="rId1142" location="!/ju_bouyer/status/1430231806553509889"/>
    <hyperlink ref="V138" r:id="rId1143" location="!/unbanlighter/status/1430232142861283330"/>
    <hyperlink ref="V139" r:id="rId1144" location="!/unbanlighter/status/1430232142861283330"/>
    <hyperlink ref="V140" r:id="rId1145" location="!/unbanlighter/status/1430232142861283330"/>
    <hyperlink ref="V141" r:id="rId1146" location="!/crcctoulouse/status/1430240668056752134"/>
    <hyperlink ref="V142" r:id="rId1147" location="!/pr_belfort/status/1430265531794329600"/>
    <hyperlink ref="V143" r:id="rId1148" location="!/serenicity_fr/status/1430265913014734854"/>
    <hyperlink ref="V144" r:id="rId1149" location="!/novipro/status/1430284377947267072"/>
    <hyperlink ref="V145" r:id="rId1150" location="!/club_ebios/status/1430395214724747265"/>
    <hyperlink ref="V146" r:id="rId1151" location="!/cci_du_tarn/status/1430402055944867840"/>
    <hyperlink ref="V147" r:id="rId1152" location="!/hacktechdev/status/1430402282546421763"/>
    <hyperlink ref="V148" r:id="rId1153" location="!/stratechno/status/1430403320624173059"/>
    <hyperlink ref="V149" r:id="rId1154" location="!/jagostini85/status/1430407047942660096"/>
    <hyperlink ref="V150" r:id="rId1155" location="!/monreseaudeau/status/1430407179102789632"/>
    <hyperlink ref="V151" r:id="rId1156" location="!/tracid56/status/1430411421226094592"/>
    <hyperlink ref="V152" r:id="rId1157" location="!/esnrecrutement/status/1430412314575097863"/>
    <hyperlink ref="V153" r:id="rId1158" location="!/monacocyber/status/1430412411237027841"/>
    <hyperlink ref="V154" r:id="rId1159" location="!/factorygroup_/status/1430419681421168640"/>
    <hyperlink ref="V155" r:id="rId1160" location="!/martine7lnwb/status/1430420829578448896"/>
    <hyperlink ref="V156" r:id="rId1161" location="!/noharintsafidy/status/1430422037307219968"/>
    <hyperlink ref="V157" r:id="rId1162" location="!/maltrakn/status/1429840220577488905"/>
    <hyperlink ref="V158" r:id="rId1163" location="!/maltrakn/status/1429840220577488905"/>
    <hyperlink ref="V159" r:id="rId1164" location="!/maltrakn/status/1430064914882777132"/>
    <hyperlink ref="V160" r:id="rId1165" location="!/maltrakn/status/1430064914882777132"/>
    <hyperlink ref="V161" r:id="rId1166" location="!/maltrakn/status/1430159785140359188"/>
    <hyperlink ref="V162" r:id="rId1167" location="!/maltrakn/status/1430159785140359188"/>
    <hyperlink ref="V163" r:id="rId1168" location="!/maltrakn/status/1430176491673997321"/>
    <hyperlink ref="V164" r:id="rId1169" location="!/maltrakn/status/1430199745839042561"/>
    <hyperlink ref="V165" r:id="rId1170" location="!/maltrakn/status/1430199745839042561"/>
    <hyperlink ref="V166" r:id="rId1171" location="!/maltrakn/status/1430422224570404865"/>
    <hyperlink ref="V167" r:id="rId1172" location="!/maltrakn/status/1430422224570404865"/>
    <hyperlink ref="V168" r:id="rId1173" location="!/rbaranger/status/1430425711446085640"/>
    <hyperlink ref="V169" r:id="rId1174" location="!/patbarbey/status/1430428404415860736"/>
    <hyperlink ref="V170" r:id="rId1175" location="!/patbarbey/status/1430428404415860736"/>
    <hyperlink ref="V171" r:id="rId1176" location="!/patbarbey/status/1430428404415860736"/>
    <hyperlink ref="V172" r:id="rId1177" location="!/patbarbey/status/1430428404415860736"/>
    <hyperlink ref="V173" r:id="rId1178" location="!/eurogroupfr/status/1430431198040444929"/>
    <hyperlink ref="V174" r:id="rId1179" location="!/taniarosilio/status/1430431500147871750"/>
    <hyperlink ref="V175" r:id="rId1180" location="!/squareonech/status/1430435798411878403"/>
    <hyperlink ref="V176" r:id="rId1181" location="!/squareonech/status/1430435798411878403"/>
    <hyperlink ref="V177" r:id="rId1182" location="!/squareonech/status/1430435798411878403"/>
    <hyperlink ref="V178" r:id="rId1183" location="!/squareonech/status/1430435798411878403"/>
    <hyperlink ref="V179" r:id="rId1184" location="!/delphine_durget/status/1430436529801936900"/>
    <hyperlink ref="V180" r:id="rId1185" location="!/pvynckier/status/1430436580485963776"/>
    <hyperlink ref="V181" r:id="rId1186" location="!/lalettrea/status/1430098817077104644"/>
    <hyperlink ref="V182" r:id="rId1187" location="!/cwilly4/status/1430436615470698498"/>
    <hyperlink ref="V183" r:id="rId1188" location="!/cwilly4/status/1430436615470698498"/>
    <hyperlink ref="V184" r:id="rId1189" location="!/jcdrpro/status/1430442929554968576"/>
    <hyperlink ref="V185" r:id="rId1190" location="!/immo_si/status/1430445927530119169"/>
    <hyperlink ref="V186" r:id="rId1191" location="!/guiguibasset/status/1430446194455629828"/>
    <hyperlink ref="V187" r:id="rId1192" location="!/___xscd/status/1430446346142724100"/>
    <hyperlink ref="V188" r:id="rId1193" location="!/___xscd/status/1430446346142724100"/>
    <hyperlink ref="V189" r:id="rId1194" location="!/rotaryauber/status/1430446362013937666"/>
    <hyperlink ref="V190" r:id="rId1195" location="!/entrenormands/status/1430446427088592900"/>
    <hyperlink ref="V191" r:id="rId1196" location="!/ccistore/status/1430447312820740098"/>
    <hyperlink ref="V192" r:id="rId1197" location="!/sophosfrance/status/1430447370001584128"/>
    <hyperlink ref="V193" r:id="rId1198" location="!/thudao76/status/1430448991766990849"/>
    <hyperlink ref="V194" r:id="rId1199" location="!/thudao76/status/1430448991766990849"/>
    <hyperlink ref="V195" r:id="rId1200" location="!/thudao76/status/1430448991766990849"/>
    <hyperlink ref="V196" r:id="rId1201" location="!/tlrdacteur/status/1430451130547400705"/>
    <hyperlink ref="V197" r:id="rId1202" location="!/erkenssebastien/status/1430453588778799107"/>
    <hyperlink ref="V198" r:id="rId1203" location="!/jdubois_it/status/1430454215969804288"/>
    <hyperlink ref="V199" r:id="rId1204" location="!/zhorwho/status/1430454498212855817"/>
    <hyperlink ref="V200" r:id="rId1205" location="!/zhorwho/status/1430454498212855817"/>
    <hyperlink ref="V201" r:id="rId1206" location="!/offdecampagne/status/1430454662600216583"/>
    <hyperlink ref="V202" r:id="rId1207" location="!/offdecampagne/status/1430454662600216583"/>
    <hyperlink ref="V203" r:id="rId1208" location="!/deputesdem/status/1430454773199908869"/>
    <hyperlink ref="V204" r:id="rId1209" location="!/deputesdem/status/1430454773199908869"/>
    <hyperlink ref="V205" r:id="rId1210" location="!/france_in_world/status/1430454876203540484"/>
    <hyperlink ref="V206" r:id="rId1211" location="!/france_in_world/status/1430454876203540484"/>
    <hyperlink ref="V207" r:id="rId1212" location="!/uniondessavoirs/status/1430455190730285056"/>
    <hyperlink ref="V208" r:id="rId1213" location="!/revue2pressepm/status/1430455855309275137"/>
    <hyperlink ref="V209" r:id="rId1214" location="!/revue2pressepm/status/1430455855309275137"/>
    <hyperlink ref="V210" r:id="rId1215" location="!/modemvar/status/1430455934141222915"/>
    <hyperlink ref="V211" r:id="rId1216" location="!/modemvar/status/1430455934141222915"/>
    <hyperlink ref="V212" r:id="rId1217" location="!/florentndinga/status/1430458001358524417"/>
    <hyperlink ref="V213" r:id="rId1218" location="!/florentndinga/status/1430458001358524417"/>
    <hyperlink ref="V214" r:id="rId1219" location="!/simonismartine/status/1430458759705513986"/>
    <hyperlink ref="V215" r:id="rId1220" location="!/francetablet/status/1430460181842964484"/>
    <hyperlink ref="V216" r:id="rId1221" location="!/hecksuzanne2/status/1430460293272965125"/>
    <hyperlink ref="V217" r:id="rId1222" location="!/hecksuzanne2/status/1430460293272965125"/>
    <hyperlink ref="V218" r:id="rId1223" location="!/hecksuzanne2/status/1430460293272965125"/>
    <hyperlink ref="V219" r:id="rId1224" location="!/goandl/status/1430463465307705352"/>
    <hyperlink ref="V220" r:id="rId1225" location="!/maxime_petit/status/1430471269473046529"/>
    <hyperlink ref="V221" r:id="rId1226" location="!/clairel_com/status/1430474109578878978"/>
    <hyperlink ref="V222" r:id="rId1227" location="!/clairel_com/status/1430474109578878978"/>
    <hyperlink ref="V223" r:id="rId1228" location="!/matissime/status/1430474377376710658"/>
    <hyperlink ref="V224" r:id="rId1229" location="!/matissime/status/1430474377376710658"/>
    <hyperlink ref="V225" r:id="rId1230" location="!/matissime/status/1430474377376710658"/>
    <hyperlink ref="V226" r:id="rId1231" location="!/matissime/status/1430474377376710658"/>
    <hyperlink ref="V227" r:id="rId1232" location="!/matissime/status/1430474377376710658"/>
    <hyperlink ref="V228" r:id="rId1233" location="!/diamylsow/status/1430479475809136644"/>
    <hyperlink ref="V229" r:id="rId1234" location="!/diamylsow/status/1430479852294049794"/>
    <hyperlink ref="V230" r:id="rId1235" location="!/h3xi0t/status/1430480209132851201"/>
    <hyperlink ref="V231" r:id="rId1236" location="!/reseauspn/status/1430424707594137600"/>
    <hyperlink ref="V232" r:id="rId1237" location="!/christelabatut/status/1430486433807093767"/>
    <hyperlink ref="V233" r:id="rId1238" location="!/christelabatut/status/1430484383044182016"/>
    <hyperlink ref="V234" r:id="rId1239" location="!/acn_secnum/status/1430489048506933248"/>
    <hyperlink ref="V235" r:id="rId1240" location="!/iotcybersec24/status/1430492437055741954"/>
    <hyperlink ref="V236" r:id="rId1241" location="!/marmeladesweet/status/1430493255016271873"/>
    <hyperlink ref="V237" r:id="rId1242" location="!/x19sq19f/status/1430497248517967876"/>
    <hyperlink ref="V238" r:id="rId1243" location="!/kabasanoh70/status/1430098505905942531"/>
    <hyperlink ref="V239" r:id="rId1244" location="!/kabasanoh70/status/1430497273423740932"/>
    <hyperlink ref="V240" r:id="rId1245" location="!/a_la_campagne_/status/1430497425362505730"/>
    <hyperlink ref="V241" r:id="rId1246" location="!/gwedji/status/1430497446233317388"/>
    <hyperlink ref="V242" r:id="rId1247" location="!/shinto110/status/1430498688284119040"/>
    <hyperlink ref="V243" r:id="rId1248" location="!/shinto110/status/1430498688284119040"/>
    <hyperlink ref="V244" r:id="rId1249" location="!/shinto110/status/1430498688284119040"/>
    <hyperlink ref="V245" r:id="rId1250" location="!/fhilaireau/status/1430499083777630213"/>
    <hyperlink ref="V246" r:id="rId1251" location="!/sogeti_fr/status/1430448618964717569"/>
    <hyperlink ref="V247" r:id="rId1252" location="!/quent1_k/status/1430502694809128969"/>
    <hyperlink ref="V248" r:id="rId1253" location="!/sogeti_fr/status/1430448618964717569"/>
    <hyperlink ref="V249" r:id="rId1254" location="!/quent1_k/status/1430502694809128969"/>
    <hyperlink ref="V250" r:id="rId1255" location="!/quent1_k/status/1430502694809128969"/>
    <hyperlink ref="V251" r:id="rId1256" location="!/bc2gaudit/status/1430507167409389574"/>
    <hyperlink ref="V252" r:id="rId1257" location="!/dylan_devillers/status/1430508801493450767"/>
    <hyperlink ref="V253" r:id="rId1258" location="!/dylan_devillers/status/1430508801493450767"/>
    <hyperlink ref="V254" r:id="rId1259" location="!/bouyguestel_ent/status/1429830828599746568"/>
    <hyperlink ref="V255" r:id="rId1260" location="!/itsmeetings/status/1430061194866569216"/>
    <hyperlink ref="V256" r:id="rId1261" location="!/mzuppy/status/1430509115030351874"/>
    <hyperlink ref="V257" r:id="rId1262" location="!/mzuppy/status/1430509115030351874"/>
    <hyperlink ref="V258" r:id="rId1263" location="!/laurentoparis/status/1430510189644496897"/>
    <hyperlink ref="V259" r:id="rId1264" location="!/gpostaire/status/1430510592561930241"/>
    <hyperlink ref="V260" r:id="rId1265" location="!/albors3/status/1430512109763301387"/>
    <hyperlink ref="V261" r:id="rId1266" location="!/arc_atlantique/status/1430513836197654533"/>
    <hyperlink ref="V262" r:id="rId1267" location="!/coudrieauf/status/1430513896188694529"/>
    <hyperlink ref="V263" r:id="rId1268" location="!/coudrieauf/status/1430513896188694529"/>
    <hyperlink ref="V264" r:id="rId1269" location="!/coudrieauf/status/1430513896188694529"/>
    <hyperlink ref="V265" r:id="rId1270" location="!/ajpjournalistes/status/1430453335014916106"/>
    <hyperlink ref="V266" r:id="rId1271" location="!/francoi4/status/1430514750891429891"/>
    <hyperlink ref="V267" r:id="rId1272" location="!/shakib680/status/1430526096781586438"/>
    <hyperlink ref="V268" r:id="rId1273" location="!/thomasbousson/status/1430527947845287942"/>
    <hyperlink ref="V269" r:id="rId1274" location="!/ocssimore/status/1430532440750239748"/>
    <hyperlink ref="V270" r:id="rId1275" location="!/cyberologue_fr/status/1430537208755326978"/>
    <hyperlink ref="V271" r:id="rId1276" location="!/pie_ferrari/status/1430537033043304455"/>
    <hyperlink ref="V272" r:id="rId1277" location="!/pie_ferrari/status/1430537167172943876"/>
    <hyperlink ref="V273" r:id="rId1278" location="!/pie_ferrari/status/1430537211477434372"/>
    <hyperlink ref="V274" r:id="rId1279" location="!/oppens_cyber/status/1430538216923406341"/>
    <hyperlink ref="V275" r:id="rId1280" location="!/xaelbot/status/1429975250066939904"/>
    <hyperlink ref="V276" r:id="rId1281" location="!/xaelbot/status/1430042297165656090"/>
    <hyperlink ref="V277" r:id="rId1282" location="!/xaelbot/status/1430060264687382552"/>
    <hyperlink ref="V278" r:id="rId1283" location="!/xaelbot/status/1430539572862140421"/>
    <hyperlink ref="V279" r:id="rId1284" location="!/codeattbot/status/1430539917243867142"/>
    <hyperlink ref="V280" r:id="rId1285" location="!/valerieammirati/status/1430539938278281224"/>
    <hyperlink ref="V281" r:id="rId1286" location="!/ccideuxsevres/status/1430540448431542272"/>
    <hyperlink ref="V282" r:id="rId1287" location="!/the404code/status/1430540485492412417"/>
    <hyperlink ref="V283" r:id="rId1288" location="!/_oliviabot/status/1430540845867061252"/>
    <hyperlink ref="V284" r:id="rId1289" location="!/mondedartisans/status/1430541467978719234"/>
    <hyperlink ref="V285" r:id="rId1290" location="!/l_lambourdiere/status/1429823923584180225"/>
    <hyperlink ref="V286" r:id="rId1291" location="!/l_lambourdiere/status/1430542195988353030"/>
    <hyperlink ref="V287" r:id="rId1292" location="!/cmafrance_/status/1430542262040154113"/>
    <hyperlink ref="V288" r:id="rId1293" location="!/philippemichelk/status/1430454155265576960"/>
    <hyperlink ref="V289" r:id="rId1294" location="!/augouard/status/1430492371792318466"/>
    <hyperlink ref="V290" r:id="rId1295" location="!/oliviergafa/status/1430542725368197121"/>
    <hyperlink ref="V291" r:id="rId1296" location="!/oliviergafa/status/1430542725368197121"/>
    <hyperlink ref="V292" r:id="rId1297" location="!/tjmanadyflhj/status/1430520418591510538"/>
    <hyperlink ref="V293" r:id="rId1298" location="!/tjmanadyflhj/status/1430546934222233603"/>
    <hyperlink ref="V294" r:id="rId1299" location="!/comandigital/status/1430547582154158081"/>
    <hyperlink ref="V295" r:id="rId1300" location="!/erwan_bonnet/status/1430548854462636035"/>
    <hyperlink ref="V296" r:id="rId1301" location="!/doccedef/status/1430552699121057801"/>
    <hyperlink ref="V297" r:id="rId1302" location="!/sikkasaibersec/status/1430552796479303683"/>
    <hyperlink ref="V298" r:id="rId1303" location="!/tilkaltech/status/1430478742003101700"/>
    <hyperlink ref="V299" r:id="rId1304" location="!/matthieuhug/status/1430554564487491585"/>
    <hyperlink ref="V300" r:id="rId1305" location="!/jesappellecrucq/status/1430559112660672516"/>
    <hyperlink ref="V301" r:id="rId1306" location="!/dle_so/status/1430560046547623941"/>
    <hyperlink ref="V302" r:id="rId1307" location="!/aurelienbossy/status/1430560499238834179"/>
    <hyperlink ref="V303" r:id="rId1308" location="!/dadideo/status/1430562562224033792"/>
    <hyperlink ref="V304" r:id="rId1309" location="!/bot_flutter/status/1430042288764465158"/>
    <hyperlink ref="V305" r:id="rId1310" location="!/bot_flutter/status/1430060115550515237"/>
    <hyperlink ref="V306" r:id="rId1311" location="!/bot_flutter/status/1430539541182652417"/>
    <hyperlink ref="V307" r:id="rId1312" location="!/bot_flutter/status/1430563399646261254"/>
    <hyperlink ref="V308" r:id="rId1313" location="!/1000dayscodingb/status/1430563489764966408"/>
    <hyperlink ref="V309" r:id="rId1314" location="!/abachirniang/status/1430565454511288321"/>
    <hyperlink ref="V310" r:id="rId1315" location="!/lienhardantoin1/status/1430567563898105859"/>
    <hyperlink ref="V311" r:id="rId1316" location="!/lienhardantoin1/status/1430567563898105859"/>
    <hyperlink ref="V312" r:id="rId1317" location="!/lienhardantoin1/status/1430567563898105859"/>
    <hyperlink ref="V313" r:id="rId1318" location="!/bills_bot/status/1429975327086891018"/>
    <hyperlink ref="V314" r:id="rId1319" location="!/bills_bot/status/1430042327326896141"/>
    <hyperlink ref="V315" r:id="rId1320" location="!/bills_bot/status/1430060296085942288"/>
    <hyperlink ref="V316" r:id="rId1321" location="!/bills_bot/status/1430539502137880576"/>
    <hyperlink ref="V317" r:id="rId1322" location="!/bills_bot/status/1430567880752513028"/>
    <hyperlink ref="V318" r:id="rId1323" location="!/hikvisioncanada/status/1430568151243182083"/>
    <hyperlink ref="V319" r:id="rId1324" location="!/betoobe6/status/1430568151251623942"/>
    <hyperlink ref="V320" r:id="rId1325" location="!/kakiesseaurelie/status/1430570794103410690"/>
    <hyperlink ref="V321" r:id="rId1326" location="!/alainassouline/status/1430571912523042816"/>
    <hyperlink ref="V322" r:id="rId1327" location="!/powerplatfrmbot/status/1430572404779233291"/>
    <hyperlink ref="V323" r:id="rId1328" location="!/boumediane/status/1430572583414550531"/>
    <hyperlink ref="V324" r:id="rId1329" location="!/ziwit/status/1430572644269805574"/>
    <hyperlink ref="V325" r:id="rId1330" location="!/codailychalleng/status/1429820728531111939"/>
    <hyperlink ref="V326" r:id="rId1331" location="!/codailychalleng/status/1430575703498661893"/>
    <hyperlink ref="V327" r:id="rId1332" location="!/ouasselb/status/1430583616128618498"/>
    <hyperlink ref="V328" r:id="rId1333" location="!/ouasselb/status/1430583616128618498"/>
    <hyperlink ref="V329" r:id="rId1334" location="!/94_lxn/status/1430583821238407173"/>
    <hyperlink ref="V330" r:id="rId1335" location="!/mikybsn/status/1430585294210928641"/>
    <hyperlink ref="V331" r:id="rId1336" location="!/tomtenshichauve/status/1430586895952646155"/>
    <hyperlink ref="V332" r:id="rId1337" location="!/leblogduhacker/status/1430592937608503301"/>
    <hyperlink ref="V333" r:id="rId1338" location="!/bfm_tech/status/1430593155049611269"/>
    <hyperlink ref="V334" r:id="rId1339" location="!/bfm_tech/status/1430593155049611269"/>
    <hyperlink ref="V335" r:id="rId1340" location="!/bfm_tech/status/1430593155049611269"/>
    <hyperlink ref="V336" r:id="rId1341" location="!/01nettv/status/1430593165795504128"/>
    <hyperlink ref="V337" r:id="rId1342" location="!/01nettv/status/1430593165795504128"/>
    <hyperlink ref="V338" r:id="rId1343" location="!/01nettv/status/1430593165795504128"/>
    <hyperlink ref="V339" r:id="rId1344" location="!/rougesgorges/status/1430593904009781250"/>
    <hyperlink ref="V340" r:id="rId1345" location="!/rougesgorges/status/1430593904009781250"/>
    <hyperlink ref="V341" r:id="rId1346" location="!/rougesgorges/status/1430593904009781250"/>
    <hyperlink ref="V342" r:id="rId1347" location="!/maxenceb24/status/1430593910955511808"/>
    <hyperlink ref="V343" r:id="rId1348" location="!/dewolf_dirk/status/1430595578661150725"/>
    <hyperlink ref="V344" r:id="rId1349" location="!/hellparadyse/status/1430598003321081866"/>
    <hyperlink ref="V345" r:id="rId1350" location="!/marionduez3/status/1430606705268776963"/>
    <hyperlink ref="V346" r:id="rId1351" location="!/gencoulomb/status/1430611565129109505"/>
    <hyperlink ref="V347" r:id="rId1352" location="!/duke_unreal/status/1430607610844221450"/>
    <hyperlink ref="V348" r:id="rId1353" location="!/duke_unreal/status/1430612120866013186"/>
    <hyperlink ref="V349" r:id="rId1354" location="!/rtsinfo/status/1430580691494965252"/>
    <hyperlink ref="V350" r:id="rId1355" location="!/decio_o_o/status/1430614205426700288"/>
    <hyperlink ref="V351" r:id="rId1356" location="!/d3vcode88/status/1430616493709004807"/>
    <hyperlink ref="V352" r:id="rId1357" location="!/davidvienne31/status/1430619677206663168"/>
    <hyperlink ref="V353" r:id="rId1358" location="!/davidvienne31/status/1430619677206663168"/>
    <hyperlink ref="V354" r:id="rId1359" location="!/davidvienne31/status/1430619677206663168"/>
    <hyperlink ref="V355" r:id="rId1360" location="!/gaellecadot/status/1430620051627991051"/>
    <hyperlink ref="V356" r:id="rId1361" location="!/mathieuisaia/status/1430620148705239043"/>
    <hyperlink ref="V357" r:id="rId1362" location="!/tdmaverick_fr/status/1430621419889700866"/>
    <hyperlink ref="V358" r:id="rId1363" location="!/sophiefillet/status/1430624669196066827"/>
    <hyperlink ref="V359" r:id="rId1364" location="!/sophiefillet/status/1430624669196066827"/>
    <hyperlink ref="V360" r:id="rId1365" location="!/tnpdataprotect/status/1430626400726310919"/>
    <hyperlink ref="V361" r:id="rId1366" location="!/arisbee_cloud/status/1430543075231899648"/>
    <hyperlink ref="V362" r:id="rId1367" location="!/arisbee_cloud/status/1430626591344898052"/>
    <hyperlink ref="V363" r:id="rId1368" location="!/avdrst/status/1430629567119695876"/>
    <hyperlink ref="V364" r:id="rId1369" location="!/nacirasalvan/status/1430631651747504137"/>
    <hyperlink ref="V365" r:id="rId1370" location="!/nacirasalvan/status/1430631651747504137"/>
    <hyperlink ref="V366" r:id="rId1371" location="!/nacirasalvan/status/1430631651747504137"/>
    <hyperlink ref="V367" r:id="rId1372" location="!/ptitchou_9575/status/1430634753879904265"/>
    <hyperlink ref="V368" r:id="rId1373" location="!/costeslioneler/status/1430638541760040971"/>
    <hyperlink ref="V369" r:id="rId1374" location="!/costeslioneler/status/1430638541760040971"/>
    <hyperlink ref="V370" r:id="rId1375" location="!/costeslioneler/status/1430638541760040971"/>
    <hyperlink ref="V371" r:id="rId1376" location="!/azuerbot/status/1429975272158384130"/>
    <hyperlink ref="V372" r:id="rId1377" location="!/azuerbot/status/1430071997049053184"/>
    <hyperlink ref="V373" r:id="rId1378" location="!/azuerbot/status/1430539528977227779"/>
    <hyperlink ref="V374" r:id="rId1379" location="!/azuerbot/status/1430641256921812996"/>
    <hyperlink ref="V375" r:id="rId1380" location="!/nvsdata/status/1430641350765056013"/>
    <hyperlink ref="V376" r:id="rId1381" location="!/leetcodeb/status/1430641384906756097"/>
    <hyperlink ref="V377" r:id="rId1382" location="!/e_nterdiscipl/status/1430641607204904960"/>
    <hyperlink ref="V378" r:id="rId1383" location="!/theangularbot/status/1430552701901885443"/>
    <hyperlink ref="V379" r:id="rId1384" location="!/theangularbot/status/1430567857486696453"/>
    <hyperlink ref="V380" r:id="rId1385" location="!/theangularbot/status/1430643384444669960"/>
    <hyperlink ref="V381" r:id="rId1386" location="!/lio26769061/status/1430646590004473856"/>
    <hyperlink ref="V382" r:id="rId1387" location="!/datasciencebot_/status/1430646814290632705"/>
    <hyperlink ref="V383" r:id="rId1388" location="!/fabriciosx/status/1430572886377521154"/>
    <hyperlink ref="V384" r:id="rId1389" location="!/fabriciosx/status/1430572886377521154"/>
    <hyperlink ref="V385" r:id="rId1390" location="!/fabriciosx/status/1430648385388830722"/>
    <hyperlink ref="V386" r:id="rId1391" location="!/didiergal/status/1430666974418382850"/>
    <hyperlink ref="V387" r:id="rId1392" location="!/girolles36/status/1430680932244234243"/>
    <hyperlink ref="V388" r:id="rId1393" location="!/girolles36/status/1430680932244234243"/>
    <hyperlink ref="V389" r:id="rId1394" location="!/girolles36/status/1430680932244234243"/>
    <hyperlink ref="V390" r:id="rId1395" location="!/girolles36/status/1430681102834864137"/>
    <hyperlink ref="V391" r:id="rId1396" location="!/girolles36/status/1430681102834864137"/>
    <hyperlink ref="V392" r:id="rId1397" location="!/girolles36/status/1430681102834864137"/>
    <hyperlink ref="V393" r:id="rId1398" location="!/angopascal/status/1430708979064360962"/>
    <hyperlink ref="V394" r:id="rId1399" location="!/cloud_cio_/status/1430157689791959041"/>
    <hyperlink ref="V395" r:id="rId1400" location="!/cloud_cio_/status/1430157689791959041"/>
    <hyperlink ref="V396" r:id="rId1401" location="!/cloud_cio_/status/1430168664528011271"/>
    <hyperlink ref="V397" r:id="rId1402" location="!/cloud_cio_/status/1430168664528011271"/>
    <hyperlink ref="V398" r:id="rId1403" location="!/cloud_cio_/status/1430258510286270471"/>
    <hyperlink ref="V399" r:id="rId1404" location="!/cloud_cio_/status/1430330882112512000"/>
    <hyperlink ref="V400" r:id="rId1405" location="!/cloud_cio_/status/1430415206400860162"/>
    <hyperlink ref="V401" r:id="rId1406" location="!/cloud_cio_/status/1430415206400860162"/>
    <hyperlink ref="V402" r:id="rId1407" location="!/cloud_cio_/status/1430416747656536064"/>
    <hyperlink ref="V403" r:id="rId1408" location="!/cloud_cio_/status/1430439720937476099"/>
    <hyperlink ref="V404" r:id="rId1409" location="!/cloud_cio_/status/1430485678090072065"/>
    <hyperlink ref="V405" r:id="rId1410" location="!/cloud_cio_/status/1430598350127173639"/>
    <hyperlink ref="V406" r:id="rId1411" location="!/cloud_cio_/status/1430598350127173639"/>
    <hyperlink ref="V407" r:id="rId1412" location="!/cloud_cio_/status/1430598350127173639"/>
    <hyperlink ref="V408" r:id="rId1413" location="!/cloud_cio_/status/1430599629087858691"/>
    <hyperlink ref="V409" r:id="rId1414" location="!/cloud_cio_/status/1430703943626153986"/>
    <hyperlink ref="V410" r:id="rId1415" location="!/cloud_cio_/status/1430727731822665733"/>
    <hyperlink ref="V411" r:id="rId1416" location="!/cloud_cio_/status/1430727731822665733"/>
    <hyperlink ref="V412" r:id="rId1417" location="!/jeromekulling/status/1430763538776305664"/>
    <hyperlink ref="V413" r:id="rId1418" location="!/delabyyves/status/1430764222779215874"/>
    <hyperlink ref="V414" r:id="rId1419" location="!/titrespresse/status/1430767257173569537"/>
    <hyperlink ref="V415" r:id="rId1420" location="!/jilou99/status/1430768324229705736"/>
    <hyperlink ref="V416" r:id="rId1421" location="!/j_fk/status/1430768742573744128"/>
    <hyperlink ref="V417" r:id="rId1422" location="!/ometiers_num/status/1430543586077159432"/>
    <hyperlink ref="V418" r:id="rId1423" location="!/sunustartup/status/1430770575388123137"/>
    <hyperlink ref="V419" r:id="rId1424" location="!/sunustartup/status/1430770928158486536"/>
    <hyperlink ref="V420" r:id="rId1425" location="!/sm_sylviemady/status/1430771026116239362"/>
    <hyperlink ref="V421" r:id="rId1426" location="!/westconfr/status/1430771992878256131"/>
    <hyperlink ref="V422" r:id="rId1427" location="!/noutfutur/status/1430776451519893509"/>
    <hyperlink ref="V423" r:id="rId1428" location="!/gerardlebihan/status/1430778249576132613"/>
    <hyperlink ref="V424" r:id="rId1429" location="!/gerardlebihan/status/1430778249576132613"/>
    <hyperlink ref="V425" r:id="rId1430" location="!/simplongdo/status/1430779543434846209"/>
    <hyperlink ref="V426" r:id="rId1431" location="!/oodriveofficiel/status/1430055460443500561"/>
    <hyperlink ref="V427" r:id="rId1432" location="!/oodriveofficiel/status/1430780215404470272"/>
    <hyperlink ref="V428" r:id="rId1433" location="!/beatricelbb/status/1430779457262981120"/>
    <hyperlink ref="V429" r:id="rId1434" location="!/rique01900716/status/1430781507912839173"/>
    <hyperlink ref="V430" r:id="rId1435" location="!/dimotransgroup/status/1430783319206203394"/>
    <hyperlink ref="V431" r:id="rId1436" location="!/pole_scs/status/1430784378406424578"/>
    <hyperlink ref="V432" r:id="rId1437" location="!/pole_scs/status/1430784378406424578"/>
    <hyperlink ref="V433" r:id="rId1438" location="!/franceprianto/status/1430784544148541443"/>
    <hyperlink ref="V434" r:id="rId1439" location="!/madoungou1er/status/1430786949367975940"/>
    <hyperlink ref="V435" r:id="rId1440" location="!/madoungou1er/status/1430786949367975940"/>
    <hyperlink ref="V436" r:id="rId1441" location="!/extremefrance/status/1430100113444253705"/>
    <hyperlink ref="V437" r:id="rId1442" location="!/extremefrance/status/1430787141903306754"/>
    <hyperlink ref="V438" r:id="rId1443" location="!/elipluquet/status/1430787220353474561"/>
    <hyperlink ref="V439" r:id="rId1444" location="!/cfhonegger/status/1430788130517442564"/>
    <hyperlink ref="V440" r:id="rId1445" location="!/cfhonegger/status/1430788130517442564"/>
    <hyperlink ref="V441" r:id="rId1446" location="!/cfhonegger/status/1430788130517442564"/>
    <hyperlink ref="V442" r:id="rId1447" location="!/david_planchet/status/1430788084854140932"/>
    <hyperlink ref="V443" r:id="rId1448" location="!/david_planchet/status/1430788174247342080"/>
    <hyperlink ref="V444" r:id="rId1449" location="!/david_planchet/status/1430788174247342080"/>
    <hyperlink ref="V445" r:id="rId1450" location="!/david_planchet/status/1430788174247342080"/>
    <hyperlink ref="V446" r:id="rId1451" location="!/labordeolivier/status/1430788634421170178"/>
    <hyperlink ref="V447" r:id="rId1452" location="!/itsjustmelucien/status/1430196395785572358"/>
    <hyperlink ref="V448" r:id="rId1453" location="!/bra70um/status/1430791859744514049"/>
    <hyperlink ref="V449" r:id="rId1454" location="!/stephanevast/status/1430791896469753857"/>
    <hyperlink ref="V450" r:id="rId1455" location="!/investinbx/status/1430435402729627648"/>
    <hyperlink ref="V451" r:id="rId1456" location="!/echosjg/status/1430794321477918725"/>
    <hyperlink ref="V452" r:id="rId1457" location="!/nxofrance/status/1430794856679497728"/>
    <hyperlink ref="V453" r:id="rId1458" location="!/herozenda/status/1430796062076411906"/>
    <hyperlink ref="V454" r:id="rId1459" location="!/herozenda/status/1430796062076411906"/>
    <hyperlink ref="V455" r:id="rId1460" location="!/herozenda/status/1430796062076411906"/>
    <hyperlink ref="V456" r:id="rId1461" location="!/anissa_bf95/status/1430796919765413890"/>
    <hyperlink ref="V457" r:id="rId1462" location="!/beainformatique/status/1430797116545409026"/>
    <hyperlink ref="V458" r:id="rId1463" location="!/dane_clermont/status/1430798140047769600"/>
    <hyperlink ref="V459" r:id="rId1464" location="!/benim_jbweb/status/1430798397238284289"/>
    <hyperlink ref="V460" r:id="rId1465" location="!/gipsilpc/status/1430793460471185409"/>
    <hyperlink ref="V461" r:id="rId1466" location="!/gloupin/status/1430799888120524801"/>
    <hyperlink ref="V462" r:id="rId1467" location="!/gipsilpc/status/1430793460471185409"/>
    <hyperlink ref="V463" r:id="rId1468" location="!/gloupin/status/1430799888120524801"/>
    <hyperlink ref="V464" r:id="rId1469" location="!/gipsilpc/status/1430793460471185409"/>
    <hyperlink ref="V465" r:id="rId1470" location="!/gloupin/status/1430799888120524801"/>
    <hyperlink ref="V466" r:id="rId1471" location="!/gloupin/status/1430799888120524801"/>
    <hyperlink ref="V467" r:id="rId1472" location="!/fanchguirriec/status/1430800370008301570"/>
    <hyperlink ref="V468" r:id="rId1473" location="!/oceanettechno/status/1430801788349861890"/>
    <hyperlink ref="V469" r:id="rId1474" location="!/oceanettechno/status/1430801788349861890"/>
    <hyperlink ref="V470" r:id="rId1475" location="!/nbs_system/status/1430802220476477440"/>
    <hyperlink ref="V471" r:id="rId1476" location="!/oppens_cyber/status/1430538216923406341"/>
    <hyperlink ref="V472" r:id="rId1477" location="!/martine_f_pro/status/1430538026388688898"/>
    <hyperlink ref="V473" r:id="rId1478" location="!/oppens_cyber/status/1430538216923406341"/>
    <hyperlink ref="V474" r:id="rId1479" location="!/martine_f_pro/status/1430482923879378947"/>
    <hyperlink ref="V475" r:id="rId1480" location="!/martine_f_pro/status/1430482923879378947"/>
    <hyperlink ref="V476" r:id="rId1481" location="!/martine_f_pro/status/1430564479004254212"/>
    <hyperlink ref="V477" r:id="rId1482" location="!/martine_f_pro/status/1430802560986894337"/>
    <hyperlink ref="V478" r:id="rId1483" location="!/alycscageorges/status/1430805431216189441"/>
    <hyperlink ref="V479" r:id="rId1484" location="!/krbkaisav/status/1430812126730391556"/>
    <hyperlink ref="V480" r:id="rId1485" location="!/helene_wiart/status/1430819639454482433"/>
    <hyperlink ref="V481" r:id="rId1486" location="!/arsouyes/status/1430820708687491073"/>
    <hyperlink ref="V482" r:id="rId1487" location="!/arsouyes/status/1430820708687491073"/>
    <hyperlink ref="V483" r:id="rId1488" location="!/arsouyes/status/1430820708687491073"/>
    <hyperlink ref="V484" r:id="rId1489" location="!/buildeuseslyon/status/1430821629781856259"/>
    <hyperlink ref="V485" r:id="rId1490" location="!/nicolasdegrotte/status/1430822744308989952"/>
    <hyperlink ref="V486" r:id="rId1491" location="!/michaelpagefr/status/1430822909275160577"/>
    <hyperlink ref="V487" r:id="rId1492" location="!/cutyowl/status/1430824496634765314"/>
    <hyperlink ref="V488" r:id="rId1493" location="!/eecs_versailles/status/1430826091615342593"/>
    <hyperlink ref="V489" r:id="rId1494" location="!/digorablog/status/1430056033288957974"/>
    <hyperlink ref="V490" r:id="rId1495" location="!/digorablog/status/1430826108249837571"/>
    <hyperlink ref="V491" r:id="rId1496" location="!/zoph_io/status/1430056056961609728"/>
    <hyperlink ref="V492" r:id="rId1497" location="!/zoph_io/status/1430826132065198081"/>
    <hyperlink ref="V493" r:id="rId1498" location="!/zoph_io/status/1430097715980115970"/>
    <hyperlink ref="V494" r:id="rId1499" location="!/regisleguennec/status/1430826818530066436"/>
    <hyperlink ref="V495" r:id="rId1500" location="!/regisleguennec/status/1430826818530066436"/>
    <hyperlink ref="V496" r:id="rId1501" location="!/regisleguennec/status/1430826818530066436"/>
    <hyperlink ref="V497" r:id="rId1502" location="!/risingsud/status/1430828352005414913"/>
    <hyperlink ref="V498" r:id="rId1503" location="!/vatesfr/status/1430446463180541954"/>
    <hyperlink ref="V499" r:id="rId1504" location="!/vatesfr/status/1430446463180541954"/>
    <hyperlink ref="V500" r:id="rId1505" location="!/firsteu1/status/1430102755352498182"/>
    <hyperlink ref="V501" r:id="rId1506" location="!/firsteu1/status/1430102755352498182"/>
    <hyperlink ref="V502" r:id="rId1507" location="!/vallesmaxime/status/1430835173017497600"/>
    <hyperlink ref="V503" r:id="rId1508" location="!/vallesmaxime/status/1430835173017497600"/>
    <hyperlink ref="V504" r:id="rId1509" location="!/lauuhqt/status/1430836558794567682"/>
    <hyperlink ref="V505" r:id="rId1510" location="!/elodarm/status/1430837146026483712"/>
    <hyperlink ref="V506" r:id="rId1511" location="!/z4chburris/status/1430837427929862146"/>
    <hyperlink ref="V507" r:id="rId1512" location="!/pyleguen/status/1430837494371823617"/>
    <hyperlink ref="V508" r:id="rId1513" location="!/pyleguen/status/1430837494371823617"/>
    <hyperlink ref="V509" r:id="rId1514" location="!/pyleguen/status/1430837494371823617"/>
    <hyperlink ref="V510" r:id="rId1515" location="!/pyleguen/status/1430837494371823617"/>
    <hyperlink ref="V511" r:id="rId1516" location="!/pyleguen/status/1430837494371823617"/>
    <hyperlink ref="V512" r:id="rId1517" location="!/calcaware/status/1430837983796682754"/>
    <hyperlink ref="V513" r:id="rId1518" location="!/jmousqueton/status/1430838877279952897"/>
    <hyperlink ref="V514" r:id="rId1519" location="!/insurtrek/status/1430838891272196096"/>
    <hyperlink ref="V515" r:id="rId1520" location="!/magnifintech/status/1430839278540558339"/>
    <hyperlink ref="V516" r:id="rId1521" location="!/fhalbrey/status/1430840883235147782"/>
    <hyperlink ref="V517" r:id="rId1522" location="!/fhalbrey/status/1430840883235147782"/>
    <hyperlink ref="V518" r:id="rId1523" location="!/fhalbrey/status/1430840883235147782"/>
    <hyperlink ref="V519" r:id="rId1524" location="!/fhalbrey/status/1430840883235147782"/>
    <hyperlink ref="V520" r:id="rId1525" location="!/fhalbrey/status/1430840883235147782"/>
    <hyperlink ref="V521" r:id="rId1526" location="!/tamikofficiel/status/1430842858446237701"/>
    <hyperlink ref="V522" r:id="rId1527" location="!/aaubin/status/1430844169027784706"/>
    <hyperlink ref="V523" r:id="rId1528" location="!/capucinecouly/status/1430844219703300096"/>
    <hyperlink ref="V524" r:id="rId1529" location="!/sergerocchi/status/1430846884575424514"/>
    <hyperlink ref="V525" r:id="rId1530" location="!/sergerocchi/status/1430846960655912961"/>
    <hyperlink ref="V526" r:id="rId1531" location="!/don_oroni/status/1430849234585128962"/>
    <hyperlink ref="V527" r:id="rId1532" location="!/don_oroni/status/1430849234585128962"/>
    <hyperlink ref="V528" r:id="rId1533" location="!/aragonesjj/status/1430852557245669379"/>
    <hyperlink ref="V529" r:id="rId1534" location="!/virginiejollois/status/1430853654198771715"/>
    <hyperlink ref="V530" r:id="rId1535" location="!/vonbrucken/status/1430854419902500869"/>
    <hyperlink ref="V531" r:id="rId1536" location="!/animaiart/status/1430857131536830468"/>
    <hyperlink ref="V532" r:id="rId1537" location="!/animaiart/status/1430857131536830468"/>
    <hyperlink ref="V533" r:id="rId1538" location="!/lallao_o/status/1430857560773603336"/>
    <hyperlink ref="V534" r:id="rId1539" location="!/mmeadamskhs/status/1430858078820474882"/>
    <hyperlink ref="V535" r:id="rId1540" location="!/glemsteph/status/1430513093935779844"/>
    <hyperlink ref="V536" r:id="rId1541" location="!/glemsteph/status/1430803246382206977"/>
    <hyperlink ref="V537" r:id="rId1542" location="!/glemsteph/status/1430858365757009922"/>
    <hyperlink ref="V538" r:id="rId1543" location="!/menachem_225/status/1430861724870131714"/>
    <hyperlink ref="V539" r:id="rId1544" location="!/menachem_225/status/1430863842129612808"/>
    <hyperlink ref="V540" r:id="rId1545" location="!/nestazvc/status/1430865838488305664"/>
    <hyperlink ref="V541" r:id="rId1546" location="!/nestazvc/status/1430865838488305664"/>
    <hyperlink ref="V542" r:id="rId1547" location="!/junjudapi/status/1430866431852257281"/>
    <hyperlink ref="V543" r:id="rId1548" location="!/sattse_/status/1430866484218187781"/>
    <hyperlink ref="V544" r:id="rId1549" location="!/encorse1/status/1430870092070404097"/>
    <hyperlink ref="V545" r:id="rId1550" location="!/encorse1/status/1430870092070404097"/>
    <hyperlink ref="V546" r:id="rId1551" location="!/identos_inc/status/1430871524341334016"/>
    <hyperlink ref="V547" r:id="rId1552" location="!/identos_inc/status/1430871524341334016"/>
    <hyperlink ref="V548" r:id="rId1553" location="!/identos_inc/status/1430871524341334016"/>
    <hyperlink ref="V549" r:id="rId1554" location="!/identos_inc/status/1430871524341334016"/>
    <hyperlink ref="V550" r:id="rId1555" location="!/identos_inc/status/1430871524341334016"/>
    <hyperlink ref="V551" r:id="rId1556" location="!/rmaziere_85/status/1430496294229925892"/>
    <hyperlink ref="V552" r:id="rId1557" location="!/rmaziere_85/status/1430872266200522757"/>
    <hyperlink ref="V553" r:id="rId1558" location="!/sylvain_ferriol/status/1430873090125336576"/>
    <hyperlink ref="V554" r:id="rId1559" location="!/medef/status/1430446526397091840"/>
    <hyperlink ref="V555" r:id="rId1560" location="!/sfr_business/status/1430446384252063752"/>
    <hyperlink ref="V556" r:id="rId1561" location="!/sfr_business/status/1430803004635107336"/>
    <hyperlink ref="V557" r:id="rId1562" location="!/monlio/status/1430447705608888321"/>
    <hyperlink ref="V558" r:id="rId1563" location="!/monlio/status/1430447705608888321"/>
    <hyperlink ref="V559" r:id="rId1564" location="!/monlio/status/1430447705608888321"/>
    <hyperlink ref="V560" r:id="rId1565" location="!/monlio/status/1430873830751457283"/>
    <hyperlink ref="V561" r:id="rId1566" location="!/monlio/status/1430873830751457283"/>
    <hyperlink ref="V562" r:id="rId1567" location="!/monlio/status/1430873830751457283"/>
    <hyperlink ref="V563" r:id="rId1568" location="!/monlio/status/1430873830751457283"/>
    <hyperlink ref="V564" r:id="rId1569" location="!/swapnil5979/status/1430873915316793356"/>
    <hyperlink ref="V565" r:id="rId1570" location="!/megajulien/status/1430875412876472321"/>
    <hyperlink ref="V566" r:id="rId1571" location="!/hassonthierry/status/1430875971037581318"/>
    <hyperlink ref="V567" r:id="rId1572" location="!/hassonthierry/status/1430875971037581318"/>
    <hyperlink ref="V568" r:id="rId1573" location="!/scocquet/status/1430876368116592650"/>
    <hyperlink ref="V569" r:id="rId1574" location="!/letscode15/status/1430876637772582915"/>
    <hyperlink ref="V570" r:id="rId1575" location="!/lebotpython/status/1430876776402726914"/>
    <hyperlink ref="V571" r:id="rId1576" location="!/jfkarcher/status/1430877794318364677"/>
    <hyperlink ref="V572" r:id="rId1577" location="!/jfkarcher/status/1430877794318364677"/>
    <hyperlink ref="V573" r:id="rId1578" location="!/jfkarcher/status/1430877794318364677"/>
    <hyperlink ref="V574" r:id="rId1579" location="!/jfkarcher/status/1430877794318364677"/>
    <hyperlink ref="V575" r:id="rId1580" location="!/ciscofrance/status/1430452159729000448"/>
    <hyperlink ref="V576" r:id="rId1581" location="!/mobillhome28/status/1430458119512014849"/>
    <hyperlink ref="V577" r:id="rId1582" location="!/mobillhome28/status/1430473249188679689"/>
    <hyperlink ref="V578" r:id="rId1583" location="!/mobillhome28/status/1430473249188679689"/>
    <hyperlink ref="V579" r:id="rId1584" location="!/mobillhome28/status/1430533678959140867"/>
    <hyperlink ref="V580" r:id="rId1585" location="!/mobillhome28/status/1430533700459061259"/>
    <hyperlink ref="V581" r:id="rId1586" location="!/mobillhome28/status/1430533700459061259"/>
    <hyperlink ref="V582" r:id="rId1587" location="!/mobillhome28/status/1430548748493590533"/>
    <hyperlink ref="V583" r:id="rId1588" location="!/mobillhome28/status/1430880905158070279"/>
    <hyperlink ref="V584" r:id="rId1589" location="!/altij_avocats/status/1430882710051082242"/>
    <hyperlink ref="V585" r:id="rId1590" location="!/mathieucandes/status/1430882751142449158"/>
    <hyperlink ref="V586" r:id="rId1591" location="!/finnfrance/status/1430455363858485250"/>
    <hyperlink ref="V587" r:id="rId1592" location="!/finnfrance/status/1429831101506277376"/>
    <hyperlink ref="V588" r:id="rId1593" location="!/finnfrance/status/1430434770844930048"/>
    <hyperlink ref="V589" r:id="rId1594" location="!/finnfrance/status/1430885252755460096"/>
    <hyperlink ref="V590" r:id="rId1595" location="!/frumenceboroto/status/1430885570843070467"/>
    <hyperlink ref="V591" r:id="rId1596" location="!/robinthierry15/status/1430885827161116677"/>
    <hyperlink ref="V592" r:id="rId1597" location="!/robinthierry15/status/1430885827161116677"/>
    <hyperlink ref="V593" r:id="rId1598" location="!/dojoshield/status/1430886246469963784"/>
    <hyperlink ref="V594" r:id="rId1599" location="!/robertlassise/status/1430888643288211464"/>
    <hyperlink ref="V595" r:id="rId1600" location="!/robertlassise/status/1430888643288211464"/>
    <hyperlink ref="V596" r:id="rId1601" location="!/olivier_brcn/status/1430890151966875648"/>
    <hyperlink ref="V597" r:id="rId1602" location="!/olivier_brcn/status/1430890151966875648"/>
    <hyperlink ref="V598" r:id="rId1603" location="!/telecomsudparis/status/1430891141470179332"/>
    <hyperlink ref="V599" r:id="rId1604" location="!/riskandme/status/1430892502928662535"/>
    <hyperlink ref="V600" r:id="rId1605" location="!/appleretweetbot/status/1430894772386897940"/>
    <hyperlink ref="V601" r:id="rId1606" location="!/epicrelevance/status/1430896588902199300"/>
    <hyperlink ref="V602" r:id="rId1607" location="!/epicrelevance/status/1430896588902199300"/>
    <hyperlink ref="V603" r:id="rId1608" location="!/senatorenathal1/status/1430898983916826629"/>
    <hyperlink ref="V604" r:id="rId1609" location="!/dray_tek/status/1430901484976148481"/>
    <hyperlink ref="V605" r:id="rId1610" location="!/platombe/status/1430906925391122446"/>
    <hyperlink ref="V606" r:id="rId1611" location="!/platombe/status/1430906925391122446"/>
    <hyperlink ref="V607" r:id="rId1612" location="!/pierre2c/status/1429947276479320070"/>
    <hyperlink ref="V608" r:id="rId1613" location="!/pierre2c/status/1430907258808934413"/>
    <hyperlink ref="V609" r:id="rId1614" location="!/pierre2c/status/1430907258808934413"/>
    <hyperlink ref="V610" r:id="rId1615" location="!/djangobot_/status/1430086120474300423"/>
    <hyperlink ref="V611" r:id="rId1616" location="!/djangobot_/status/1430704824539041798"/>
    <hyperlink ref="V612" r:id="rId1617" location="!/djangobot_/status/1430914400484044804"/>
    <hyperlink ref="V613" r:id="rId1618" location="!/cluster_africa/status/1430914616771727360"/>
    <hyperlink ref="V614" r:id="rId1619" location="!/cluster_africa/status/1430914616771727360"/>
    <hyperlink ref="V615" r:id="rId1620" location="!/sflouzat/status/1430914627177680897"/>
    <hyperlink ref="V616" r:id="rId1621" location="!/ollissya/status/1430915133237194753"/>
    <hyperlink ref="V617" r:id="rId1622" location="!/hs2formation/status/1430915490898235393"/>
    <hyperlink ref="V618" r:id="rId1623" location="!/uvm_uppkingui/status/1430915634716676099"/>
    <hyperlink ref="V619" r:id="rId1624" location="!/cschoolrennes/status/1430916010597666816"/>
    <hyperlink ref="V620" r:id="rId1625" location="!/instantrp/status/1430916428929060864"/>
    <hyperlink ref="V621" r:id="rId1626" location="!/proustnicolas/status/1430916559720132611"/>
    <hyperlink ref="V622" r:id="rId1627" location="!/rosiaxbot/status/1430661540055814146"/>
    <hyperlink ref="V623" r:id="rId1628" location="!/rosiaxbot/status/1430919379487711233"/>
    <hyperlink ref="V624" r:id="rId1629" location="!/fluttbot/status/1429975245683838977"/>
    <hyperlink ref="V625" r:id="rId1630" location="!/fluttbot/status/1430042247211495429"/>
    <hyperlink ref="V626" r:id="rId1631" location="!/fluttbot/status/1430060073959796774"/>
    <hyperlink ref="V627" r:id="rId1632" location="!/fluttbot/status/1430539499583459336"/>
    <hyperlink ref="V628" r:id="rId1633" location="!/fluttbot/status/1430563329815240708"/>
    <hyperlink ref="V629" r:id="rId1634" location="!/fluttbot/status/1430641228224372736"/>
    <hyperlink ref="V630" r:id="rId1635" location="!/fluttbot/status/1430919401684013057"/>
    <hyperlink ref="V631" r:id="rId1636" location="!/satyajit1910/status/1430836659319451649"/>
    <hyperlink ref="V632" r:id="rId1637" location="!/satyajit1910/status/1430920541343567874"/>
    <hyperlink ref="V633" r:id="rId1638" location="!/devvibesbot/status/1430042385099239451"/>
    <hyperlink ref="V634" r:id="rId1639" location="!/devvibesbot/status/1430539708786958338"/>
    <hyperlink ref="V635" r:id="rId1640" location="!/devvibesbot/status/1430921195764031488"/>
    <hyperlink ref="V636" r:id="rId1641" location="!/gopalpr34038467/status/1430922320709705730"/>
    <hyperlink ref="V637" r:id="rId1642" location="!/processlenz/status/1430922992075386882"/>
    <hyperlink ref="V638" r:id="rId1643" location="!/lila_vtu/status/1430924091129749505"/>
    <hyperlink ref="V639" r:id="rId1644" location="!/lila_vtu/status/1430924091129749505"/>
    <hyperlink ref="V640" r:id="rId1645" location="!/pemasson/status/1430924996826877954"/>
    <hyperlink ref="V641" r:id="rId1646" location="!/pemasson/status/1430924996826877954"/>
    <hyperlink ref="V642" r:id="rId1647" location="!/roritto/status/1430480196466053121"/>
    <hyperlink ref="V643" r:id="rId1648" location="!/roritto/status/1430925372930002955"/>
    <hyperlink ref="V644" r:id="rId1649" location="!/roritto/status/1430925372930002955"/>
    <hyperlink ref="V645" r:id="rId1650" location="!/fafie95/status/1430927566819495936"/>
    <hyperlink ref="V646" r:id="rId1651" location="!/fafie95/status/1430927566819495936"/>
    <hyperlink ref="V647" r:id="rId1652" location="!/fafie95/status/1430927566819495936"/>
    <hyperlink ref="V648" r:id="rId1653" location="!/belhadj_fadwa/status/1430930233599856642"/>
    <hyperlink ref="V649" r:id="rId1654" location="!/belhadj_fadwa/status/1430930233599856642"/>
    <hyperlink ref="V650" r:id="rId1655" location="!/menarama/status/1430931918732857347"/>
    <hyperlink ref="V651" r:id="rId1656" location="!/white_kingpin/status/1430934284823449605"/>
    <hyperlink ref="V652" r:id="rId1657" location="!/blf_paris/status/1430934923918127105"/>
    <hyperlink ref="V653" r:id="rId1658" location="!/sekoia_fr/status/1430102478813544451"/>
    <hyperlink ref="V654" r:id="rId1659" location="!/sns__security/status/1430923979406053376"/>
    <hyperlink ref="V655" r:id="rId1660" location="!/derutyf/status/1430153601708593153"/>
    <hyperlink ref="V656" r:id="rId1661" location="!/derutyf/status/1430938713148870663"/>
    <hyperlink ref="V657" r:id="rId1662" location="!/derutyf/status/1430938713148870663"/>
    <hyperlink ref="V658" r:id="rId1663" location="!/derutyf/status/1430153601708593153"/>
    <hyperlink ref="V659" r:id="rId1664" location="!/m___________56/status/1430942454832893964"/>
    <hyperlink ref="V660" r:id="rId1665" location="!/digitemis/status/1430189393097146378"/>
    <hyperlink ref="V661" r:id="rId1666" location="!/digitemis/status/1430905036389818383"/>
    <hyperlink ref="V662" r:id="rId1667" location="!/vendeefrtech/status/1430943571620859909"/>
    <hyperlink ref="V663" r:id="rId1668" location="!/vendeefrtech/status/1430943571620859909"/>
    <hyperlink ref="V664" r:id="rId1669" location="!/sfr_business/status/1430873664317165573"/>
    <hyperlink ref="V665" r:id="rId1670" location="!/emmanuelpug/status/1430950360290635780"/>
    <hyperlink ref="V666" r:id="rId1671" location="!/medef/status/1430446526397091840"/>
    <hyperlink ref="V667" r:id="rId1672" location="!/sfr_business/status/1430446384252063752"/>
    <hyperlink ref="V668" r:id="rId1673" location="!/sfr_business/status/1430803004635107336"/>
    <hyperlink ref="V669" r:id="rId1674" location="!/sfr_business/status/1430803004635107336"/>
    <hyperlink ref="V670" r:id="rId1675" location="!/sfr_business/status/1430873664317165573"/>
    <hyperlink ref="V671" r:id="rId1676" location="!/sfr_business/status/1430873664317165573"/>
    <hyperlink ref="V672" r:id="rId1677" location="!/emmanuelpug/status/1430950360290635780"/>
    <hyperlink ref="V673" r:id="rId1678" location="!/emmanuelpug/status/1430950360290635780"/>
    <hyperlink ref="V674" r:id="rId1679" location="!/httpcs/status/1430572004785131530"/>
    <hyperlink ref="V675" r:id="rId1680" location="!/4tchat/status/1430572379353321477"/>
    <hyperlink ref="V676" r:id="rId1681" location="!/ntdtvfrance/status/1430952947270234121"/>
    <hyperlink ref="V677" r:id="rId1682" location="!/4tchat/status/1430953207736545289"/>
    <hyperlink ref="V678" r:id="rId1683" location="!/dbatut/status/1430986504361361416"/>
    <hyperlink ref="V679" r:id="rId1684" location="!/christiantiga/status/1430999328546508803"/>
    <hyperlink ref="V680" r:id="rId1685" location="!/workationland/status/1431003913923276801"/>
    <hyperlink ref="V681" r:id="rId1686" location="!/workationland/status/1431004070966345734"/>
    <hyperlink ref="V682" r:id="rId1687" location="!/cephalopodluke2/status/1431023757389451267"/>
    <hyperlink ref="V683" r:id="rId1688" location="!/cephalopodluke2/status/1431023757389451267"/>
    <hyperlink ref="V684" r:id="rId1689" location="!/mdsarr/status/1431027134982758412"/>
    <hyperlink ref="V685" r:id="rId1690" location="!/anon22258/status/1431041833539407883"/>
    <hyperlink ref="V686" r:id="rId1691" location="!/homme_trouble/status/1431102573650616320"/>
    <hyperlink ref="V687" r:id="rId1692" location="!/seccoffeetime/status/1431116800926916610"/>
    <hyperlink ref="V688" r:id="rId1693" location="!/shalomelohim7/status/1431121255105761284"/>
    <hyperlink ref="V689" r:id="rId1694" location="!/sebastienfanti/status/1430972799720562697"/>
    <hyperlink ref="V690" r:id="rId1695" location="!/tursiops/status/1431124722075451392"/>
    <hyperlink ref="V691" r:id="rId1696" location="!/maazou2017/status/1431125076112334849"/>
    <hyperlink ref="V692" r:id="rId1697" location="!/prontoreunion/status/1430047335812411423"/>
    <hyperlink ref="V693" r:id="rId1698" location="!/prontoreunion/status/1431134518346502145"/>
    <hyperlink ref="V694" r:id="rId1699" location="!/le_vpn_france/status/1430047447255027713"/>
    <hyperlink ref="V695" r:id="rId1700" location="!/le_vpn_france/status/1430574651323858944"/>
    <hyperlink ref="V696" r:id="rId1701" location="!/le_vpn_france/status/1431134606946934785"/>
    <hyperlink ref="V697" r:id="rId1702" location="!/drambaldini/status/1431134797083074560"/>
    <hyperlink ref="V698" r:id="rId1703" location="!/pascalray1/status/1431136117185785862"/>
    <hyperlink ref="V699" r:id="rId1704" location="!/pascalray1/status/1431136117185785862"/>
    <hyperlink ref="V700" r:id="rId1705" location="!/pascalray1/status/1431136117185785862"/>
    <hyperlink ref="V701" r:id="rId1706" location="!/pascalray1/status/1431136117185785862"/>
    <hyperlink ref="V702" r:id="rId1707" location="!/nicolasvivant/status/1431136202745421825"/>
    <hyperlink ref="V703" r:id="rId1708" location="!/cmemertens/status/1430409662969622540"/>
    <hyperlink ref="V704" r:id="rId1709" location="!/cmemertens/status/1431136503686696962"/>
    <hyperlink ref="V705" r:id="rId1710" location="!/amelzenati/status/1431136576604712960"/>
    <hyperlink ref="V706" r:id="rId1711" location="!/infol4t/status/1430048215039193100"/>
    <hyperlink ref="V707" r:id="rId1712" location="!/infol4t/status/1431140773672718338"/>
    <hyperlink ref="V708" r:id="rId1713" location="!/geekbecois/status/1429986319921565696"/>
    <hyperlink ref="V709" r:id="rId1714" location="!/geekbecois/status/1431141428407808001"/>
    <hyperlink ref="V710" r:id="rId1715" location="!/geekbecois/status/1429986319921565696"/>
    <hyperlink ref="V711" r:id="rId1716" location="!/geekbecois/status/1431141428407808001"/>
    <hyperlink ref="V712" r:id="rId1717" location="!/benoitfremont/status/1431141561161682946"/>
    <hyperlink ref="V713" r:id="rId1718" location="!/cnegrier/status/1431141636201910273"/>
    <hyperlink ref="V714" r:id="rId1719" location="!/laveilleweb/status/1431141930423840774"/>
    <hyperlink ref="V715" r:id="rId1720" location="!/brunorey16/status/1431142059394666496"/>
    <hyperlink ref="V716" r:id="rId1721" location="!/franck_hovha/status/1431142100649844737"/>
    <hyperlink ref="V717" r:id="rId1722" location="!/gchampeau/status/1431144632210034688"/>
    <hyperlink ref="V718" r:id="rId1723" location="!/thalessecurity/status/1431142685541376005"/>
    <hyperlink ref="V719" r:id="rId1724" location="!/antanof/status/1431144768986361858"/>
    <hyperlink ref="V720" r:id="rId1725" location="!/antanof/status/1431144567156494336"/>
    <hyperlink ref="V721" r:id="rId1726" location="!/antanof/status/1431144768986361858"/>
    <hyperlink ref="V722" r:id="rId1727" location="!/exmergere/status/1431145936282128388"/>
    <hyperlink ref="V723" r:id="rId1728" location="!/benottodavid/status/1431146542090567682"/>
    <hyperlink ref="V724" r:id="rId1729" location="!/alixcaz/status/1431148089017085953"/>
    <hyperlink ref="V725" r:id="rId1730" location="!/inesrechid/status/1431148797179072512"/>
    <hyperlink ref="V726" r:id="rId1731" location="!/choiseulmag/status/1431151086551896065"/>
    <hyperlink ref="V727" r:id="rId1732" location="!/delbreil_am/status/1431151101915582464"/>
    <hyperlink ref="V728" r:id="rId1733" location="!/olivierdmr/status/1431153647862403072"/>
    <hyperlink ref="V729" r:id="rId1734" location="!/nath_malicet/status/1431154504439898114"/>
    <hyperlink ref="V730" r:id="rId1735" location="!/stephane_ne/status/1431154885811113987"/>
    <hyperlink ref="V731" r:id="rId1736" location="!/ahugla/status/1431155475488419846"/>
    <hyperlink ref="V732" r:id="rId1737" location="!/ipgarde/status/1431155831546990594"/>
    <hyperlink ref="V733" r:id="rId1738" location="!/sonia_perso/status/1431155903655518208"/>
    <hyperlink ref="V734" r:id="rId1739" location="!/jmdarrigol/status/1430885211739394048"/>
    <hyperlink ref="V735" r:id="rId1740" location="!/jmdarrigol/status/1430885211739394048"/>
    <hyperlink ref="V736" r:id="rId1741" location="!/jmdarrigol/status/1430885211739394048"/>
    <hyperlink ref="V737" r:id="rId1742" location="!/jmdarrigol/status/1430885211739394048"/>
    <hyperlink ref="V738" r:id="rId1743" location="!/jmdarrigol/status/1431156087659630598"/>
    <hyperlink ref="V739" r:id="rId1744" location="!/jmdarrigol/status/1431156087659630598"/>
    <hyperlink ref="V740" r:id="rId1745" location="!/jmdarrigol/status/1431156087659630598"/>
    <hyperlink ref="V741" r:id="rId1746" location="!/krimmourad/status/1431146454299590658"/>
    <hyperlink ref="V742" r:id="rId1747" location="!/krimmourad/status/1431157070171095040"/>
    <hyperlink ref="V743" r:id="rId1748" location="!/krimmourad/status/1431157070171095040"/>
    <hyperlink ref="V744" r:id="rId1749" location="!/leafaure_/status/1431146466005901316"/>
    <hyperlink ref="V745" r:id="rId1750" location="!/leafaure_/status/1431157081378336775"/>
    <hyperlink ref="V746" r:id="rId1751" location="!/leafaure_/status/1431157081378336775"/>
    <hyperlink ref="V747" r:id="rId1752" location="!/jusnumerium/status/1431157483469512704"/>
    <hyperlink ref="V748" r:id="rId1753" location="!/jusnumerium/status/1431157483469512704"/>
    <hyperlink ref="V749" r:id="rId1754" location="!/ecommercemag_fr/status/1431157571012993027"/>
    <hyperlink ref="V750" r:id="rId1755" location="!/hj751/status/1431157981102624770"/>
    <hyperlink ref="V751" r:id="rId1756" location="!/hj751/status/1431157981102624770"/>
    <hyperlink ref="V752" r:id="rId1757" location="!/fredopeaud/status/1431158717219811330"/>
    <hyperlink ref="V753" r:id="rId1758" location="!/innosecgr/status/1431160412779712514"/>
    <hyperlink ref="V754" r:id="rId1759" location="!/huyghefb/status/1431160703151452171"/>
    <hyperlink ref="V755" r:id="rId1760" location="!/lsamain/status/1431164108871774212"/>
    <hyperlink ref="V756" r:id="rId1761" location="!/pierres_it/status/1431165477775200260"/>
    <hyperlink ref="V757" r:id="rId1762" location="!/magikitkat1/status/1431165547216056320"/>
    <hyperlink ref="V758" r:id="rId1763" location="!/fcorrard/status/1431168263791300612"/>
    <hyperlink ref="V759" r:id="rId1764" location="!/fcorrard/status/1431168263791300612"/>
    <hyperlink ref="V760" r:id="rId1765" location="!/jlaribaud/status/1430239160816840706"/>
    <hyperlink ref="V761" r:id="rId1766" location="!/jlaribaud/status/1430239160816840706"/>
    <hyperlink ref="V762" r:id="rId1767" location="!/jlaribaud/status/1430239160816840706"/>
    <hyperlink ref="V763" r:id="rId1768" location="!/jlaribaud/status/1431168852096917504"/>
    <hyperlink ref="V764" r:id="rId1769" location="!/jlaribaud/status/1431168852096917504"/>
    <hyperlink ref="V765" r:id="rId1770" location="!/ingras01/status/1431170027697414149"/>
    <hyperlink ref="V766" r:id="rId1771" location="!/eurekavox/status/1431170492396933122"/>
    <hyperlink ref="V767" r:id="rId1772" location="!/tardiffviolet/status/1431174117982707718"/>
    <hyperlink ref="V768" r:id="rId1773" location="!/tardiffviolet/status/1431174117982707718"/>
    <hyperlink ref="V769" r:id="rId1774" location="!/shevabam/status/1430785361278550020"/>
    <hyperlink ref="V770" r:id="rId1775" location="!/shevabam/status/1431174583193845766"/>
    <hyperlink ref="V771" r:id="rId1776" location="!/fsamsarah/status/1431175319864713218"/>
    <hyperlink ref="V772" r:id="rId1777" location="!/gp_tonnelier/status/1431175726640795651"/>
    <hyperlink ref="V773" r:id="rId1778" location="!/storiesout/status/1431175904336572418"/>
    <hyperlink ref="V774" r:id="rId1779" location="!/bwasexo/status/1431176650100727812"/>
    <hyperlink ref="V775" r:id="rId1780" location="!/arcad_software/status/1431177065995321347"/>
    <hyperlink ref="V776" r:id="rId1781" location="!/ltregoures/status/1431177803471458305"/>
    <hyperlink ref="V777" r:id="rId1782" location="!/ltregoures/status/1431177803471458305"/>
    <hyperlink ref="V778" r:id="rId1783" location="!/ylou_/status/1431178488812384257"/>
    <hyperlink ref="V779" r:id="rId1784" location="!/ylou_/status/1431178488812384257"/>
    <hyperlink ref="V780" r:id="rId1785" location="!/numik47/status/1431181289399492608"/>
    <hyperlink ref="V781" r:id="rId1786" location="!/archoad/status/1431181478478680066"/>
    <hyperlink ref="V782" r:id="rId1787" location="!/archoad/status/1431181478478680066"/>
    <hyperlink ref="V783" r:id="rId1788" location="!/archoad/status/1431181757202804737"/>
    <hyperlink ref="V784" r:id="rId1789" location="!/archoad/status/1431181757202804737"/>
    <hyperlink ref="V785" r:id="rId1790" location="!/archoad/status/1431181821925003264"/>
    <hyperlink ref="V786" r:id="rId1791" location="!/archoad/status/1431181821925003264"/>
    <hyperlink ref="V787" r:id="rId1792" location="!/archoad/status/1431182421840519171"/>
    <hyperlink ref="V788" r:id="rId1793" location="!/archoad/status/1431182421840519171"/>
    <hyperlink ref="V789" r:id="rId1794" location="!/archoad/status/1431182421840519171"/>
    <hyperlink ref="V790" r:id="rId1795" location="!/jblefevre60/status/1430783738787606528"/>
    <hyperlink ref="V791" r:id="rId1796" location="!/jblefevre60/status/1431183933954088970"/>
    <hyperlink ref="V792" r:id="rId1797" location="!/olivierhassid/status/1430233380378005512"/>
    <hyperlink ref="V793" r:id="rId1798" location="!/olivierhassid/status/1431184833091448835"/>
    <hyperlink ref="V794" r:id="rId1799" location="!/dinabassiri/status/1430505250834767883"/>
    <hyperlink ref="V795" r:id="rId1800" location="!/dinabassiri/status/1431185270985084928"/>
    <hyperlink ref="V796" r:id="rId1801" location="!/michaelbellon/status/1431186037242531842"/>
    <hyperlink ref="V797" r:id="rId1802" location="!/lindependant/status/1431148776966787072"/>
    <hyperlink ref="V798" r:id="rId1803" location="!/surrocahenri/status/1431186903592751104"/>
    <hyperlink ref="V799" r:id="rId1804" location="!/rafbe/status/1431187454900543491"/>
    <hyperlink ref="V800" r:id="rId1805" location="!/sylv1langlois/status/1430422813991702537"/>
    <hyperlink ref="V801" r:id="rId1806" location="!/sylv1langlois/status/1431188852811649027"/>
    <hyperlink ref="V802" r:id="rId1807" location="!/transcripsi/status/1431189631022903298"/>
    <hyperlink ref="V803" r:id="rId1808" location="!/fchasteland/status/1431190645801111556"/>
    <hyperlink ref="V804" r:id="rId1809" location="!/pac1515/status/1431191647283515393"/>
    <hyperlink ref="V805" r:id="rId1810" location="!/manuelmoragues/status/1431192010149531648"/>
    <hyperlink ref="V806" r:id="rId1811" location="!/mjhn0711/status/1431192141091463170"/>
    <hyperlink ref="V807" r:id="rId1812" location="!/wandabarquin/status/1431192152437035009"/>
    <hyperlink ref="V808" r:id="rId1813" location="!/wandabarquin/status/1431192152437035009"/>
    <hyperlink ref="V809" r:id="rId1814" location="!/seurin_patrice/status/1431192270464765953"/>
    <hyperlink ref="V810" r:id="rId1815" location="!/jerome_herbinet/status/1431193750680875010"/>
    <hyperlink ref="V811" r:id="rId1816" location="!/expertime/status/1431194274952105990"/>
    <hyperlink ref="V812" r:id="rId1817" location="!/arfecformation/status/1430787674227490817"/>
    <hyperlink ref="V813" r:id="rId1818" location="!/cnccformation/status/1430953620086968321"/>
    <hyperlink ref="V814" r:id="rId1819" location="!/tristana_illes/status/1431195705222258690"/>
    <hyperlink ref="V815" r:id="rId1820" location="!/tristana_illes/status/1431195705222258690"/>
    <hyperlink ref="V816" r:id="rId1821" location="!/littlesysterapp/status/1431158302436728833"/>
    <hyperlink ref="V817" r:id="rId1822" location="!/acseldigital/status/1431171883102244864"/>
    <hyperlink ref="V818" r:id="rId1823" location="!/matthieumorang1/status/1431196866595667971"/>
    <hyperlink ref="V819" r:id="rId1824" location="!/matthieumorang1/status/1431196866595667971"/>
    <hyperlink ref="V820" r:id="rId1825" location="!/j3st3rnrd/status/1430556445444124676"/>
    <hyperlink ref="V821" r:id="rId1826" location="!/hebersenegal/status/1430849935159828483"/>
    <hyperlink ref="V822" r:id="rId1827" location="!/oracle_france/status/1430844106415214599"/>
    <hyperlink ref="V823" r:id="rId1828" location="!/hebersenegal/status/1431197223333896197"/>
    <hyperlink ref="V824" r:id="rId1829" location="!/hebersenegal/status/1430110059510575158"/>
    <hyperlink ref="V825" r:id="rId1830" location="!/hebersenegal/status/1430563045386903558"/>
    <hyperlink ref="V826" r:id="rId1831" location="!/hebersenegal/status/1431197261594251265"/>
    <hyperlink ref="V827" r:id="rId1832" location="!/hebersenegal/status/1431197278879035393"/>
    <hyperlink ref="V828" r:id="rId1833" location="!/iamabot53933004/status/1430563722200817664"/>
    <hyperlink ref="V829" r:id="rId1834" location="!/iamabot53933004/status/1430835587033018372"/>
    <hyperlink ref="V830" r:id="rId1835" location="!/iamabot53933004/status/1431197924948647936"/>
    <hyperlink ref="V831" r:id="rId1836" location="!/abhibisht89/status/1431200009584787458"/>
    <hyperlink ref="V832" r:id="rId1837" location="!/radwarefr/status/1430839982172872704"/>
    <hyperlink ref="V833" r:id="rId1838" location="!/radwarefr/status/1431202404259835908"/>
    <hyperlink ref="V834" r:id="rId1839" location="!/redactendances/status/1431202465425281029"/>
    <hyperlink ref="V835" r:id="rId1840" location="!/jdequebec/status/1431202857194229763"/>
    <hyperlink ref="V836" r:id="rId1841" location="!/apsici/status/1431203467809468417"/>
    <hyperlink ref="V837" r:id="rId1842" location="!/juanizza/status/1431203880650645505"/>
    <hyperlink ref="V838" r:id="rId1843" location="!/__ftk/status/1431205305338171394"/>
    <hyperlink ref="V839" r:id="rId1844" location="!/__ftk/status/1431205305338171394"/>
    <hyperlink ref="V840" r:id="rId1845" location="!/harvesterify/status/1431208537653395456"/>
    <hyperlink ref="V841" r:id="rId1846" location="!/harvesterify/status/1431208537653395456"/>
    <hyperlink ref="V842" r:id="rId1847" location="!/cbultel_ecole/status/1431210040497672193"/>
    <hyperlink ref="V843" r:id="rId1848" location="!/cbultel_ecole/status/1431210328046583811"/>
    <hyperlink ref="V844" r:id="rId1849" location="!/cbultel_ecole/status/1431210328046583811"/>
    <hyperlink ref="V845" r:id="rId1850" location="!/vincentbach_/status/1431211846237818883"/>
    <hyperlink ref="V846" r:id="rId1851" location="!/veridik_off/status/1431156675818426369"/>
    <hyperlink ref="V847" r:id="rId1852" location="!/itw_officiel/status/1431212021069058052"/>
    <hyperlink ref="V848" r:id="rId1853" location="!/scibot6/status/1431214854463950852"/>
    <hyperlink ref="V849" r:id="rId1854" location="!/benin_retweet/status/1431219365454786562"/>
    <hyperlink ref="V850" r:id="rId1855" location="!/allezlombcit/status/1431220475292704773"/>
    <hyperlink ref="V851" r:id="rId1856" location="!/egu_philippe/status/1431224176333971462"/>
    <hyperlink ref="V852" r:id="rId1857" location="!/ppierra/status/1431224348753420294"/>
    <hyperlink ref="V853" r:id="rId1858" location="!/apbahuon/status/1430597835150528514"/>
    <hyperlink ref="V854" r:id="rId1859" location="!/apbahuon/status/1430610011433095177"/>
    <hyperlink ref="V855" r:id="rId1860" location="!/apbahuon/status/1430610011433095177"/>
    <hyperlink ref="V856" r:id="rId1861" location="!/apbahuon/status/1430610011433095177"/>
    <hyperlink ref="V857" r:id="rId1862" location="!/apbahuon/status/1430928553932169225"/>
    <hyperlink ref="V858" r:id="rId1863" location="!/apbahuon/status/1431169502541225986"/>
    <hyperlink ref="V859" r:id="rId1864" location="!/apbahuon/status/1431169502541225986"/>
    <hyperlink ref="V860" r:id="rId1865" location="!/apbahuon/status/1431226679431675906"/>
    <hyperlink ref="V861" r:id="rId1866" location="!/infraservicesfr/status/1429819565538689035"/>
    <hyperlink ref="V862" r:id="rId1867" location="!/infraservicesfr/status/1430085669087498251"/>
    <hyperlink ref="V863" r:id="rId1868" location="!/infraservicesfr/status/1431229795682107402"/>
    <hyperlink ref="V864" r:id="rId1869" location="!/bincybersafe1/status/1430887784433078275"/>
    <hyperlink ref="V865" r:id="rId1870" location="!/bincybersafe1/status/1430253896727990275"/>
    <hyperlink ref="V866" r:id="rId1871" location="!/bincybersafe1/status/1430887784433078275"/>
    <hyperlink ref="V867" r:id="rId1872" location="!/bincybersafe1/status/1431230781494636544"/>
    <hyperlink ref="V868" r:id="rId1873" location="!/madiopjoob/status/1431230877762207747"/>
    <hyperlink ref="V869" r:id="rId1874" location="!/johanna_sabys/status/1431232441298075649"/>
    <hyperlink ref="V870" r:id="rId1875" location="!/capenergies/status/1430803997615607813"/>
    <hyperlink ref="V871" r:id="rId1876" location="!/adec_corse/status/1431235451000705028"/>
    <hyperlink ref="V872" r:id="rId1877" location="!/cnccformation/status/1431194781678460928"/>
    <hyperlink ref="V873" r:id="rId1878" location="!/bilbon98083596/status/1431236234546909188"/>
    <hyperlink ref="V874" r:id="rId1879" location="!/innopolisexpo/status/1431234696814415879"/>
    <hyperlink ref="V875" r:id="rId1880" location="!/innopolisexpo/status/1431237612950499333"/>
    <hyperlink ref="V876" r:id="rId1881" location="!/carolinedelato1/status/1431239027022249991"/>
    <hyperlink ref="V877" r:id="rId1882" location="!/beyondtrust_d/status/1431239556293144584"/>
    <hyperlink ref="V878" r:id="rId1883" location="!/beyondtrust_d/status/1431239556293144584"/>
    <hyperlink ref="V879" r:id="rId1884" location="!/itsocial_fr/status/1431156638984048641"/>
    <hyperlink ref="V880" r:id="rId1885" location="!/clubfreelance/status/1431239586383007744"/>
    <hyperlink ref="V881" r:id="rId1886" location="!/itsocial_fr/status/1431145498417811458"/>
    <hyperlink ref="V882" r:id="rId1887" location="!/clubfreelance/status/1431239586383007744"/>
    <hyperlink ref="V883" r:id="rId1888" location="!/almond_consult/status/1429820730494046209"/>
    <hyperlink ref="V884" r:id="rId1889" location="!/exn_na/status/1431240378431197188"/>
    <hyperlink ref="V885" r:id="rId1890" location="!/elizabot9/status/1430071935258480650"/>
    <hyperlink ref="V886" r:id="rId1891" location="!/elizabot9/status/1430071960940204035"/>
    <hyperlink ref="V887" r:id="rId1892" location="!/elizabot9/status/1430570736888987651"/>
    <hyperlink ref="V888" r:id="rId1893" location="!/elizabot9/status/1431240706933379078"/>
    <hyperlink ref="V889" r:id="rId1894" location="!/thomas_jacobsen/status/1431246895381364736"/>
    <hyperlink ref="V890" r:id="rId1895" location="!/udem_cpu/status/1429892548735258627"/>
    <hyperlink ref="V891" r:id="rId1896" location="!/udem_cpu/status/1429892548735258627"/>
    <hyperlink ref="V892" r:id="rId1897" location="!/udem_cpu/status/1431248737125470213"/>
    <hyperlink ref="V893" r:id="rId1898" location="!/bretagnebdi/status/1431249986382143490"/>
    <hyperlink ref="V894" r:id="rId1899" location="!/bretagnebdi/status/1431249986382143490"/>
    <hyperlink ref="V895" r:id="rId1900" location="!/eorlando83/status/1431252315109998603"/>
    <hyperlink ref="V896" r:id="rId1901" location="!/eorlando83/status/1431252315109998603"/>
    <hyperlink ref="V897" r:id="rId1902" location="!/quentin_h_b/status/1431252647567372292"/>
    <hyperlink ref="V898" r:id="rId1903" location="!/quentin_h_b/status/1431252647567372292"/>
    <hyperlink ref="V899" r:id="rId1904" location="!/quentin_h_b/status/1431252647567372292"/>
    <hyperlink ref="V900" r:id="rId1905" location="!/cs85164491/status/1431252695126614016"/>
    <hyperlink ref="V901" r:id="rId1906" location="!/cybersec221/status/1431254988983050240"/>
    <hyperlink ref="V902" r:id="rId1907" location="!/qc_sec/status/1431255238258876419"/>
    <hyperlink ref="V903" r:id="rId1908" location="!/qc_sec/status/1431255238258876419"/>
    <hyperlink ref="V904" r:id="rId1909" location="!/bssi_conseil/status/1429884788962365442"/>
    <hyperlink ref="V905" r:id="rId1910" location="!/digitalsummr/status/1430870097720225797"/>
    <hyperlink ref="V906" r:id="rId1911" location="!/digitaleague/status/1430868241241550848"/>
    <hyperlink ref="V907" r:id="rId1912" location="!/gconnectee/status/1430409609232240640"/>
    <hyperlink ref="V908" r:id="rId1913" location="!/gconnectee/status/1431136458857922560"/>
    <hyperlink ref="V909" r:id="rId1914" location="!/devmy_fr/status/1430415088029216772"/>
    <hyperlink ref="V910" r:id="rId1915" location="!/sbh_france/status/1430425941650649088"/>
    <hyperlink ref="V911" r:id="rId1916" location="!/innovaud/status/1430431543059681280"/>
    <hyperlink ref="V912" r:id="rId1917" location="!/innovaud/status/1430431543059681280"/>
    <hyperlink ref="V913" r:id="rId1918" location="!/innovaud/status/1430431543059681280"/>
    <hyperlink ref="V914" r:id="rId1919" location="!/trustvalleych/status/1430439796552441858"/>
    <hyperlink ref="V915" r:id="rId1920" location="!/devmy_fr/status/1430430186386960384"/>
    <hyperlink ref="V916" r:id="rId1921" location="!/sbh_france/status/1430425941650649088"/>
    <hyperlink ref="V917" r:id="rId1922" location="!/trustvalleych/status/1430439796552441858"/>
    <hyperlink ref="V918" r:id="rId1923" location="!/trustvalleych/status/1430439796552441858"/>
    <hyperlink ref="V919" r:id="rId1924" location="!/devmy_fr/status/1430430186386960384"/>
    <hyperlink ref="V920" r:id="rId1925" location="!/stedyfrance/status/1431250874094002178"/>
    <hyperlink ref="V921" r:id="rId1926" location="!/devmy_fr/status/1431260659036139523"/>
    <hyperlink ref="V922" r:id="rId1927" location="!/stedyfrance/status/1431250874094002178"/>
    <hyperlink ref="V923" r:id="rId1928" location="!/devmy_fr/status/1431260659036139523"/>
    <hyperlink ref="V924" r:id="rId1929" location="!/stedyfrance/status/1431250874094002178"/>
    <hyperlink ref="V925" r:id="rId1930" location="!/devmy_fr/status/1431260659036139523"/>
    <hyperlink ref="V926" r:id="rId1931" location="!/devmy_fr/status/1430404490734280705"/>
    <hyperlink ref="V927" r:id="rId1932" location="!/devmy_fr/status/1430404490734280705"/>
    <hyperlink ref="V928" r:id="rId1933" location="!/devmy_fr/status/1430430186386960384"/>
    <hyperlink ref="V929" r:id="rId1934" location="!/devmy_fr/status/1430430186386960384"/>
    <hyperlink ref="V930" r:id="rId1935" location="!/devmy_fr/status/1431260659036139523"/>
    <hyperlink ref="V931" r:id="rId1936" location="!/nivasintes/status/1431159557288566784"/>
    <hyperlink ref="V932" r:id="rId1937" location="!/parnasse/status/1431168365616406529"/>
    <hyperlink ref="V933" r:id="rId1938" location="!/bpelliercuit/status/1431261232120614913"/>
    <hyperlink ref="V934" r:id="rId1939" location="!/parnasse/status/1431168365616406529"/>
    <hyperlink ref="V935" r:id="rId1940" location="!/bpelliercuit/status/1431261232120614913"/>
    <hyperlink ref="V936" r:id="rId1941" location="!/philippe_bonnin/status/1431263462064283656"/>
    <hyperlink ref="V937" r:id="rId1942" location="!/__dibah/status/1431265127127568391"/>
    <hyperlink ref="V938" r:id="rId1943" location="!/__dibah/status/1431265127127568391"/>
    <hyperlink ref="V939" r:id="rId1944" location="!/jdquien/status/1431265666439520264"/>
    <hyperlink ref="V940" r:id="rId1945" location="!/jdquien/status/1431265666439520264"/>
    <hyperlink ref="V941" r:id="rId1946" location="!/poleai/status/1431219957124190208"/>
    <hyperlink ref="V942" r:id="rId1947" location="!/poleai/status/1431224621890785284"/>
    <hyperlink ref="V943" r:id="rId1948" location="!/poleai/status/1431224621890785284"/>
    <hyperlink ref="V944" r:id="rId1949" location="!/poleai/status/1431266474182815748"/>
    <hyperlink ref="V945" r:id="rId1950" location="!/poleai/status/1431266474182815748"/>
    <hyperlink ref="V946" r:id="rId1951" location="!/reseausatt/status/1431270809016979466"/>
    <hyperlink ref="V947" r:id="rId1952" location="!/mathildemuratt/status/1430138062756093954"/>
    <hyperlink ref="V948" r:id="rId1953" location="!/manika_consult/status/1430915726857154563"/>
    <hyperlink ref="V949" r:id="rId1954" location="!/cyberterritoire/status/1431273665694511109"/>
    <hyperlink ref="V950" r:id="rId1955" location="!/cyberterritoire/status/1431273665694511109"/>
    <hyperlink ref="V951" r:id="rId1956" location="!/cyberterritoire/status/1431273665694511109"/>
    <hyperlink ref="V952" r:id="rId1957" location="!/proxi_numerique/status/1431266723123105801"/>
    <hyperlink ref="V953" r:id="rId1958" location="!/proxi_numerique/status/1431266723123105801"/>
    <hyperlink ref="V954" r:id="rId1959" location="!/proxi_numerique/status/1431278769898246152"/>
    <hyperlink ref="V955" r:id="rId1960" location="!/datalegaldrive/status/1431282193310142466"/>
    <hyperlink ref="V956" r:id="rId1961" location="!/amossys_labs/status/1431286478085181450"/>
    <hyperlink ref="V957" r:id="rId1962" location="!/amossys_labs/status/1431286478085181450"/>
    <hyperlink ref="V958" r:id="rId1963" location="!/_funbot/status/1430060073531977754"/>
    <hyperlink ref="V959" r:id="rId1964" location="!/_funbot/status/1430563329437806597"/>
    <hyperlink ref="V960" r:id="rId1965" location="!/_funbot/status/1430834942066544642"/>
    <hyperlink ref="V961" r:id="rId1966" location="!/_funbot/status/1430876466280009743"/>
    <hyperlink ref="V962" r:id="rId1967" location="!/_funbot/status/1430920507927539713"/>
    <hyperlink ref="V963" r:id="rId1968" location="!/_funbot/status/1431197327612600323"/>
    <hyperlink ref="V964" r:id="rId1969" location="!/_funbot/status/1431240209958588418"/>
    <hyperlink ref="V965" r:id="rId1970" location="!/_funbot/status/1431286670721228800"/>
    <hyperlink ref="V966" r:id="rId1971" location="!/phifla65/status/1431287515269509125"/>
    <hyperlink ref="V967" r:id="rId1972" location="!/phifla65/status/1431287515269509125"/>
    <hyperlink ref="V968" r:id="rId1973" location="!/phifla65/status/1431287515269509125"/>
    <hyperlink ref="V969" r:id="rId1974" location="!/varonisfr/status/1431288717277270031"/>
    <hyperlink ref="V970" r:id="rId1975" location="!/itego8/status/1429865929815506945"/>
    <hyperlink ref="V971" r:id="rId1976" location="!/itego8/status/1430121410341527553"/>
    <hyperlink ref="V972" r:id="rId1977" location="!/itego8/status/1430125550534856704"/>
    <hyperlink ref="V973" r:id="rId1978" location="!/itego8/status/1430477320494665728"/>
    <hyperlink ref="V974" r:id="rId1979" location="!/itego8/status/1431302438548647937"/>
    <hyperlink ref="V975" r:id="rId1980" location="!/garancemathias/status/1431303661817405440"/>
    <hyperlink ref="V976" r:id="rId1981" location="!/garancemathias/status/1431303661817405440"/>
    <hyperlink ref="V977" r:id="rId1982" location="!/rocsy01/status/1431307154431033346"/>
    <hyperlink ref="V978" r:id="rId1983" location="!/rocsy01/status/1431307154431033346"/>
    <hyperlink ref="V979" r:id="rId1984" location="!/vafc76/status/1431311924571082761"/>
    <hyperlink ref="V980" r:id="rId1985" location="!/michlebourgeoi2/status/1431315037151547393"/>
    <hyperlink ref="V981" r:id="rId1986" location="!/digitalxc/status/1431315578946347011"/>
    <hyperlink ref="V982" r:id="rId1987" location="!/guim/status/1431315790448431107"/>
    <hyperlink ref="V983" r:id="rId1988" location="!/guim/status/1431315790448431107"/>
    <hyperlink ref="V984" r:id="rId1989" location="!/botosynthesis/status/1431316755855466499"/>
    <hyperlink ref="V985" r:id="rId1990" location="!/rlerignier/status/1431320991251275793"/>
    <hyperlink ref="V986" r:id="rId1991" location="!/metal_pou/status/1431322837298593800"/>
    <hyperlink ref="V987" r:id="rId1992" location="!/fsecurite78/status/1431325161492467712"/>
    <hyperlink ref="V988" r:id="rId1993" location="!/fx_vincent/status/1430578650366291974"/>
    <hyperlink ref="V989" r:id="rId1994" location="!/fx_vincent/status/1431194054398816257"/>
    <hyperlink ref="V990" r:id="rId1995" location="!/fx_vincent/status/1431194054398816257"/>
    <hyperlink ref="V991" r:id="rId1996" location="!/fx_vincent/status/1431326093714333701"/>
    <hyperlink ref="V992" r:id="rId1997" location="!/kidaas/status/1431330718584614914"/>
    <hyperlink ref="V993" r:id="rId1998" location="!/phone12s_i/status/1431330935606235139"/>
    <hyperlink ref="V994" r:id="rId1999" location="!/colombe_academy/status/1429849175966068742"/>
    <hyperlink ref="V995" r:id="rId2000" location="!/colombe_academy/status/1430528430643232769"/>
    <hyperlink ref="V996" r:id="rId2001" location="!/colombe_academy/status/1431293030938595331"/>
    <hyperlink ref="V997" r:id="rId2002" location="!/papediaw/status/1429923996255014915"/>
    <hyperlink ref="V998" r:id="rId2003" location="!/papediaw/status/1430587070364495878"/>
    <hyperlink ref="V999" r:id="rId2004" location="!/papediaw/status/1431332078008811527"/>
    <hyperlink ref="V1000" r:id="rId2005" location="!/laloidesours/status/1431335032178814976"/>
    <hyperlink ref="V1001" r:id="rId2006" location="!/_redfrog/status/1431145623626162179"/>
    <hyperlink ref="V1002" r:id="rId2007" location="!/_redfrog/status/1431337943411666950"/>
    <hyperlink ref="V1003" r:id="rId2008" location="!/cefcys_officiel/status/1431341096630632452"/>
    <hyperlink ref="V1004" r:id="rId2009" location="!/fintechna/status/1430922243798880259"/>
    <hyperlink ref="V1005" r:id="rId2010" location="!/fintechna/status/1431344777895845888"/>
    <hyperlink ref="V1006" r:id="rId2011" location="!/emmanuellehoche/status/1431348093375627267"/>
    <hyperlink ref="V1007" r:id="rId2012" location="!/secdevb/status/1429948435143266304"/>
    <hyperlink ref="V1008" r:id="rId2013" location="!/secdevb/status/1430205040510242819"/>
    <hyperlink ref="V1009" r:id="rId2014" location="!/secdevb/status/1431352626604650499"/>
    <hyperlink ref="V1010" r:id="rId2015" location="!/simonwargniez/status/1430953469746233351"/>
    <hyperlink ref="V1011" r:id="rId2016" location="!/blglaw/status/1431354769927380998"/>
    <hyperlink ref="V1012" r:id="rId2017" location="!/prometheus_bot/status/1431343799880634372"/>
    <hyperlink ref="V1013" r:id="rId2018" location="!/prometheus_bot/status/1431355131208114178"/>
    <hyperlink ref="V1014" r:id="rId2019" location="!/godfrey_g_/status/1430049850297659402"/>
    <hyperlink ref="V1015" r:id="rId2020" location="!/godfrey_g_/status/1430545989123907598"/>
    <hyperlink ref="V1016" r:id="rId2021" location="!/godfrey_g_/status/1430643557547794434"/>
    <hyperlink ref="V1017" r:id="rId2022" location="!/godfrey_g_/status/1430802498181345287"/>
    <hyperlink ref="V1018" r:id="rId2023" location="!/godfrey_g_/status/1431234549464326159"/>
    <hyperlink ref="V1019" r:id="rId2024" location="!/godfrey_g_/status/1431356440401297413"/>
    <hyperlink ref="V1020" r:id="rId2025" location="!/uvugroup/status/1429828610970501121"/>
    <hyperlink ref="V1021" r:id="rId2026" location="!/uvugroup/status/1430938404242563081"/>
    <hyperlink ref="V1022" r:id="rId2027" location="!/uvugroup/status/1430940138796896261"/>
    <hyperlink ref="V1023" r:id="rId2028" location="!/uvugroup/status/1430940635788369921"/>
    <hyperlink ref="V1024" r:id="rId2029" location="!/crazyaboutcloud/status/1429832136627007494"/>
    <hyperlink ref="V1025" r:id="rId2030" location="!/kiroloszakher/status/1431205318646812672"/>
    <hyperlink ref="V1026" r:id="rId2031" location="!/crazyaboutcloud/status/1431206263392718855"/>
    <hyperlink ref="V1027" r:id="rId2032" location="!/crazyaboutcloud/status/1431357233133236224"/>
    <hyperlink ref="V1028" r:id="rId2033" location="!/crip_asso/status/1430803384416800768"/>
    <hyperlink ref="V1029" r:id="rId2034" location="!/deboissy_sylvie/status/1431360832819056647"/>
    <hyperlink ref="V1030" r:id="rId2035" location="!/deboissy_sylvie/status/1431360832819056647"/>
    <hyperlink ref="V1031" r:id="rId2036" location="!/egea_blog/status/1431361659751354368"/>
    <hyperlink ref="V1032" r:id="rId2037" location="!/fccagou/status/1431367888884088832"/>
    <hyperlink ref="V1033" r:id="rId2038" location="!/yosoyavemaia/status/1431372102179950598"/>
    <hyperlink ref="V1034" r:id="rId2039" location="!/estelle_cheval/status/1429908080263843848"/>
    <hyperlink ref="V1035" r:id="rId2040" location="!/estelle_cheval/status/1429908080263843848"/>
    <hyperlink ref="V1036" r:id="rId2041" location="!/estelle_cheval/status/1429908139592273924"/>
    <hyperlink ref="V1037" r:id="rId2042" location="!/estelle_cheval/status/1429908153408360449"/>
    <hyperlink ref="V1038" r:id="rId2043" location="!/estelle_cheval/status/1431374010638548995"/>
    <hyperlink ref="V1039" r:id="rId2044" location="!/estelle_cheval/status/1431374010638548995"/>
    <hyperlink ref="V1040" r:id="rId2045" location="!/lovetru92414944/status/1431325599725985801"/>
    <hyperlink ref="V1041" r:id="rId2046" location="!/tylerjeanpierr7/status/1431407830079262720"/>
    <hyperlink ref="V1042" r:id="rId2047" location="!/jmarzola1/status/1431010452188827658"/>
    <hyperlink ref="V1043" r:id="rId2048" location="!/jmarzola1/status/1431430067767414787"/>
    <hyperlink ref="V1044" r:id="rId2049" location="!/jmarzola1/status/1431430067767414787"/>
    <hyperlink ref="V1045" r:id="rId2050" location="!/andremarcq/status/1431441651629707266"/>
    <hyperlink ref="V1046" r:id="rId2051" location="!/ramanoub/status/1431461309728661504"/>
    <hyperlink ref="V1047" r:id="rId2052" location="!/titi_socrate/status/1430922990699663369"/>
    <hyperlink ref="V1048" r:id="rId2053" location="!/titi_socrate/status/1431461327596363780"/>
    <hyperlink ref="V1049" r:id="rId2054" location="!/numericatous/status/1431471809178836993"/>
    <hyperlink ref="V1050" r:id="rId2055" location="!/andre0ani/status/1431472548148125701"/>
    <hyperlink ref="V1051" r:id="rId2056" location="!/beviereboyer/status/1430861756952420353"/>
    <hyperlink ref="V1052" r:id="rId2057" location="!/beviereboyer/status/1431479744005038080"/>
    <hyperlink ref="V1053" r:id="rId2058" location="!/iamfresnel/status/1431480591954886659"/>
    <hyperlink ref="V1054" r:id="rId2059" location="!/ericbarenzung/status/1430618915609071620"/>
    <hyperlink ref="V1055" r:id="rId2060" location="!/ericbarenzung/status/1430767328057171969"/>
    <hyperlink ref="V1056" r:id="rId2061" location="!/ericbarenzung/status/1430985733574103043"/>
    <hyperlink ref="V1057" r:id="rId2062" location="!/ericbarenzung/status/1431124524284583939"/>
    <hyperlink ref="V1058" r:id="rId2063" location="!/ericbarenzung/status/1431481982668652547"/>
    <hyperlink ref="V1059" r:id="rId2064" location="!/shirste06/status/1431482201003237379"/>
    <hyperlink ref="V1060" r:id="rId2065" location="!/haadi313/status/1431482470340435968"/>
    <hyperlink ref="V1061" r:id="rId2066" location="!/haadi313/status/1431482470340435968"/>
    <hyperlink ref="V1062" r:id="rId2067" location="!/minmorfr/status/1431483665234661377"/>
    <hyperlink ref="V1063" r:id="rId2068" location="!/stprevost/status/1430692843098710019"/>
    <hyperlink ref="V1064" r:id="rId2069" location="!/stprevost/status/1431079983921995780"/>
    <hyperlink ref="V1065" r:id="rId2070" location="!/stprevost/status/1431182415620460544"/>
    <hyperlink ref="V1066" r:id="rId2071" location="!/stprevost/status/1431487925515128840"/>
    <hyperlink ref="V1067" r:id="rId2072" location="!/stprevost/status/1431487925515128840"/>
    <hyperlink ref="V1068" r:id="rId2073" location="!/vloquet/status/1431152774566354946"/>
    <hyperlink ref="V1069" r:id="rId2074" location="!/cesin_france/status/1431153179895418880"/>
    <hyperlink ref="V1070" r:id="rId2075" location="!/frederi69172648/status/1431488255539679233"/>
    <hyperlink ref="V1071" r:id="rId2076" location="!/backthebluefr/status/1431492397112909825"/>
    <hyperlink ref="V1072" r:id="rId2077" location="!/merlingeek1/status/1431493207586705411"/>
    <hyperlink ref="V1073" r:id="rId2078" location="!/jeannelorrayn/status/1431496108740599809"/>
    <hyperlink ref="V1074" r:id="rId2079" location="!/erictixador/status/1431496348075974656"/>
    <hyperlink ref="V1075" r:id="rId2080" location="!/tech38731/status/1431496430909378562"/>
    <hyperlink ref="V1076" r:id="rId2081" location="!/thomassimon471/status/1431496600719921154"/>
    <hyperlink ref="V1077" r:id="rId2082" location="!/appthisway/status/1430859272502525953"/>
    <hyperlink ref="V1078" r:id="rId2083" location="!/appthisway/status/1431497196843720709"/>
    <hyperlink ref="V1079" r:id="rId2084" location="!/peg21240/status/1431499504386289666"/>
    <hyperlink ref="V1080" r:id="rId2085" location="!/guypgoldstein/status/1431500875239940097"/>
    <hyperlink ref="V1081" r:id="rId2086" location="!/ronandbernard/status/1431505132013903872"/>
    <hyperlink ref="V1082" r:id="rId2087" location="!/isabellemalher4/status/1431505220132118528"/>
    <hyperlink ref="V1083" r:id="rId2088" location="!/audreyleroy19/status/1431505359466860546"/>
    <hyperlink ref="V1084" r:id="rId2089" location="!/techninjaglobal/status/1431509975864528901"/>
    <hyperlink ref="V1085" r:id="rId2090" location="!/ninalora87/status/1431510494364540931"/>
    <hyperlink ref="V1086" r:id="rId2091" location="!/diez_95/status/1431511470723014657"/>
    <hyperlink ref="V1087" r:id="rId2092" location="!/chboursin/status/1431149337921347584"/>
    <hyperlink ref="V1088" r:id="rId2093" location="!/chboursin/status/1431512817052659712"/>
    <hyperlink ref="V1089" r:id="rId2094" location="!/kevinpolizzi/status/1431531871435960321"/>
    <hyperlink ref="V1090" r:id="rId2095" location="!/modisrecrutefr/status/1431535454977871876"/>
    <hyperlink ref="V1091" r:id="rId2096" location="!/damien_jugie/status/1430100925817962498"/>
    <hyperlink ref="V1092" r:id="rId2097" location="!/chidambara09/status/1430103658704760832"/>
    <hyperlink ref="V1093" r:id="rId2098" location="!/chidambara09/status/1430449019273187329"/>
    <hyperlink ref="V1094" r:id="rId2099" location="!/chidambara09/status/1430449019273187329"/>
    <hyperlink ref="V1095" r:id="rId2100" location="!/seccoffeetime/status/1430029617176453120"/>
    <hyperlink ref="V1096" r:id="rId2101" location="!/seccoffeetime/status/1430392035933102089"/>
    <hyperlink ref="V1097" r:id="rId2102" location="!/chidambara09/status/1430449019273187329"/>
    <hyperlink ref="V1098" r:id="rId2103" location="!/chidambara09/status/1430406580441214976"/>
    <hyperlink ref="V1099" r:id="rId2104" location="!/chidambara09/status/1430859056332165128"/>
    <hyperlink ref="V1100" r:id="rId2105" location="!/chidambara09/status/1430918541033627650"/>
    <hyperlink ref="V1101" r:id="rId2106" location="!/chidambara09/status/1431238327684927494"/>
    <hyperlink ref="V1102" r:id="rId2107" location="!/chidambara09/status/1431542480457981960"/>
    <hyperlink ref="V1103" r:id="rId2108" location="!/prevention_web/status/1430505227745177607"/>
    <hyperlink ref="V1104" r:id="rId2109" location="!/prevention_web/status/1431553411724554240"/>
    <hyperlink ref="V1105" r:id="rId2110" location="!/webbienat/status/1431555253472829443"/>
    <hyperlink ref="V1106" r:id="rId2111" location="!/mlepargneux/status/1431555413728808962"/>
    <hyperlink ref="V1107" r:id="rId2112" location="!/mlepargneux/status/1431555413728808962"/>
    <hyperlink ref="V1108" r:id="rId2113" location="!/tetunicois/status/1431555854495584256"/>
    <hyperlink ref="V1109" r:id="rId2114" location="!/tetunicois/status/1431555854495584256"/>
    <hyperlink ref="V1110" r:id="rId2115" location="!/nocodepediaa/status/1430861369667096582"/>
    <hyperlink ref="V1111" r:id="rId2116" location="!/nocodepediaa/status/1430921704184983568"/>
    <hyperlink ref="V1112" r:id="rId2117" location="!/nocodepediaa/status/1431555969180393476"/>
    <hyperlink ref="V1113" r:id="rId2118" location="!/jeandoobs/status/1431557184899452928"/>
    <hyperlink ref="V1114" r:id="rId2119" location="!/beefyspace/status/1430200188837191683"/>
    <hyperlink ref="V1115" r:id="rId2120" location="!/beefyspace/status/1430200188837191683"/>
    <hyperlink ref="V1116" r:id="rId2121" location="!/beefyspace/status/1430411337050492929"/>
    <hyperlink ref="V1117" r:id="rId2122" location="!/beefyspace/status/1430411337050492929"/>
    <hyperlink ref="V1118" r:id="rId2123" location="!/beefyspace/status/1430571920878182401"/>
    <hyperlink ref="V1119" r:id="rId2124" location="!/beefyspace/status/1430773466261774339"/>
    <hyperlink ref="V1120" r:id="rId2125" location="!/beefyspace/status/1430773466261774339"/>
    <hyperlink ref="V1121" r:id="rId2126" location="!/beefyspace/status/1431242202320187394"/>
    <hyperlink ref="V1122" r:id="rId2127" location="!/beefyspace/status/1431407643571195908"/>
    <hyperlink ref="V1123" r:id="rId2128" location="!/beefyspace/status/1431407643571195908"/>
    <hyperlink ref="V1124" r:id="rId2129" location="!/beefyspace/status/1431551146829639680"/>
    <hyperlink ref="V1125" r:id="rId2130" location="!/beefyspace/status/1431551146829639680"/>
    <hyperlink ref="V1126" r:id="rId2131" location="!/beefyspace/status/1431559036416188417"/>
    <hyperlink ref="V1127" r:id="rId2132" location="!/securityxtv/status/1431514813558046720"/>
    <hyperlink ref="V1128" r:id="rId2133" location="!/securityxtv/status/1431560091359195141"/>
    <hyperlink ref="V1129" r:id="rId2134" location="!/cybsecbot/status/1431138169039331329"/>
    <hyperlink ref="V1130" r:id="rId2135" location="!/cybsecbot/status/1431560952860774400"/>
    <hyperlink ref="V1131" r:id="rId2136" location="!/troph_licornes/status/1430785842742808576"/>
    <hyperlink ref="V1132" r:id="rId2137" location="!/laveilletechno/status/1430786134951464960"/>
    <hyperlink ref="V1133" r:id="rId2138" location="!/laveilletechno/status/1430786134951464960"/>
    <hyperlink ref="V1134" r:id="rId2139" location="!/laveilletechno/status/1429809701018116100"/>
    <hyperlink ref="V1135" r:id="rId2140" location="!/laveilletechno/status/1430844519654776834"/>
    <hyperlink ref="V1136" r:id="rId2141" location="!/laveilletechno/status/1430911966088814634"/>
    <hyperlink ref="V1137" r:id="rId2142" location="!/laveilletechno/status/1430911966088814634"/>
    <hyperlink ref="V1138" r:id="rId2143" location="!/laveilletechno/status/1431561242347544582"/>
    <hyperlink ref="V1139" r:id="rId2144" location="!/emmanuelbethoux/status/1431561778996068353"/>
    <hyperlink ref="V1140" r:id="rId2145" location="!/actualites_nrv/status/1431553810456010758"/>
    <hyperlink ref="V1141" r:id="rId2146" location="!/medfangar/status/1431563601156976642"/>
    <hyperlink ref="V1142" r:id="rId2147" location="!/medfangar/status/1431563601156976642"/>
    <hyperlink ref="V1143" r:id="rId2148" location="!/gendarmerie_076/status/1431307774001090568"/>
    <hyperlink ref="V1144" r:id="rId2149" location="!/p_lartigue/status/1431585121832943620"/>
    <hyperlink ref="V1145" r:id="rId2150" location="!/iotcert/status/1430778295927386112"/>
    <hyperlink ref="V1146" r:id="rId2151" location="!/atos_security/status/1430823709552660489"/>
    <hyperlink ref="V1147" r:id="rId2152" location="!/atos_security/status/1430823709552660489"/>
    <hyperlink ref="V1148" r:id="rId2153" location="!/startupideabot/status/1430450688857870337"/>
    <hyperlink ref="V1149" r:id="rId2154" location="!/startupideabot/status/1430855588737699842"/>
    <hyperlink ref="V1150" r:id="rId2155" location="!/startupideabot/status/1431599276031893506"/>
    <hyperlink ref="V1151" r:id="rId2156" location="!/startupideabot/status/1431599276031893506"/>
    <hyperlink ref="V1152" r:id="rId2157" location="!/startupideabot/status/1431599276031893506"/>
    <hyperlink ref="V1153" r:id="rId2158" location="!/startupideabot/status/1431599276031893506"/>
    <hyperlink ref="V1154" r:id="rId2159" location="!/crsi_paris/status/1431600860660961280"/>
    <hyperlink ref="V1155" r:id="rId2160" location="!/kkuffars/status/1430506986957856771"/>
    <hyperlink ref="V1156" r:id="rId2161" location="!/kd__kuffars/status/1430586131217883138"/>
    <hyperlink ref="V1157" r:id="rId2162" location="!/kd__kuffars/status/1431601143776489472"/>
    <hyperlink ref="V1158" r:id="rId2163" location="!/gdprai/status/1431601938919985152"/>
    <hyperlink ref="V1159" r:id="rId2164" location="!/gdprai/status/1431601938919985152"/>
    <hyperlink ref="V1160" r:id="rId2165" location="!/gdprai/status/1431601938919985152"/>
    <hyperlink ref="V1161" r:id="rId2166" location="!/chomel78066335/status/1431604142456426499"/>
    <hyperlink ref="V1162" r:id="rId2167" location="!/watadenergy/status/1431605888293482497"/>
    <hyperlink ref="V1163" r:id="rId2168" location="!/saad_al_fozan/status/1431611420559425542"/>
    <hyperlink ref="V1164" r:id="rId2169" location="!/p_effantin/status/1431619675780263938"/>
    <hyperlink ref="V1165" r:id="rId2170" location="!/coesteve1/status/1431623625883463680"/>
    <hyperlink ref="V1166" r:id="rId2171" location="!/vernierb/status/1431632054916165637"/>
    <hyperlink ref="V1167" r:id="rId2172" location="!/vernierb/status/1431632054916165637"/>
    <hyperlink ref="V1168" r:id="rId2173" location="!/fourmeux/status/1431316393971134464"/>
    <hyperlink ref="V1169" r:id="rId2174" location="!/mahuasflorence/status/1431636288772485127"/>
    <hyperlink ref="V1170" r:id="rId2175" location="!/phantom_finance/status/1431639504385757189"/>
    <hyperlink ref="V1171" r:id="rId2176" location="!/partiliberal/status/1431643582318923779"/>
    <hyperlink ref="V1172" r:id="rId2177" location="!/sylvestrecedric/status/1431645213504774150"/>
    <hyperlink ref="V1173" r:id="rId2178" location="!/sylvestrecedric/status/1431645213504774150"/>
    <hyperlink ref="V1174" r:id="rId2179" location="!/sylvestrecedric/status/1431645525296795648"/>
    <hyperlink ref="V1175" r:id="rId2180" location="!/sylvestrecedric/status/1431645525296795648"/>
    <hyperlink ref="V1176" r:id="rId2181" location="!/sylvestrecedric/status/1431645525296795648"/>
    <hyperlink ref="V1177" r:id="rId2182" location="!/sylvestrecedric/status/1431645213504774150"/>
    <hyperlink ref="V1178" r:id="rId2183" location="!/gregoirebarbey/status/1431472458486452224"/>
    <hyperlink ref="V1179" r:id="rId2184" location="!/heidi_news/status/1431654999889698821"/>
    <hyperlink ref="V1180" r:id="rId2185" location="!/mplus93705382/status/1431658736079282184"/>
    <hyperlink ref="V1181" r:id="rId2186" location="!/mplus93705382/status/1431658736079282184"/>
    <hyperlink ref="V1182" r:id="rId2187" location="!/mplus93705382/status/1431658736079282184"/>
    <hyperlink ref="V1183" r:id="rId2188" location="!/parenthesemag/status/1431661101473837058"/>
    <hyperlink ref="V1184" r:id="rId2189" location="!/filippimichel/status/1431664917950734350"/>
    <hyperlink ref="V1185" r:id="rId2190" location="!/filippimichel/status/1431664917950734350"/>
    <hyperlink ref="V1186" r:id="rId2191" location="!/adjanijimmy/status/1431667209965907973"/>
    <hyperlink ref="V1187" r:id="rId2192" location="!/adjanijimmy/status/1431667209965907973"/>
    <hyperlink ref="V1188" r:id="rId2193" location="!/paulbardin14/status/1431673932453662720"/>
    <hyperlink ref="V1189" r:id="rId2194" location="!/s4msecurity/status/1429873356845854723"/>
    <hyperlink ref="V1190" r:id="rId2195" location="!/s4msecurity/status/1429892451502854147"/>
    <hyperlink ref="V1191" r:id="rId2196" location="!/s4msecurity/status/1430096874816643072"/>
    <hyperlink ref="V1192" r:id="rId2197" location="!/s4msecurity/status/1430096874816643072"/>
    <hyperlink ref="V1193" r:id="rId2198" location="!/s4msecurity/status/1430180608605556737"/>
    <hyperlink ref="V1194" r:id="rId2199" location="!/s4msecurity/status/1430180648287866888"/>
    <hyperlink ref="V1195" r:id="rId2200" location="!/s4msecurity/status/1430180648287866888"/>
    <hyperlink ref="V1196" r:id="rId2201" location="!/s4msecurity/status/1430239846858215433"/>
    <hyperlink ref="V1197" r:id="rId2202" location="!/s4msecurity/status/1430257783669235714"/>
    <hyperlink ref="V1198" r:id="rId2203" location="!/s4msecurity/status/1430257783669235714"/>
    <hyperlink ref="V1199" r:id="rId2204" location="!/s4msecurity/status/1430459127910776832"/>
    <hyperlink ref="V1200" r:id="rId2205" location="!/s4msecurity/status/1430459147162632193"/>
    <hyperlink ref="V1201" r:id="rId2206" location="!/s4msecurity/status/1430459147162632193"/>
    <hyperlink ref="V1202" r:id="rId2207" location="!/s4msecurity/status/1430459147162632193"/>
    <hyperlink ref="V1203" r:id="rId2208" location="!/s4msecurity/status/1430459171380604928"/>
    <hyperlink ref="V1204" r:id="rId2209" location="!/s4msecurity/status/1430459171380604928"/>
    <hyperlink ref="V1205" r:id="rId2210" location="!/s4msecurity/status/1431550663033556997"/>
    <hyperlink ref="V1206" r:id="rId2211" location="!/s4msecurity/status/1431550663033556997"/>
    <hyperlink ref="V1207" r:id="rId2212" location="!/s4msecurity/status/1431551371032006658"/>
    <hyperlink ref="V1208" r:id="rId2213" location="!/s4msecurity/status/1431675999121518597"/>
    <hyperlink ref="V1209" r:id="rId2214" location="!/s4msecurity/status/1431676036954140681"/>
    <hyperlink ref="V1210" r:id="rId2215" location="!/s4msecurity/status/1431676036954140681"/>
    <hyperlink ref="V1211" r:id="rId2216" location="!/s4msecurity/status/1431676036954140681"/>
    <hyperlink ref="V1212" r:id="rId2217" location="!/s4msecurity/status/1431676036954140681"/>
    <hyperlink ref="V1213" r:id="rId2218" location="!/s4msecurity/status/1431676062442967055"/>
    <hyperlink ref="V1214" r:id="rId2219" location="!/s4msecurity/status/1431676126192181249"/>
    <hyperlink ref="V1215" r:id="rId2220" location="!/nourrycd/status/1431679566112768005"/>
    <hyperlink ref="V1216" r:id="rId2221" location="!/nolnolnol/status/1431687233845612548"/>
    <hyperlink ref="V1217" r:id="rId2222" location="!/nolnolnol/status/1431687233845612548"/>
    <hyperlink ref="V1218" r:id="rId2223" location="!/mediafrance24/status/1431679466414215171"/>
    <hyperlink ref="V1219" r:id="rId2224" location="!/elraf67/status/1431694587391774721"/>
    <hyperlink ref="V1220" r:id="rId2225" location="!/blessedkfm/status/1431698194463748097"/>
    <hyperlink ref="V1221" r:id="rId2226" location="!/blessedkfm/status/1431698194463748097"/>
    <hyperlink ref="V1222" r:id="rId2227" location="!/issafricafr/status/1430681524408668161"/>
    <hyperlink ref="V1223" r:id="rId2228" location="!/issafricafr/status/1430998660595306496"/>
    <hyperlink ref="V1224" r:id="rId2229" location="!/issafricafr/status/1431027440504168453"/>
    <hyperlink ref="V1225" r:id="rId2230" location="!/issafricafr/status/1431711949671309314"/>
    <hyperlink ref="V1226" r:id="rId2231" location="!/hernangraffe/status/1431720450594332679"/>
    <hyperlink ref="V1227" r:id="rId2232" location="!/koenigstephane/status/1431481743996035073"/>
    <hyperlink ref="V1228" r:id="rId2233" location="!/koenigstephane/status/1431664434175528960"/>
    <hyperlink ref="V1229" r:id="rId2234" location="!/puthonm/status/1431841314035879936"/>
    <hyperlink ref="V1230" r:id="rId2235" location="!/puthonm/status/1431841354724872193"/>
    <hyperlink ref="V1231" r:id="rId2236" location="!/puthonm/status/1431841314035879936"/>
    <hyperlink ref="V1232" r:id="rId2237" location="!/puthonm/status/1431841354724872193"/>
    <hyperlink ref="V1233" r:id="rId2238" location="!/just1nedoc/status/1431854803743825921"/>
    <hyperlink ref="V1234" r:id="rId2239" location="!/robmay70/status/1431868502827311104"/>
    <hyperlink ref="V1235" r:id="rId2240" location="!/robmay70/status/1431868502827311104"/>
    <hyperlink ref="V1236" r:id="rId2241" location="!/robmay70/status/1431868502827311104"/>
    <hyperlink ref="V1237" r:id="rId2242" location="!/womencodersbot/status/1431872153490804736"/>
    <hyperlink ref="V1238" r:id="rId2243" location="!/javageekbot/status/1430042324629958659"/>
    <hyperlink ref="V1239" r:id="rId2244" location="!/javageekbot/status/1430060106817974284"/>
    <hyperlink ref="V1240" r:id="rId2245" location="!/javageekbot/status/1430539605909118977"/>
    <hyperlink ref="V1241" r:id="rId2246" location="!/javageekbot/status/1430563379761061896"/>
    <hyperlink ref="V1242" r:id="rId2247" location="!/javageekbot/status/1430641330418507776"/>
    <hyperlink ref="V1243" r:id="rId2248" location="!/javageekbot/status/1431872206192136192"/>
    <hyperlink ref="V1244" r:id="rId2249" location="!/thesecretjunio1/status/1430049989741490180"/>
    <hyperlink ref="V1245" r:id="rId2250" location="!/thesecretjunio1/status/1430049989783433232"/>
    <hyperlink ref="V1246" r:id="rId2251" location="!/thesecretjunio1/status/1430049989804404742"/>
    <hyperlink ref="V1247" r:id="rId2252" location="!/thesecretjunio1/status/1430049989821181982"/>
    <hyperlink ref="V1248" r:id="rId2253" location="!/thesecretjunio1/status/1430540809556869120"/>
    <hyperlink ref="V1249" r:id="rId2254" location="!/thesecretjunio1/status/1430540809569452037"/>
    <hyperlink ref="V1250" r:id="rId2255" location="!/thesecretjunio1/status/1430540809582096388"/>
    <hyperlink ref="V1251" r:id="rId2256" location="!/thesecretjunio1/status/1430540809590476801"/>
    <hyperlink ref="V1252" r:id="rId2257" location="!/thesecretjunio1/status/1430540809590513664"/>
    <hyperlink ref="V1253" r:id="rId2258" location="!/thesecretjunio1/status/1430540809594617857"/>
    <hyperlink ref="V1254" r:id="rId2259" location="!/thesecretjunio1/status/1430540809603059720"/>
    <hyperlink ref="V1255" r:id="rId2260" location="!/thesecretjunio1/status/1430540809607262216"/>
    <hyperlink ref="V1256" r:id="rId2261" location="!/thesecretjunio1/status/1430540809674297348"/>
    <hyperlink ref="V1257" r:id="rId2262" location="!/thesecretjunio1/status/1430564484528152583"/>
    <hyperlink ref="V1258" r:id="rId2263" location="!/thesecretjunio1/status/1430641326220095492"/>
    <hyperlink ref="V1259" r:id="rId2264" location="!/thesecretjunio1/status/1430641326241026055"/>
    <hyperlink ref="V1260" r:id="rId2265" location="!/thesecretjunio1/status/1430641326282919939"/>
    <hyperlink ref="V1261" r:id="rId2266" location="!/thesecretjunio1/status/1431874648573050882"/>
    <hyperlink ref="V1262" r:id="rId2267" location="!/sandstormdev/status/1431897805908480000"/>
    <hyperlink ref="V1263" r:id="rId2268" location="!/pythonexpertbot/status/1431897905460350976"/>
    <hyperlink ref="V1264" r:id="rId2269" location="!/javascriptd/status/1431901865030176771"/>
    <hyperlink ref="V1265" r:id="rId2270" location="!/100daysof2020/status/1430540537048801280"/>
    <hyperlink ref="V1266" r:id="rId2271" location="!/100daysof2020/status/1430642165139623942"/>
    <hyperlink ref="V1267" r:id="rId2272" location="!/100daysof2020/status/1430836204442955780"/>
    <hyperlink ref="V1268" r:id="rId2273" location="!/100daysof2020/status/1431901900971126785"/>
    <hyperlink ref="V1269" r:id="rId2274" location="!/thedarkdweller/status/1431912571435732993"/>
    <hyperlink ref="V1270" r:id="rId2275" location="!/thedarkdweller/status/1431912571435732993"/>
    <hyperlink ref="V1271" r:id="rId2276" location="!/thedarkdweller/status/1431912571435732993"/>
    <hyperlink ref="V1272" r:id="rId2277" location="!/jeancayeux/status/1430138703901610016"/>
    <hyperlink ref="V1273" r:id="rId2278" location="!/jeancayeux/status/1430138703901610016"/>
    <hyperlink ref="V1274" r:id="rId2279" location="!/jeancayeux/status/1430144234565341184"/>
    <hyperlink ref="V1275" r:id="rId2280" location="!/jeancayeux/status/1430147681188417537"/>
    <hyperlink ref="V1276" r:id="rId2281" location="!/jeancayeux/status/1430419806159884290"/>
    <hyperlink ref="V1277" r:id="rId2282" location="!/jeancayeux/status/1430419806159884290"/>
    <hyperlink ref="V1278" r:id="rId2283" location="!/jeancayeux/status/1430552945377021952"/>
    <hyperlink ref="V1279" r:id="rId2284" location="!/jeancayeux/status/1430677946080141314"/>
    <hyperlink ref="V1280" r:id="rId2285" location="!/jeancayeux/status/1430928651785318404"/>
    <hyperlink ref="V1281" r:id="rId2286" location="!/jeancayeux/status/1431220011754995714"/>
    <hyperlink ref="V1282" r:id="rId2287" location="!/jeancayeux/status/1431232236066594818"/>
    <hyperlink ref="V1283" r:id="rId2288" location="!/jeancayeux/status/1431917263117066240"/>
    <hyperlink ref="V1284" r:id="rId2289" location="!/kalistyan/status/1431917582467145731"/>
    <hyperlink ref="V1285" r:id="rId2290" location="!/69_sben/status/1431929438686613505"/>
    <hyperlink ref="V1286" r:id="rId2291" location="!/marketinglea/status/1430060380588585001"/>
    <hyperlink ref="V1287" r:id="rId2292" location="!/marketinglea/status/1430861574269554691"/>
    <hyperlink ref="V1288" r:id="rId2293" location="!/marketinglea/status/1431941577811894275"/>
    <hyperlink ref="V1289" r:id="rId2294" location="!/marketinglea/status/1431941577811894275"/>
    <hyperlink ref="V1290" r:id="rId2295" location="!/arianebeldi/status/1431947738976038912"/>
    <hyperlink ref="V1291" r:id="rId2296" location="!/simplecorrect/status/1431948243198484480"/>
    <hyperlink ref="V1292" r:id="rId2297" location="!/apgallego/status/1431949318114758658"/>
    <hyperlink ref="V1293" r:id="rId2298" location="!/apgallego/status/1431949318114758658"/>
    <hyperlink ref="V1294" r:id="rId2299" location="!/virgincapo/status/1431958913994432512"/>
    <hyperlink ref="V1295" r:id="rId2300" location="!/fabienval/status/1429885893465235461"/>
    <hyperlink ref="V1296" r:id="rId2301" location="!/fabienval/status/1430983744643649543"/>
    <hyperlink ref="V1297" r:id="rId2302" location="!/fabienval/status/1430989615863840771"/>
    <hyperlink ref="V1298" r:id="rId2303" location="!/fabienval/status/1430989615863840771"/>
    <hyperlink ref="V1299" r:id="rId2304" location="!/fabienval/status/1431705069687353351"/>
    <hyperlink ref="V1300" r:id="rId2305" location="!/naimabiri/status/1432005257526185987"/>
    <hyperlink ref="V1301" r:id="rId2306" location="!/naimabiri/status/1430974525320073218"/>
    <hyperlink ref="V1302" r:id="rId2307" location="!/naimabiri/status/1430974525320073218"/>
    <hyperlink ref="V1303" r:id="rId2308" location="!/l_guillet/status/1430203006449033217"/>
    <hyperlink ref="V1304" r:id="rId2309" location="!/l_guillet/status/1431301160263200768"/>
    <hyperlink ref="V1305" r:id="rId2310" location="!/l_guillet/status/1431673082855530496"/>
    <hyperlink ref="V1306" r:id="rId2311" location="!/bbddpp/status/1430069405183004680"/>
    <hyperlink ref="V1307" r:id="rId2312" location="!/bbddpp/status/1430069435939778563"/>
    <hyperlink ref="V1308" r:id="rId2313" location="!/bbddpp/status/1430069435939778563"/>
    <hyperlink ref="V1309" r:id="rId2314" location="!/sbh_france/status/1430425941650649088"/>
    <hyperlink ref="V1310" r:id="rId2315" location="!/bbddpp/status/1430069435939778563"/>
    <hyperlink ref="V1311" r:id="rId2316" location="!/l_guillet/status/1432005387423731712"/>
    <hyperlink ref="V1312" r:id="rId2317" location="!/bbddpp/status/1432006114107867139"/>
    <hyperlink ref="V1313" r:id="rId2318" location="!/bbddpp/status/1430069405183004680"/>
    <hyperlink ref="V1314" r:id="rId2319" location="!/bbddpp/status/1430223560828760067"/>
    <hyperlink ref="V1315" r:id="rId2320" location="!/bbddpp/status/1431149181310226434"/>
    <hyperlink ref="V1316" r:id="rId2321" location="!/bbddpp/status/1432006114107867139"/>
    <hyperlink ref="V1317" r:id="rId2322" location="!/froehlichert/status/1432006969401950211"/>
    <hyperlink ref="V1318" r:id="rId2323" location="!/lo974/status/1432009240055590915"/>
    <hyperlink ref="V1319" r:id="rId2324" location="!/derwasserspeier/status/1432017805193449474"/>
    <hyperlink ref="V1320" r:id="rId2325" location="!/bfuzeau/status/1432022517305290759"/>
    <hyperlink ref="V1321" r:id="rId2326" location="!/bfuzeau/status/1432022517305290759"/>
    <hyperlink ref="V1322" r:id="rId2327" location="!/emsarcellesl/status/1432023792562356224"/>
    <hyperlink ref="V1323" r:id="rId2328" location="!/emsarcellesl/status/1432023792562356224"/>
    <hyperlink ref="V1324" r:id="rId2329" location="!/emsarcellesl/status/1432023792562356224"/>
    <hyperlink ref="V1325" r:id="rId2330" location="!/aubade85emilie/status/1432027269015515144"/>
    <hyperlink ref="V1326" r:id="rId2331" location="!/aubade85emilie/status/1432027269015515144"/>
    <hyperlink ref="V1327" r:id="rId2332" location="!/aubade85emilie/status/1432027269015515144"/>
    <hyperlink ref="V1328" r:id="rId2333" location="!/amatoraphael/status/1432054769238032384"/>
    <hyperlink ref="V1329" r:id="rId2334" location="!/danybrisson/status/1430275903217614853"/>
    <hyperlink ref="V1330" r:id="rId2335" location="!/danybrisson/status/1430883924876615682"/>
    <hyperlink ref="V1331" r:id="rId2336" location="!/danybrisson/status/1431656419590279177"/>
    <hyperlink ref="V1332" r:id="rId2337" location="!/danybrisson/status/1432054825085247495"/>
    <hyperlink ref="V1333" r:id="rId2338" location="!/24heuresch/status/1431129393250848768"/>
    <hyperlink ref="V1334" r:id="rId2339" location="!/stephaniearboit/status/1432062773303955467"/>
    <hyperlink ref="V1335" r:id="rId2340" location="!/24heuresch/status/1431131877767790597"/>
    <hyperlink ref="V1336" r:id="rId2341" location="!/24heuresch/status/1432060457293164544"/>
    <hyperlink ref="V1337" r:id="rId2342" location="!/stephaniearboit/status/1432062773303955467"/>
    <hyperlink ref="V1338" r:id="rId2343" location="!/helena_paiks/status/1432087888515194884"/>
    <hyperlink ref="V1339" r:id="rId2344" location="!/helena_paiks/status/1432088462212087811"/>
    <hyperlink ref="V1340" r:id="rId2345" location="!/helena_paiks/status/1432088648535711747"/>
    <hyperlink ref="V1341" r:id="rId2346" location="!/coder_487/status/1430044381130608641"/>
    <hyperlink ref="V1342" r:id="rId2347" location="!/coder_487/status/1430044381256458242"/>
    <hyperlink ref="V1343" r:id="rId2348" location="!/coder_487/status/1430648369710440448"/>
    <hyperlink ref="V1344" r:id="rId2349" location="!/coder_487/status/1430920185519611908"/>
    <hyperlink ref="V1345" r:id="rId2350" location="!/coder_487/status/1432097917448245250"/>
    <hyperlink ref="V1346" r:id="rId2351" location="!/edisonjsapps/status/1430539621675503620"/>
    <hyperlink ref="V1347" r:id="rId2352" location="!/edisonjsapps/status/1432098119949430784"/>
    <hyperlink ref="V1348" r:id="rId2353" location="!/cont_learn/status/1431874276240465925"/>
    <hyperlink ref="V1349" r:id="rId2354" location="!/cont_learn/status/1432100757315063814"/>
    <hyperlink ref="V1350" r:id="rId2355" location="!/mayassignment/status/1430060051356692529"/>
    <hyperlink ref="V1351" r:id="rId2356" location="!/mayassignment/status/1430563307128295425"/>
    <hyperlink ref="V1352" r:id="rId2357" location="!/thecuriousluke/status/1430060067878055961"/>
    <hyperlink ref="V1353" r:id="rId2358" location="!/thecuriousluke/status/1430922250157498372"/>
    <hyperlink ref="V1354" r:id="rId2359" location="!/thecuriousluke/status/1432100764034510858"/>
    <hyperlink ref="V1355" r:id="rId2360" location="!/prefpolice/status/1430509812090130440"/>
    <hyperlink ref="V1356" r:id="rId2361" location="!/tisseringendarm/status/1430522520315351045"/>
    <hyperlink ref="V1357" r:id="rId2362" location="!/tisseringendarm/status/1430787067445981186"/>
    <hyperlink ref="V1358" r:id="rId2363" location="!/tisseringendarm/status/1430891141059153932"/>
    <hyperlink ref="V1359" r:id="rId2364" location="!/lefevreg/status/1431376883808149507"/>
    <hyperlink ref="V1360" r:id="rId2365" location="!/tisseringendarm/status/1431380187095175169"/>
    <hyperlink ref="V1361" r:id="rId2366" location="!/pgerard4/status/1431669815219998722"/>
    <hyperlink ref="V1362" r:id="rId2367" location="!/tisseringendarm/status/1431730948345933829"/>
    <hyperlink ref="V1363" r:id="rId2368" location="!/tisseringendarm/status/1430217797750099969"/>
    <hyperlink ref="V1364" r:id="rId2369" location="!/tisseringendarm/status/1430999976004440072"/>
    <hyperlink ref="V1365" r:id="rId2370" location="!/tisseringendarm/status/1431136866393284609"/>
    <hyperlink ref="V1366" r:id="rId2371" location="!/tisseringendarm/status/1431151365921853440"/>
    <hyperlink ref="V1367" r:id="rId2372" location="!/tisseringendarm/status/1431151365921853440"/>
    <hyperlink ref="V1368" r:id="rId2373" location="!/tisseringendarm/status/1431221345203929088"/>
    <hyperlink ref="V1369" r:id="rId2374" location="!/tisseringendarm/status/1432102862197305344"/>
    <hyperlink ref="V1370" r:id="rId2375" location="!/tisseringendarm/status/1432106607803047936"/>
    <hyperlink ref="V1371" r:id="rId2376" location="!/blaadiallo/status/1431195747383402500"/>
    <hyperlink ref="V1372" r:id="rId2377" location="!/com_tele_net/status/1432107217239658496"/>
    <hyperlink ref="V1373" r:id="rId2378" location="!/lguezo/status/1431151300234854400"/>
    <hyperlink ref="V1374" r:id="rId2379" location="!/lguezo/status/1432109964705865733"/>
    <hyperlink ref="V1375" r:id="rId2380" location="!/cybercercle/status/1431134384606830593"/>
    <hyperlink ref="V1376" r:id="rId2381" location="!/lguezo/status/1431151300234854400"/>
    <hyperlink ref="V1377" r:id="rId2382" location="!/lguezo/status/1432109964705865733"/>
    <hyperlink ref="V1378" r:id="rId2383" location="!/lguezo/status/1432109964705865733"/>
    <hyperlink ref="V1379" r:id="rId2384" location="!/globbsecurityfr/status/1430105601984450566"/>
    <hyperlink ref="V1380" r:id="rId2385" location="!/globbsecurityfr/status/1430467486382583811"/>
    <hyperlink ref="V1381" r:id="rId2386" location="!/globbsecurityfr/status/1432112073069133827"/>
    <hyperlink ref="V1382" r:id="rId2387" location="!/water_steve/status/1429985369022414856"/>
    <hyperlink ref="V1383" r:id="rId2388" location="!/marclachapelle/status/1432117831055908870"/>
    <hyperlink ref="V1384" r:id="rId2389" location="!/atomas72/status/1432120899076038658"/>
    <hyperlink ref="V1385" r:id="rId2390" location="!/hackfest_ca/status/1429962071542751234"/>
    <hyperlink ref="V1386" r:id="rId2391" location="!/hackfest_ca/status/1429962071542751234"/>
    <hyperlink ref="V1387" r:id="rId2392" location="!/water_steve/status/1429961793728827393"/>
    <hyperlink ref="V1388" r:id="rId2393" location="!/dave_berg1/status/1430019367874572288"/>
    <hyperlink ref="V1389" r:id="rId2394" location="!/water_steve/status/1429961793728827393"/>
    <hyperlink ref="V1390" r:id="rId2395" location="!/dave_berg1/status/1430019367874572288"/>
    <hyperlink ref="V1391" r:id="rId2396" location="!/dave_berg1/status/1430019367874572288"/>
    <hyperlink ref="V1392" r:id="rId2397" location="!/dave_berg1/status/1432121790726385671"/>
    <hyperlink ref="V1393" r:id="rId2398" location="!/ropigo16/status/1432123436004876292"/>
    <hyperlink ref="V1394" r:id="rId2399" location="!/supben1981/status/1432123699331805187"/>
    <hyperlink ref="V1395" r:id="rId2400" location="!/ubinox84/status/1432132310325993473"/>
    <hyperlink ref="V1396" r:id="rId2401" location="!/pascalemasson/status/1432196538860716035"/>
    <hyperlink ref="V1397" r:id="rId2402" location="!/linformatique/status/1432205278607446018"/>
    <hyperlink ref="V1398" r:id="rId2403" location="!/csa_dvillamizar/status/1431194019896467456"/>
    <hyperlink ref="V1399" r:id="rId2404" location="!/csa_dvillamizar/status/1431481021338431491"/>
    <hyperlink ref="V1400" r:id="rId2405" location="!/csa_dvillamizar/status/1432205976468340736"/>
    <hyperlink ref="V1401" r:id="rId2406" location="!/devlabs_/status/1432206275090259970"/>
    <hyperlink ref="V1402" r:id="rId2407" location="!/mathew_osa/status/1432206211601125377"/>
    <hyperlink ref="V1403" r:id="rId2408" location="!/jfsebastian146/status/1432208311601008640"/>
    <hyperlink ref="V1404" r:id="rId2409" location="!/verinite/status/1430379428408963076"/>
    <hyperlink ref="V1405" r:id="rId2410" location="!/verinite/status/1430621082994843655"/>
    <hyperlink ref="V1406" r:id="rId2411" location="!/botcybersec/status/1430379559774523396"/>
    <hyperlink ref="V1407" r:id="rId2412" location="!/stevematindi/status/1430466033249406977"/>
    <hyperlink ref="V1408" r:id="rId2413" location="!/botcybersec/status/1430466209720451074"/>
    <hyperlink ref="V1409" r:id="rId2414" location="!/amanciojsilvjr/status/1431638901219811332"/>
    <hyperlink ref="V1410" r:id="rId2415" location="!/botcybersec/status/1431639378481254400"/>
    <hyperlink ref="V1411" r:id="rId2416" location="!/comidoc/status/1430463296428183553"/>
    <hyperlink ref="V1412" r:id="rId2417" location="!/comidoc/status/1430877746310393856"/>
    <hyperlink ref="V1413" r:id="rId2418" location="!/comidoc/status/1430888334222512134"/>
    <hyperlink ref="V1414" r:id="rId2419" location="!/comidoc/status/1432210938187354112"/>
    <hyperlink ref="V1415" r:id="rId2420" location="!/botcybersec/status/1432211185185738766"/>
    <hyperlink ref="V1416" r:id="rId2421" location="!/botcybersec/status/1429788982120943618"/>
    <hyperlink ref="V1417" r:id="rId2422" location="!/botcybersec/status/1429839751222288386"/>
    <hyperlink ref="V1418" r:id="rId2423" location="!/botcybersec/status/1429839751222288386"/>
    <hyperlink ref="V1419" r:id="rId2424" location="!/botcybersec/status/1430047428615581711"/>
    <hyperlink ref="V1420" r:id="rId2425" location="!/botcybersec/status/1430047428615581711"/>
    <hyperlink ref="V1421" r:id="rId2426" location="!/botcybersec/status/1430047428615581711"/>
    <hyperlink ref="V1422" r:id="rId2427" location="!/botcybersec/status/1430059815280291873"/>
    <hyperlink ref="V1423" r:id="rId2428" location="!/botcybersec/status/1430059815280291873"/>
    <hyperlink ref="V1424" r:id="rId2429" location="!/botcybersec/status/1430167271104733186"/>
    <hyperlink ref="V1425" r:id="rId2430" location="!/botcybersec/status/1430410984791883778"/>
    <hyperlink ref="V1426" r:id="rId2431" location="!/botcybersec/status/1430410984791883778"/>
    <hyperlink ref="V1427" r:id="rId2432" location="!/botcybersec/status/1430427980493373441"/>
    <hyperlink ref="V1428" r:id="rId2433" location="!/botcybersec/status/1430427980493373441"/>
    <hyperlink ref="V1429" r:id="rId2434" location="!/botcybersec/status/1430427980493373441"/>
    <hyperlink ref="V1430" r:id="rId2435" location="!/botcybersec/status/1430467697574359044"/>
    <hyperlink ref="V1431" r:id="rId2436" location="!/botcybersec/status/1430467697574359044"/>
    <hyperlink ref="V1432" r:id="rId2437" location="!/botcybersec/status/1430467697574359044"/>
    <hyperlink ref="V1433" r:id="rId2438" location="!/botcybersec/status/1430512902692392960"/>
    <hyperlink ref="V1434" r:id="rId2439" location="!/botcybersec/status/1430512902692392960"/>
    <hyperlink ref="V1435" r:id="rId2440" location="!/botcybersec/status/1430564562072395778"/>
    <hyperlink ref="V1436" r:id="rId2441" location="!/botcybersec/status/1430564562072395778"/>
    <hyperlink ref="V1437" r:id="rId2442" location="!/botcybersec/status/1430569463376658435"/>
    <hyperlink ref="V1438" r:id="rId2443" location="!/botcybersec/status/1430569969847259139"/>
    <hyperlink ref="V1439" r:id="rId2444" location="!/botcybersec/status/1430572020736176136"/>
    <hyperlink ref="V1440" r:id="rId2445" location="!/botcybersec/status/1430572272704753669"/>
    <hyperlink ref="V1441" r:id="rId2446" location="!/botcybersec/status/1430773295381635076"/>
    <hyperlink ref="V1442" r:id="rId2447" location="!/botcybersec/status/1430773295381635076"/>
    <hyperlink ref="V1443" r:id="rId2448" location="!/botcybersec/status/1430920539745493007"/>
    <hyperlink ref="V1444" r:id="rId2449" location="!/botcybersec/status/1430920539745493007"/>
    <hyperlink ref="V1445" r:id="rId2450" location="!/botcybersec/status/1431138201834504193"/>
    <hyperlink ref="V1446" r:id="rId2451" location="!/botcybersec/status/1431149584705806337"/>
    <hyperlink ref="V1447" r:id="rId2452" location="!/botcybersec/status/1431149584705806337"/>
    <hyperlink ref="V1448" r:id="rId2453" location="!/botcybersec/status/1431282798711689217"/>
    <hyperlink ref="V1449" r:id="rId2454" location="!/botcybersec/status/1431282798711689217"/>
    <hyperlink ref="V1450" r:id="rId2455" location="!/botcybersec/status/1431282798711689217"/>
    <hyperlink ref="V1451" r:id="rId2456" location="!/botcybersec/status/1431285868208209930"/>
    <hyperlink ref="V1452" r:id="rId2457" location="!/botcybersec/status/1431286657894977547"/>
    <hyperlink ref="V1453" r:id="rId2458" location="!/botcybersec/status/1431356018458513414"/>
    <hyperlink ref="V1454" r:id="rId2459" location="!/botcybersec/status/1431509446144954376"/>
    <hyperlink ref="V1455" r:id="rId2460" location="!/botcybersec/status/1431539640159375361"/>
    <hyperlink ref="V1456" r:id="rId2461" location="!/botcybersec/status/1431539640159375361"/>
    <hyperlink ref="V1457" r:id="rId2462" location="!/botcybersec/status/1431558683050270725"/>
    <hyperlink ref="V1458" r:id="rId2463" location="!/dussolalexis/status/1430764506494423041"/>
    <hyperlink ref="V1459" r:id="rId2464" location="!/dussolalexis/status/1432212371280388097"/>
    <hyperlink ref="V1460" r:id="rId2465" location="!/modjenn/status/1432218780739022853"/>
    <hyperlink ref="V1461" r:id="rId2466" location="!/eficiens_cdj/status/1432219124898443267"/>
    <hyperlink ref="V1462" r:id="rId2467" location="!/ceidig_fr/status/1432221541928951809"/>
    <hyperlink ref="V1463" r:id="rId2468" location="!/parlonsrh/status/1432221609574666241"/>
    <hyperlink ref="V1464" r:id="rId2469" location="!/montelspascal/status/1432222528559276033"/>
    <hyperlink ref="V1465" r:id="rId2470" location="!/adngold/status/1432223809625538567"/>
    <hyperlink ref="V1466" r:id="rId2471" location="!/formationcisco/status/1432224680572858376"/>
    <hyperlink ref="V1467" r:id="rId2472" location="!/isabellepiel29/status/1432226470940889088"/>
    <hyperlink ref="V1468" r:id="rId2473" location="!/benrudaz/status/1432232437426401280"/>
    <hyperlink ref="V1469" r:id="rId2474" location="!/iliaspanchard/status/1432232656373170179"/>
    <hyperlink ref="V1470" r:id="rId2475" location="!/soprasteriasecu/status/1432233968078893061"/>
    <hyperlink ref="V1471" r:id="rId2476" location="!/lawign/status/1432076365134798849"/>
    <hyperlink ref="V1472" r:id="rId2477" location="!/aazimath/status/1432235231612964865"/>
    <hyperlink ref="V1473" r:id="rId2478" location="!/lawign/status/1432075643156680704"/>
    <hyperlink ref="V1474" r:id="rId2479" location="!/lawign/status/1432076365134798849"/>
    <hyperlink ref="V1475" r:id="rId2480" location="!/aazimath/status/1432235231612964865"/>
    <hyperlink ref="V1476" r:id="rId2481" location="!/lawign/status/1432075643156680704"/>
    <hyperlink ref="V1477" r:id="rId2482" location="!/lawign/status/1432076365134798849"/>
    <hyperlink ref="V1478" r:id="rId2483" location="!/aazimath/status/1432235231612964865"/>
    <hyperlink ref="V1479" r:id="rId2484" location="!/lawign/status/1432075643156680704"/>
    <hyperlink ref="V1480" r:id="rId2485" location="!/lawign/status/1432076365134798849"/>
    <hyperlink ref="V1481" r:id="rId2486" location="!/aazimath/status/1432235231612964865"/>
    <hyperlink ref="V1482" r:id="rId2487" location="!/djeanprost/status/1432236213952520197"/>
    <hyperlink ref="V1483" r:id="rId2488" location="!/_schmielewski/status/1429839623786741766"/>
    <hyperlink ref="V1484" r:id="rId2489" location="!/_schmielewski/status/1430199490506543112"/>
    <hyperlink ref="V1485" r:id="rId2490" location="!/_schmielewski/status/1430427231436906500"/>
    <hyperlink ref="V1486" r:id="rId2491" location="!/_schmielewski/status/1430427231436906500"/>
    <hyperlink ref="V1487" r:id="rId2492" location="!/_schmielewski/status/1431237572026642433"/>
    <hyperlink ref="V1488" r:id="rId2493" location="!/_schmielewski/status/1431282644185239552"/>
    <hyperlink ref="V1489" r:id="rId2494" location="!/bf_techservices/status/1429905805923454976"/>
    <hyperlink ref="V1490" r:id="rId2495" location="!/almond_consult/status/1430500210015354884"/>
    <hyperlink ref="V1491" r:id="rId2496" location="!/bf_techservices/status/1430441679308443651"/>
    <hyperlink ref="V1492" r:id="rId2497" location="!/val_cappelli/status/1432238451794006019"/>
    <hyperlink ref="V1493" r:id="rId2498" location="!/niortnumeric/status/1432239160388042754"/>
    <hyperlink ref="V1494" r:id="rId2499" location="!/niortnumeric/status/1432239160388042754"/>
    <hyperlink ref="V1495" r:id="rId2500" location="!/niortnumeric/status/1430451071432933377"/>
    <hyperlink ref="V1496" r:id="rId2501" location="!/dangelstory/status/1432240428804452359"/>
    <hyperlink ref="V1497" r:id="rId2502" location="!/basset_pro/status/1430445827156234240"/>
    <hyperlink ref="V1498" r:id="rId2503" location="!/basset_pro/status/1432240554520334339"/>
    <hyperlink ref="V1499" r:id="rId2504" location="!/cnrs_centre_est/status/1432241251366195203"/>
    <hyperlink ref="V1500" r:id="rId2505" location="!/cnrs_centre_est/status/1432241251366195203"/>
    <hyperlink ref="V1501" r:id="rId2506" location="!/beta_economics/status/1432242713462775809"/>
    <hyperlink ref="V1502" r:id="rId2507" location="!/beta_economics/status/1432242713462775809"/>
    <hyperlink ref="V1503" r:id="rId2508" location="!/risk_insight/status/1432229094075158531"/>
    <hyperlink ref="V1504" r:id="rId2509" location="!/wavestonefr/status/1432243085828820996"/>
    <hyperlink ref="V1505" r:id="rId2510" location="!/risk_insight/status/1432229094075158531"/>
    <hyperlink ref="V1506" r:id="rId2511" location="!/wavestonefr/status/1432243085828820996"/>
    <hyperlink ref="V1507" r:id="rId2512" location="!/cyberterritoir1/status/1430794642459668480"/>
    <hyperlink ref="V1508" r:id="rId2513" location="!/itforb/status/1430432257634885632"/>
    <hyperlink ref="V1509" r:id="rId2514" location="!/itforb/status/1430794646024818691"/>
    <hyperlink ref="V1510" r:id="rId2515" location="!/vertsvd/status/1432244338365456387"/>
    <hyperlink ref="V1511" r:id="rId2516" location="!/mel_economie/status/1432234919812550656"/>
    <hyperlink ref="V1512" r:id="rId2517" location="!/maryselille/status/1432245372764708867"/>
    <hyperlink ref="V1513" r:id="rId2518" location="!/abbakanfrance/status/1430432299842146305"/>
    <hyperlink ref="V1514" r:id="rId2519" location="!/abbakanfrance/status/1430795909630152704"/>
    <hyperlink ref="V1515" r:id="rId2520" location="!/medef/status/1430446526397091840"/>
    <hyperlink ref="V1516" r:id="rId2521" location="!/abbakanfrance/status/1431157081747361792"/>
    <hyperlink ref="V1517" r:id="rId2522" location="!/abbakanfrance/status/1432245463097425920"/>
    <hyperlink ref="V1518" r:id="rId2523" location="!/jmgrimaldi/status/1432246192201773062"/>
    <hyperlink ref="V1519" r:id="rId2524" location="!/awinnovate/status/1432241613250646023"/>
    <hyperlink ref="V1520" r:id="rId2525" location="!/awinnovate/status/1432245467249876996"/>
    <hyperlink ref="V1521" r:id="rId2526" location="!/franckohrel/status/1432246430727557120"/>
    <hyperlink ref="V1522" r:id="rId2527" location="!/hubofml/status/1430836667896717316"/>
    <hyperlink ref="V1523" r:id="rId2528" location="!/hubofml/status/1431343823699992587"/>
    <hyperlink ref="V1524" r:id="rId2529" location="!/hubofml/status/1431499528012771328"/>
    <hyperlink ref="V1525" r:id="rId2530" location="!/hubofml/status/1431612963815895040"/>
    <hyperlink ref="V1526" r:id="rId2531" location="!/hubofml/status/1431942627365199873"/>
    <hyperlink ref="V1527" r:id="rId2532" location="!/hubofml/status/1432246548277125121"/>
    <hyperlink ref="V1528" r:id="rId2533" location="!/mentalurbain/status/1432246593860816897"/>
    <hyperlink ref="V1529" r:id="rId2534" location="!/_schmielewski/status/1430410874016215044"/>
    <hyperlink ref="V1530" r:id="rId2535" location="!/kalemachris/status/1430421273167937539"/>
    <hyperlink ref="V1531" r:id="rId2536" location="!/_schmielewski/status/1430564405562028033"/>
    <hyperlink ref="V1532" r:id="rId2537" location="!/kalemachris/status/1430572341629788169"/>
    <hyperlink ref="V1533" r:id="rId2538" location="!/_schmielewski/status/1431650289195552771"/>
    <hyperlink ref="V1534" r:id="rId2539" location="!/kalemachris/status/1431659449559789584"/>
    <hyperlink ref="V1535" r:id="rId2540" location="!/stormshield/status/1431265291204501515"/>
    <hyperlink ref="V1536" r:id="rId2541" location="!/_schmielewski/status/1431650289195552771"/>
    <hyperlink ref="V1537" r:id="rId2542" location="!/kalemachris/status/1431659449559789584"/>
    <hyperlink ref="V1538" r:id="rId2543" location="!/nathcybsec/status/1430020037017063425"/>
    <hyperlink ref="V1539" r:id="rId2544" location="!/nathcybsec/status/1432002574782185474"/>
    <hyperlink ref="V1540" r:id="rId2545" location="!/kalemachris/status/1432006828955738113"/>
    <hyperlink ref="V1541" r:id="rId2546" location="!/kalemachris/status/1430119266368565276"/>
    <hyperlink ref="V1542" r:id="rId2547" location="!/kalemachris/status/1430119266368565276"/>
    <hyperlink ref="V1543" r:id="rId2548" location="!/kalemachris/status/1430421273167937539"/>
    <hyperlink ref="V1544" r:id="rId2549" location="!/kalemachris/status/1430526955150004231"/>
    <hyperlink ref="V1545" r:id="rId2550" location="!/kalemachris/status/1430526955150004231"/>
    <hyperlink ref="V1546" r:id="rId2551" location="!/kalemachris/status/1430572341629788169"/>
    <hyperlink ref="V1547" r:id="rId2552" location="!/kalemachris/status/1430798794929676292"/>
    <hyperlink ref="V1548" r:id="rId2553" location="!/kalemachris/status/1430829019726065667"/>
    <hyperlink ref="V1549" r:id="rId2554" location="!/kalemachris/status/1430889400800452617"/>
    <hyperlink ref="V1550" r:id="rId2555" location="!/kalemachris/status/1430889400800452617"/>
    <hyperlink ref="V1551" r:id="rId2556" location="!/kalemachris/status/1430934648167804930"/>
    <hyperlink ref="V1552" r:id="rId2557" location="!/kalemachris/status/1430934648167804930"/>
    <hyperlink ref="V1553" r:id="rId2558" location="!/kalemachris/status/1431146078431236096"/>
    <hyperlink ref="V1554" r:id="rId2559" location="!/kalemachris/status/1431161156585066497"/>
    <hyperlink ref="V1555" r:id="rId2560" location="!/kalemachris/status/1431161156585066497"/>
    <hyperlink ref="V1556" r:id="rId2561" location="!/kalemachris/status/1431206498814803973"/>
    <hyperlink ref="V1557" r:id="rId2562" location="!/kalemachris/status/1431206498814803973"/>
    <hyperlink ref="V1558" r:id="rId2563" location="!/kalemachris/status/1431523519276404737"/>
    <hyperlink ref="V1559" r:id="rId2564" location="!/kalemachris/status/1431568856745709569"/>
    <hyperlink ref="V1560" r:id="rId2565" location="!/kalemachris/status/1431614116444135431"/>
    <hyperlink ref="V1561" r:id="rId2566" location="!/kalemachris/status/1431614116444135431"/>
    <hyperlink ref="V1562" r:id="rId2567" location="!/kalemachris/status/1431614116444135431"/>
    <hyperlink ref="V1563" r:id="rId2568" location="!/kalemachris/status/1431614240482267137"/>
    <hyperlink ref="V1564" r:id="rId2569" location="!/kalemachris/status/1431659449559789584"/>
    <hyperlink ref="V1565" r:id="rId2570" location="!/kalemachris/status/1432248316859928577"/>
    <hyperlink ref="V1566" r:id="rId2571" location="!/kalemachris/status/1432248316859928577"/>
    <hyperlink ref="V1567" r:id="rId2572" location="!/anneberguerand/status/1432249018445406208"/>
    <hyperlink ref="V1568" r:id="rId2573" location="!/huaweirdc/status/1430068509250359297"/>
    <hyperlink ref="V1569" r:id="rId2574" location="!/cybersec_feeds/status/1430072901751934976"/>
    <hyperlink ref="V1570" r:id="rId2575" location="!/ikoula/status/1430064845571993633"/>
    <hyperlink ref="V1571" r:id="rId2576" location="!/cybersec_feeds/status/1430089356631494711"/>
    <hyperlink ref="V1572" r:id="rId2577" location="!/_schmielewski/status/1430512792298209288"/>
    <hyperlink ref="V1573" r:id="rId2578" location="!/cybersec_feeds/status/1430305732579241986"/>
    <hyperlink ref="V1574" r:id="rId2579" location="!/telecomevol/status/1430047331647430657"/>
    <hyperlink ref="V1575" r:id="rId2580" location="!/cybersec_feeds/status/1431009669544398849"/>
    <hyperlink ref="V1576" r:id="rId2581" location="!/_schmielewski/status/1430047253880786945"/>
    <hyperlink ref="V1577" r:id="rId2582" location="!/cybersec_feeds/status/1431018980177846283"/>
    <hyperlink ref="V1578" r:id="rId2583" location="!/_schmielewski/status/1430047253880786945"/>
    <hyperlink ref="V1579" r:id="rId2584" location="!/cybersec_feeds/status/1431018980177846283"/>
    <hyperlink ref="V1580" r:id="rId2585" location="!/_schmielewski/status/1431149561125511170"/>
    <hyperlink ref="V1581" r:id="rId2586" location="!/cybersec_feeds/status/1431227977065451521"/>
    <hyperlink ref="V1582" r:id="rId2587" location="!/_schmielewski/status/1430773258102743042"/>
    <hyperlink ref="V1583" r:id="rId2588" location="!/cybersec_feeds/status/1431510526262136832"/>
    <hyperlink ref="V1584" r:id="rId2589" location="!/_schmielewski/status/1432236717780635649"/>
    <hyperlink ref="V1585" r:id="rId2590" location="!/cybersec_feeds/status/1432249442879655942"/>
    <hyperlink ref="V1586" r:id="rId2591" location="!/cybersec_feeds/status/1429957399633399809"/>
    <hyperlink ref="V1587" r:id="rId2592" location="!/cybersec_feeds/status/1430088974920470553"/>
    <hyperlink ref="V1588" r:id="rId2593" location="!/cybersec_feeds/status/1430088974920470553"/>
    <hyperlink ref="V1589" r:id="rId2594" location="!/cybersec_feeds/status/1430105432174047251"/>
    <hyperlink ref="V1590" r:id="rId2595" location="!/cybersec_feeds/status/1430305732579241986"/>
    <hyperlink ref="V1591" r:id="rId2596" location="!/cybersec_feeds/status/1430619985806774286"/>
    <hyperlink ref="V1592" r:id="rId2597" location="!/cybersec_feeds/status/1430619985806774286"/>
    <hyperlink ref="V1593" r:id="rId2598" location="!/cybersec_feeds/status/1430619985806774286"/>
    <hyperlink ref="V1594" r:id="rId2599" location="!/cybersec_feeds/status/1430910613761449985"/>
    <hyperlink ref="V1595" r:id="rId2600" location="!/cybersec_feeds/status/1431018980177846283"/>
    <hyperlink ref="V1596" r:id="rId2601" location="!/cybersec_feeds/status/1431090377713401864"/>
    <hyperlink ref="V1597" r:id="rId2602" location="!/cybersec_feeds/status/1431157201121513473"/>
    <hyperlink ref="V1598" r:id="rId2603" location="!/cybersec_feeds/status/1431197754794119173"/>
    <hyperlink ref="V1599" r:id="rId2604" location="!/cybersec_feeds/status/1431201847897899010"/>
    <hyperlink ref="V1600" r:id="rId2605" location="!/cybersec_feeds/status/1431227977065451521"/>
    <hyperlink ref="V1601" r:id="rId2606" location="!/cybersec_feeds/status/1431241393448570881"/>
    <hyperlink ref="V1602" r:id="rId2607" location="!/cybersec_feeds/status/1431398539482079233"/>
    <hyperlink ref="V1603" r:id="rId2608" location="!/cybersec_feeds/status/1431398539482079233"/>
    <hyperlink ref="V1604" r:id="rId2609" location="!/cybersec_feeds/status/1431406644374691840"/>
    <hyperlink ref="V1605" r:id="rId2610" location="!/cybersec_feeds/status/1431406644374691840"/>
    <hyperlink ref="V1606" r:id="rId2611" location="!/cybersec_feeds/status/1431413641715372033"/>
    <hyperlink ref="V1607" r:id="rId2612" location="!/cybersec_feeds/status/1431413641715372033"/>
    <hyperlink ref="V1608" r:id="rId2613" location="!/cybersec_feeds/status/1431445728300179458"/>
    <hyperlink ref="V1609" r:id="rId2614" location="!/cybersec_feeds/status/1431452338322034694"/>
    <hyperlink ref="V1610" r:id="rId2615" location="!/cybersec_feeds/status/1431510526262136832"/>
    <hyperlink ref="V1611" r:id="rId2616" location="!/cybersec_feeds/status/1431544624636628998"/>
    <hyperlink ref="V1612" r:id="rId2617" location="!/cybersec_feeds/status/1431612940063477760"/>
    <hyperlink ref="V1613" r:id="rId2618" location="!/cybersec_feeds/status/1431742443725246467"/>
    <hyperlink ref="V1614" r:id="rId2619" location="!/cybersec_feeds/status/1431747288825729028"/>
    <hyperlink ref="V1615" r:id="rId2620" location="!/cybersec_feeds/status/1431748439260401670"/>
    <hyperlink ref="V1616" r:id="rId2621" location="!/cybersec_feeds/status/1431748439260401670"/>
    <hyperlink ref="V1617" r:id="rId2622" location="!/cybersec_feeds/status/1431748439260401670"/>
    <hyperlink ref="V1618" r:id="rId2623" location="!/cybersec_feeds/status/1431748439260401670"/>
    <hyperlink ref="V1619" r:id="rId2624" location="!/cybersec_feeds/status/1431897331193032708"/>
    <hyperlink ref="V1620" r:id="rId2625" location="!/cybersec_feeds/status/1431903760125730817"/>
    <hyperlink ref="V1621" r:id="rId2626" location="!/cybersec_feeds/status/1431903760125730817"/>
    <hyperlink ref="V1622" r:id="rId2627" location="!/cybersec_feeds/status/1431903760125730817"/>
    <hyperlink ref="V1623" r:id="rId2628" location="!/cybersec_feeds/status/1432249442879655942"/>
    <hyperlink ref="V1624" r:id="rId2629" location="!/newsoft/status/1432250571105374210"/>
    <hyperlink ref="V1625" r:id="rId2630" location="!/newsoft/status/1432250571105374210"/>
    <hyperlink ref="V1626" r:id="rId2631" location="!/sandrine_pertin/status/1432251277174616065"/>
    <hyperlink ref="V1627" r:id="rId2632" location="!/eficiens/status/1431533582632247296"/>
    <hyperlink ref="V1628" r:id="rId2633" location="!/eficiens/status/1432251762749104130"/>
    <hyperlink ref="V1629" r:id="rId2634" location="!/bolyons29/status/1432252527614087169"/>
    <hyperlink ref="V1630" r:id="rId2635" location="!/bolyons29/status/1432252527614087169"/>
    <hyperlink ref="V1631" r:id="rId2636" location="!/wavestonefr/status/1432242839384203264"/>
    <hyperlink ref="V1632" r:id="rId2637" location="!/wavestonefr/status/1432242839384203264"/>
    <hyperlink ref="V1633" r:id="rId2638" location="!/wavestonefr/status/1432243085828820996"/>
    <hyperlink ref="V1634" r:id="rId2639" location="!/benoitmarionpro/status/1430818208408383491"/>
    <hyperlink ref="V1635" r:id="rId2640" location="!/benoitmarionpro/status/1430818208408383491"/>
    <hyperlink ref="V1636" r:id="rId2641" location="!/benoitmarionpro/status/1430818208408383491"/>
    <hyperlink ref="V1637" r:id="rId2642" location="!/benoitmarionpro/status/1432253074618425347"/>
    <hyperlink ref="V1638" r:id="rId2643" location="!/benoitmarionpro/status/1432253074618425347"/>
    <hyperlink ref="V1639" r:id="rId2644" location="!/flesueur/status/1432253322904444930"/>
    <hyperlink ref="V1640" r:id="rId2645" location="!/flesueur/status/1432253322904444930"/>
    <hyperlink ref="V1641" r:id="rId2646" location="!/in_machina_sana/status/1432254440258605060"/>
    <hyperlink ref="V1642" r:id="rId2647" location="!/soprasteria_fr/status/1432229094079352832"/>
    <hyperlink ref="V1643" r:id="rId2648" location="!/joanfoulex/status/1432254720832425988"/>
    <hyperlink ref="V1644" r:id="rId2649" location="!/alceesfr/status/1432256857356349442"/>
    <hyperlink ref="V1645" r:id="rId2650" location="!/alceesfr/status/1432256857356349442"/>
    <hyperlink ref="V1646" r:id="rId2651" location="!/cbrocas/status/1432257430914732032"/>
    <hyperlink ref="V1647" r:id="rId2652" location="!/cbrocas/status/1432257430914732032"/>
    <hyperlink ref="V1648" r:id="rId2653" location="!/hchambo/status/1432234625313685504"/>
    <hyperlink ref="V1649" r:id="rId2654" location="!/pcrehange/status/1432257641447890947"/>
    <hyperlink ref="V1650" r:id="rId2655" location="!/pcrehange/status/1432257641447890947"/>
    <hyperlink ref="V1651" r:id="rId2656" location="!/sifaris_france/status/1432258396334575616"/>
    <hyperlink ref="V1652" r:id="rId2657" location="!/orsys/status/1430115222036099095"/>
    <hyperlink ref="V1653" r:id="rId2658" location="!/michaeltalk2me/status/1430788307017940993"/>
    <hyperlink ref="V1654" r:id="rId2659" location="!/michaeltalk2me/status/1430788307017940993"/>
    <hyperlink ref="V1655" r:id="rId2660" location="!/michaeltalk2me/status/1432260320530206721"/>
    <hyperlink ref="V1656" r:id="rId2661" location="!/michaeltalk2me/status/1432260320530206721"/>
    <hyperlink ref="V1657" r:id="rId2662" location="!/labo_loria/status/1432234281905135621"/>
    <hyperlink ref="V1658" r:id="rId2663" location="!/lue_digitrust/status/1432261185462849538"/>
    <hyperlink ref="V1659" r:id="rId2664" location="!/vertslausannois/status/1432231518966063106"/>
    <hyperlink ref="V1660" r:id="rId2665" location="!/daraedler/status/1432261251665743873"/>
    <hyperlink ref="V1661" r:id="rId2666" location="!/bfmbusiness/status/1430593142659629057"/>
    <hyperlink ref="V1662" r:id="rId2667" location="!/rldi_lamy/status/1430631404342321154"/>
    <hyperlink ref="V1663" r:id="rId2668" location="!/almond_consult/status/1430884206863814657"/>
    <hyperlink ref="V1664" r:id="rId2669" location="!/rldi_lamy/status/1430812149656522754"/>
    <hyperlink ref="V1665" r:id="rId2670" location="!/rldi_lamy/status/1430812149656522754"/>
    <hyperlink ref="V1666" r:id="rId2671" location="!/rldi_lamy/status/1430956004691390602"/>
    <hyperlink ref="V1667" r:id="rId2672" location="!/francenumfr/status/1430537002533990401"/>
    <hyperlink ref="V1668" r:id="rId2673" location="!/francenumfr/status/1432240950429065220"/>
    <hyperlink ref="V1669" r:id="rId2674" location="!/rldi_lamy/status/1431218405802135553"/>
    <hyperlink ref="V1670" r:id="rId2675" location="!/rldi_lamy/status/1430455744546148355"/>
    <hyperlink ref="V1671" r:id="rId2676" location="!/rldi_lamy/status/1430455744546148355"/>
    <hyperlink ref="V1672" r:id="rId2677" location="!/rldi_lamy/status/1430531687482597376"/>
    <hyperlink ref="V1673" r:id="rId2678" location="!/rldi_lamy/status/1430631404342321154"/>
    <hyperlink ref="V1674" r:id="rId2679" location="!/rldi_lamy/status/1430631404342321154"/>
    <hyperlink ref="V1675" r:id="rId2680" location="!/rldi_lamy/status/1430807935274438663"/>
    <hyperlink ref="V1676" r:id="rId2681" location="!/rldi_lamy/status/1431175928567185409"/>
    <hyperlink ref="V1677" r:id="rId2682" location="!/rldi_lamy/status/1432262295556591617"/>
    <hyperlink ref="V1678" r:id="rId2683" location="!/sourcitecsas/status/1430445371499679751"/>
    <hyperlink ref="V1679" r:id="rId2684" location="!/sourcitecsas/status/1431178376547610625"/>
    <hyperlink ref="V1680" r:id="rId2685" location="!/sourcitecsas/status/1432240143931379719"/>
    <hyperlink ref="V1681" r:id="rId2686" location="!/hostine10/status/1430445878603620358"/>
    <hyperlink ref="V1682" r:id="rId2687" location="!/hostine10/status/1432267613703393282"/>
    <hyperlink ref="V1683" r:id="rId2688" location="!/manuelortiz95/status/1431258406858465287"/>
    <hyperlink ref="V1684" r:id="rId2689" location="!/manuelortiz95/status/1432268853787115520"/>
    <hyperlink ref="V1685" r:id="rId2690" location="!/didiertestot/status/1432271798280859652"/>
    <hyperlink ref="V1686" r:id="rId2691" location="!/nameshield/status/1429789447382573061"/>
    <hyperlink ref="V1687" r:id="rId2692" location="!/nameshield/status/1429789776857731076"/>
    <hyperlink ref="V1688" r:id="rId2693" location="!/itsmeetings/status/1430061242820046884"/>
    <hyperlink ref="V1689" r:id="rId2694" location="!/cybersecurite_m/status/1429795963284119553"/>
    <hyperlink ref="V1690" r:id="rId2695" location="!/cybersecurite_m/status/1429796010465927173"/>
    <hyperlink ref="V1691" r:id="rId2696" location="!/flavienauffret/status/1429794845850312708"/>
    <hyperlink ref="V1692" r:id="rId2697" location="!/cybersecurite_m/status/1429796075418882049"/>
    <hyperlink ref="V1693" r:id="rId2698" location="!/cybersecurite_m/status/1429796075418882049"/>
    <hyperlink ref="V1694" r:id="rId2699" location="!/laurentgia/status/1429800842383798274"/>
    <hyperlink ref="V1695" r:id="rId2700" location="!/cybersecurite_m/status/1429811064225599493"/>
    <hyperlink ref="V1696" r:id="rId2701" location="!/userhq__/status/1429801586470146055"/>
    <hyperlink ref="V1697" r:id="rId2702" location="!/cybersecurite_m/status/1429811089890500611"/>
    <hyperlink ref="V1698" r:id="rId2703" location="!/apixit_france/status/1429804196618981376"/>
    <hyperlink ref="V1699" r:id="rId2704" location="!/itsmeetings/status/1430061225019420699"/>
    <hyperlink ref="V1700" r:id="rId2705" location="!/cybersecurite_m/status/1429811115572215808"/>
    <hyperlink ref="V1701" r:id="rId2706" location="!/almond_consult/status/1429805628223000583"/>
    <hyperlink ref="V1702" r:id="rId2707" location="!/simonwargniez/status/1430204201213304837"/>
    <hyperlink ref="V1703" r:id="rId2708" location="!/orsys/status/1432259340300431364"/>
    <hyperlink ref="V1704" r:id="rId2709" location="!/cybersecurite_m/status/1429811145490173959"/>
    <hyperlink ref="V1705" r:id="rId2710" location="!/ablogix/status/1429809018747379714"/>
    <hyperlink ref="V1706" r:id="rId2711" location="!/cybersecurite_m/status/1429811184199405573"/>
    <hyperlink ref="V1707" r:id="rId2712" location="!/lucasgrumiaux/status/1429813791391428610"/>
    <hyperlink ref="V1708" r:id="rId2713" location="!/cybersecurite_m/status/1429826164286234627"/>
    <hyperlink ref="V1709" r:id="rId2714" location="!/interdatagpe/status/1429818209914531841"/>
    <hyperlink ref="V1710" r:id="rId2715" location="!/cybersecurite_m/status/1429826181696827399"/>
    <hyperlink ref="V1711" r:id="rId2716" location="!/inc_tys/status/1429820230839197700"/>
    <hyperlink ref="V1712" r:id="rId2717" location="!/cybersecurite_m/status/1429826237699035140"/>
    <hyperlink ref="V1713" r:id="rId2718" location="!/cybersecurite_m/status/1429826246725222408"/>
    <hyperlink ref="V1714" r:id="rId2719" location="!/abbakanfrance/status/1430071135073443842"/>
    <hyperlink ref="V1715" r:id="rId2720" location="!/cybersecurite_m/status/1430082855049252892"/>
    <hyperlink ref="V1716" r:id="rId2721" location="!/cybersecurite_m/status/1430082855049252892"/>
    <hyperlink ref="V1717" r:id="rId2722" location="!/it_partners/status/1430073651639066626"/>
    <hyperlink ref="V1718" r:id="rId2723" location="!/cybersecurite_m/status/1430082872413671456"/>
    <hyperlink ref="V1719" r:id="rId2724" location="!/it_partners/status/1430073651639066626"/>
    <hyperlink ref="V1720" r:id="rId2725" location="!/cybersecurite_m/status/1430082872413671456"/>
    <hyperlink ref="V1721" r:id="rId2726" location="!/it_partners/status/1430507834869964805"/>
    <hyperlink ref="V1722" r:id="rId2727" location="!/jeromeoxileo/status/1430649203286548480"/>
    <hyperlink ref="V1723" r:id="rId2728" location="!/cybersecurite_m/status/1430082872413671456"/>
    <hyperlink ref="V1724" r:id="rId2729" location="!/arnaud_marti/status/1430074894918864898"/>
    <hyperlink ref="V1725" r:id="rId2730" location="!/arnaud_marti/status/1430923050258767876"/>
    <hyperlink ref="V1726" r:id="rId2731" location="!/cybersecurite_m/status/1430082910799941636"/>
    <hyperlink ref="V1727" r:id="rId2732" location="!/squadtw/status/1430075637100863488"/>
    <hyperlink ref="V1728" r:id="rId2733" location="!/squadtw/status/1431172586566782980"/>
    <hyperlink ref="V1729" r:id="rId2734" location="!/cybersecurite_m/status/1430082944853495825"/>
    <hyperlink ref="V1730" r:id="rId2735" location="!/_techco_/status/1430093685065199627"/>
    <hyperlink ref="V1731" r:id="rId2736" location="!/cybersecurite_m/status/1430097992535662594"/>
    <hyperlink ref="V1732" r:id="rId2737" location="!/secureic/status/1430090722305265680"/>
    <hyperlink ref="V1733" r:id="rId2738" location="!/secureic/status/1430235167550021636"/>
    <hyperlink ref="V1734" r:id="rId2739" location="!/_techco_/status/1430093685065199627"/>
    <hyperlink ref="V1735" r:id="rId2740" location="!/_techco_/status/1430093685065199627"/>
    <hyperlink ref="V1736" r:id="rId2741" location="!/_techco_/status/1430235532366434311"/>
    <hyperlink ref="V1737" r:id="rId2742" location="!/_techco_/status/1430472522894614532"/>
    <hyperlink ref="V1738" r:id="rId2743" location="!/_techco_/status/1430593112758489093"/>
    <hyperlink ref="V1739" r:id="rId2744" location="!/bfmbusiness/status/1430593142659629057"/>
    <hyperlink ref="V1740" r:id="rId2745" location="!/cybersecurite_m/status/1430097992535662594"/>
    <hyperlink ref="V1741" r:id="rId2746" location="!/secureic/status/1430090722305265680"/>
    <hyperlink ref="V1742" r:id="rId2747" location="!/bfmbusiness/status/1430593142659629057"/>
    <hyperlink ref="V1743" r:id="rId2748" location="!/cybersecurite_m/status/1430097992535662594"/>
    <hyperlink ref="V1744" r:id="rId2749" location="!/cybersecurite_m/status/1430097992535662594"/>
    <hyperlink ref="V1745" r:id="rId2750" location="!/vadesecure/status/1430063302303002634"/>
    <hyperlink ref="V1746" r:id="rId2751" location="!/vadesecure/status/1430091204440510502"/>
    <hyperlink ref="V1747" r:id="rId2752" location="!/cybersecurite_m/status/1430098018183823363"/>
    <hyperlink ref="V1748" r:id="rId2753" location="!/amossys/status/1430106593551659036"/>
    <hyperlink ref="V1749" r:id="rId2754" location="!/cybersecurite_m/status/1430113053958418469"/>
    <hyperlink ref="V1750" r:id="rId2755" location="!/globalntt_fr/status/1430107623861465096"/>
    <hyperlink ref="V1751" r:id="rId2756" location="!/cybersecurite_m/status/1430113071310254091"/>
    <hyperlink ref="V1752" r:id="rId2757" location="!/cybersecurite_m/status/1430113071310254091"/>
    <hyperlink ref="V1753" r:id="rId2758" location="!/advansgroup/status/1430107831479459842"/>
    <hyperlink ref="V1754" r:id="rId2759" location="!/cybersecurite_m/status/1430113084417454101"/>
    <hyperlink ref="V1755" r:id="rId2760" location="!/thalessecurity/status/1430108622449782785"/>
    <hyperlink ref="V1756" r:id="rId2761" location="!/thalessecurity/status/1430493155682443272"/>
    <hyperlink ref="V1757" r:id="rId2762" location="!/cybersecurite_m/status/1430113122690478118"/>
    <hyperlink ref="V1758" r:id="rId2763" location="!/l_guillet/status/1429856911395065856"/>
    <hyperlink ref="V1759" r:id="rId2764" location="!/_schmielewski/status/1430059809261465601"/>
    <hyperlink ref="V1760" r:id="rId2765" location="!/_schmielewski/status/1430111405861187616"/>
    <hyperlink ref="V1761" r:id="rId2766" location="!/_schmielewski/status/1430920484447825930"/>
    <hyperlink ref="V1762" r:id="rId2767" location="!/cybersecurite_m/status/1430113160967696411"/>
    <hyperlink ref="V1763" r:id="rId2768" location="!/cci28/status/1430112049485524999"/>
    <hyperlink ref="V1764" r:id="rId2769" location="!/pascal_carrere/status/1430115072106434561"/>
    <hyperlink ref="V1765" r:id="rId2770" location="!/cybersecurite_m/status/1430113174062305281"/>
    <hyperlink ref="V1766" r:id="rId2771" location="!/africacybermag/status/1430126454319288324"/>
    <hyperlink ref="V1767" r:id="rId2772" location="!/africacybermag/status/1430796507192627201"/>
    <hyperlink ref="V1768" r:id="rId2773" location="!/africacybermag/status/1431175432754368517"/>
    <hyperlink ref="V1769" r:id="rId2774" location="!/cybersecurite_m/status/1430128191872684045"/>
    <hyperlink ref="V1770" r:id="rId2775" location="!/esbd_fr/status/1430132073017266177"/>
    <hyperlink ref="V1771" r:id="rId2776" location="!/esbd_fr/status/1431145709244493825"/>
    <hyperlink ref="V1772" r:id="rId2777" location="!/cybersecurite_m/status/1430143282131226651"/>
    <hyperlink ref="V1773" r:id="rId2778" location="!/cncc_audit/status/1430146226310234116"/>
    <hyperlink ref="V1774" r:id="rId2779" location="!/cybersecurite_m/status/1430158352785543178"/>
    <hyperlink ref="V1775" r:id="rId2780" location="!/paul78627073/status/1430148934375153671"/>
    <hyperlink ref="V1776" r:id="rId2781" location="!/cybersecurite_m/status/1430158391201124355"/>
    <hyperlink ref="V1777" r:id="rId2782" location="!/espaceit/status/1430149139623387139"/>
    <hyperlink ref="V1778" r:id="rId2783" location="!/cybersecurite_m/status/1430158400319631362"/>
    <hyperlink ref="V1779" r:id="rId2784" location="!/stewofficiel/status/1430150022587375618"/>
    <hyperlink ref="V1780" r:id="rId2785" location="!/cybersecurite_m/status/1430158430677966852"/>
    <hyperlink ref="V1781" r:id="rId2786" location="!/securityaffairs/status/1430207715125645324"/>
    <hyperlink ref="V1782" r:id="rId2787" location="!/_schmielewski/status/1430150408715096076"/>
    <hyperlink ref="V1783" r:id="rId2788" location="!/cybersecurite_m/status/1430158452207366151"/>
    <hyperlink ref="V1784" r:id="rId2789" location="!/yourcyberskills/status/1430158518217330693"/>
    <hyperlink ref="V1785" r:id="rId2790" location="!/cybersecurite_m/status/1430173453672456201"/>
    <hyperlink ref="V1786" r:id="rId2791" location="!/simonwargniez/status/1429873229435449354"/>
    <hyperlink ref="V1787" r:id="rId2792" location="!/simonwargniez/status/1430167105454985228"/>
    <hyperlink ref="V1788" r:id="rId2793" location="!/simonwargniez/status/1430200223452864515"/>
    <hyperlink ref="V1789" r:id="rId2794" location="!/simonwargniez/status/1430204815855034372"/>
    <hyperlink ref="V1790" r:id="rId2795" location="!/simonwargniez/status/1430569244522074113"/>
    <hyperlink ref="V1791" r:id="rId2796" location="!/simonwargniez/status/1430569828285353984"/>
    <hyperlink ref="V1792" r:id="rId2797" location="!/simonwargniez/status/1430570445917523970"/>
    <hyperlink ref="V1793" r:id="rId2798" location="!/simonwargniez/status/1430571339975430146"/>
    <hyperlink ref="V1794" r:id="rId2799" location="!/simonwargniez/status/1430572115821015040"/>
    <hyperlink ref="V1795" r:id="rId2800" location="!/simonwargniez/status/1430573297817772033"/>
    <hyperlink ref="V1796" r:id="rId2801" location="!/simonwargniez/status/1430952066940293126"/>
    <hyperlink ref="V1797" r:id="rId2802" location="!/simonwargniez/status/1431351849794383873"/>
    <hyperlink ref="V1798" r:id="rId2803" location="!/simonwargniez/status/1431352349159829522"/>
    <hyperlink ref="V1799" r:id="rId2804" location="!/simonwargniez/status/1431352651573252096"/>
    <hyperlink ref="V1800" r:id="rId2805" location="!/simonwargniez/status/1431353155086913541"/>
    <hyperlink ref="V1801" r:id="rId2806" location="!/cybersecurite_m/status/1430173492029317122"/>
    <hyperlink ref="V1802" r:id="rId2807" location="!/sismiquepodcast/status/1430168335967215624"/>
    <hyperlink ref="V1803" r:id="rId2808" location="!/cybersecurite_m/status/1430173505417629704"/>
    <hyperlink ref="V1804" r:id="rId2809" location="!/pascal_carrere/status/1429792053303681032"/>
    <hyperlink ref="V1805" r:id="rId2810" location="!/pascal_carrere/status/1430115015206580258"/>
    <hyperlink ref="V1806" r:id="rId2811" location="!/pascal_carrere/status/1430168620664041474"/>
    <hyperlink ref="V1807" r:id="rId2812" location="!/pascal_carrere/status/1430781063228448768"/>
    <hyperlink ref="V1808" r:id="rId2813" location="!/cybersecurite_m/status/1429796032385359872"/>
    <hyperlink ref="V1809" r:id="rId2814" location="!/cybersecurite_m/status/1430173522811396101"/>
    <hyperlink ref="V1810" r:id="rId2815" location="!/annececilepetit/status/1430170116591861773"/>
    <hyperlink ref="V1811" r:id="rId2816" location="!/cybersecurite_m/status/1430173536040198151"/>
    <hyperlink ref="V1812" r:id="rId2817" location="!/maelsama27/status/1430178407728521216"/>
    <hyperlink ref="V1813" r:id="rId2818" location="!/maelsama27/status/1430508994456702977"/>
    <hyperlink ref="V1814" r:id="rId2819" location="!/maelsama27/status/1430509404709920771"/>
    <hyperlink ref="V1815" r:id="rId2820" location="!/maelsama27/status/1430512786656960518"/>
    <hyperlink ref="V1816" r:id="rId2821" location="!/cybersecurite_m/status/1430188589581733888"/>
    <hyperlink ref="V1817" r:id="rId2822" location="!/reussirenfr/status/1430439049093795840"/>
    <hyperlink ref="V1818" r:id="rId2823" location="!/cybersecurite_m/status/1430445244680638469"/>
    <hyperlink ref="V1819" r:id="rId2824" location="!/cybersecurite_m/status/1430445244680638469"/>
    <hyperlink ref="V1820" r:id="rId2825" location="!/wekeyjob/status/1430439654864588806"/>
    <hyperlink ref="V1821" r:id="rId2826" location="!/cybersecurite_m/status/1430445261944467456"/>
    <hyperlink ref="V1822" r:id="rId2827" location="!/orangebusiness/status/1429790531417165831"/>
    <hyperlink ref="V1823" r:id="rId2828" location="!/orangebusiness/status/1430439808619405312"/>
    <hyperlink ref="V1824" r:id="rId2829" location="!/orangebusiness/status/1430787100027273216"/>
    <hyperlink ref="V1825" r:id="rId2830" location="!/cybersecurite_m/status/1429795993193693185"/>
    <hyperlink ref="V1826" r:id="rId2831" location="!/cybersecurite_m/status/1430445285130571778"/>
    <hyperlink ref="V1827" r:id="rId2832" location="!/f_innov/status/1430441830189985797"/>
    <hyperlink ref="V1828" r:id="rId2833" location="!/cybersecurite_m/status/1430445323881750534"/>
    <hyperlink ref="V1829" r:id="rId2834" location="!/sofiyan_ifren/status/1430455914067279878"/>
    <hyperlink ref="V1830" r:id="rId2835" location="!/cybersecurite_m/status/1430460350206459907"/>
    <hyperlink ref="V1831" r:id="rId2836" location="!/cybersecurite_m/status/1430460350206459907"/>
    <hyperlink ref="V1832" r:id="rId2837" location="!/ssuitesoftware/status/1430457867665088515"/>
    <hyperlink ref="V1833" r:id="rId2838" location="!/cybersecurite_m/status/1430460418401705986"/>
    <hyperlink ref="V1834" r:id="rId2839" location="!/societegenerale/status/1430459145271005185"/>
    <hyperlink ref="V1835" r:id="rId2840" location="!/oppens_cyber/status/1430469369373597703"/>
    <hyperlink ref="V1836" r:id="rId2841" location="!/cybersecurite_m/status/1430460435694866433"/>
    <hyperlink ref="V1837" r:id="rId2842" location="!/severinepicault/status/1430460127614840833"/>
    <hyperlink ref="V1838" r:id="rId2843" location="!/cybersecurite_m/status/1430460448835518468"/>
    <hyperlink ref="V1839" r:id="rId2844" location="!/_schmielewski/status/1430467494733561867"/>
    <hyperlink ref="V1840" r:id="rId2845" location="!/cybersecurite_m/status/1430475442121854976"/>
    <hyperlink ref="V1841" r:id="rId2846" location="!/_schmielewski/status/1430467494733561867"/>
    <hyperlink ref="V1842" r:id="rId2847" location="!/cybersecurite_m/status/1430475442121854976"/>
    <hyperlink ref="V1843" r:id="rId2848" location="!/globalid3d/status/1430472331693109252"/>
    <hyperlink ref="V1844" r:id="rId2849" location="!/cybersecurite_m/status/1430475532509106177"/>
    <hyperlink ref="V1845" r:id="rId2850" location="!/globalsign_fr/status/1430094032190025728"/>
    <hyperlink ref="V1846" r:id="rId2851" location="!/globalsign_fr/status/1430479578418589697"/>
    <hyperlink ref="V1847" r:id="rId2852" location="!/cybersecurite_m/status/1430098065298530304"/>
    <hyperlink ref="V1848" r:id="rId2853" location="!/cybersecurite_m/status/1430490542186631171"/>
    <hyperlink ref="V1849" r:id="rId2854" location="!/redalertlabs/status/1430480089628782592"/>
    <hyperlink ref="V1850" r:id="rId2855" location="!/cybersecurite_m/status/1430490559790071812"/>
    <hyperlink ref="V1851" r:id="rId2856" location="!/souverainetech/status/1430488787793108993"/>
    <hyperlink ref="V1852" r:id="rId2857" location="!/souverainetech/status/1430548987631882246"/>
    <hyperlink ref="V1853" r:id="rId2858" location="!/souverainetech/status/1430553581518835717"/>
    <hyperlink ref="V1854" r:id="rId2859" location="!/souverainetech/status/1430844197599391748"/>
    <hyperlink ref="V1855" r:id="rId2860" location="!/souverainetech/status/1430929036683919362"/>
    <hyperlink ref="V1856" r:id="rId2861" location="!/souverainetech/status/1431143742694637570"/>
    <hyperlink ref="V1857" r:id="rId2862" location="!/patricelopez83/status/1430992163282857986"/>
    <hyperlink ref="V1858" r:id="rId2863" location="!/cybersecurite_m/status/1430490637791596548"/>
    <hyperlink ref="V1859" r:id="rId2864" location="!/benoitlessard/status/1430501974592602116"/>
    <hyperlink ref="V1860" r:id="rId2865" location="!/cybersecurite_m/status/1430505640271794178"/>
    <hyperlink ref="V1861" r:id="rId2866" location="!/fedjf/status/1430502134714339332"/>
    <hyperlink ref="V1862" r:id="rId2867" location="!/cybersecurite_m/status/1430505653395763200"/>
    <hyperlink ref="V1863" r:id="rId2868" location="!/fedjf/status/1430502134714339332"/>
    <hyperlink ref="V1864" r:id="rId2869" location="!/cybersecurite_m/status/1430505653395763200"/>
    <hyperlink ref="V1865" r:id="rId2870" location="!/fedjf/status/1430502134714339332"/>
    <hyperlink ref="V1866" r:id="rId2871" location="!/cybersecurite_m/status/1430505653395763200"/>
    <hyperlink ref="V1867" r:id="rId2872" location="!/fedjf/status/1430502134714339332"/>
    <hyperlink ref="V1868" r:id="rId2873" location="!/cybersecurite_m/status/1430505653395763200"/>
    <hyperlink ref="V1869" r:id="rId2874" location="!/cybersecurite_m/status/1430505653395763200"/>
    <hyperlink ref="V1870" r:id="rId2875" location="!/borislecoeur/status/1430089939845271576"/>
    <hyperlink ref="V1871" r:id="rId2876" location="!/itsmeetings/status/1430508912395132933"/>
    <hyperlink ref="V1872" r:id="rId2877" location="!/cybersecurite_m/status/1430097954245914624"/>
    <hyperlink ref="V1873" r:id="rId2878" location="!/cybersecurite_m/status/1430505670848221185"/>
    <hyperlink ref="V1874" r:id="rId2879" location="!/borislecoeur/status/1430502745107320834"/>
    <hyperlink ref="V1875" r:id="rId2880" location="!/itsmeetings/status/1430508912395132933"/>
    <hyperlink ref="V1876" r:id="rId2881" location="!/cybersecurite_m/status/1430097954245914624"/>
    <hyperlink ref="V1877" r:id="rId2882" location="!/cybersecurite_m/status/1430505670848221185"/>
    <hyperlink ref="V1878" r:id="rId2883" location="!/globalhrtalents/status/1430504695387365377"/>
    <hyperlink ref="V1879" r:id="rId2884" location="!/cybersecurite_m/status/1430505705430265856"/>
    <hyperlink ref="V1880" r:id="rId2885" location="!/ecoreseau/status/1430515805234425861"/>
    <hyperlink ref="V1881" r:id="rId2886" location="!/cybersecurite_m/status/1430520740126855171"/>
    <hyperlink ref="V1882" r:id="rId2887" location="!/numrdv/status/1430041696822198272"/>
    <hyperlink ref="V1883" r:id="rId2888" location="!/numrdv/status/1430131540655165441"/>
    <hyperlink ref="V1884" r:id="rId2889" location="!/numrdv/status/1430416178493620224"/>
    <hyperlink ref="V1885" r:id="rId2890" location="!/numrdv/status/1430516590223654916"/>
    <hyperlink ref="V1886" r:id="rId2891" location="!/numrdv/status/1430766473077673989"/>
    <hyperlink ref="V1887" r:id="rId2892" location="!/numrdv/status/1430902117946957824"/>
    <hyperlink ref="V1888" r:id="rId2893" location="!/numrdv/status/1431131005163765760"/>
    <hyperlink ref="V1889" r:id="rId2894" location="!/numrdv/status/1431248520728637456"/>
    <hyperlink ref="V1890" r:id="rId2895" location="!/numrdv/status/1432218410524438528"/>
    <hyperlink ref="V1891" r:id="rId2896" location="!/numrdv/status/1432245216178696196"/>
    <hyperlink ref="V1892" r:id="rId2897" location="!/cybersecurite_m/status/1430143252137758725"/>
    <hyperlink ref="V1893" r:id="rId2898" location="!/cybersecurite_m/status/1430520783789563907"/>
    <hyperlink ref="V1894" r:id="rId2899" location="!/investirontario/status/1430530875473764357"/>
    <hyperlink ref="V1895" r:id="rId2900" location="!/cybersecurite_m/status/1430535840556621824"/>
    <hyperlink ref="V1896" r:id="rId2901" location="!/investirontario/status/1430530875473764357"/>
    <hyperlink ref="V1897" r:id="rId2902" location="!/cybersecurite_m/status/1430535840556621824"/>
    <hyperlink ref="V1898" r:id="rId2903" location="!/investirontario/status/1430530875473764357"/>
    <hyperlink ref="V1899" r:id="rId2904" location="!/cybersecurite_m/status/1430535840556621824"/>
    <hyperlink ref="V1900" r:id="rId2905" location="!/investirontario/status/1430530875473764357"/>
    <hyperlink ref="V1901" r:id="rId2906" location="!/cybersecurite_m/status/1430535840556621824"/>
    <hyperlink ref="V1902" r:id="rId2907" location="!/cybersecurite_m/status/1430535840556621824"/>
    <hyperlink ref="V1903" r:id="rId2908" location="!/stormshield/status/1430531279024496647"/>
    <hyperlink ref="V1904" r:id="rId2909" location="!/cybersecurite_m/status/1430535858017521669"/>
    <hyperlink ref="V1905" r:id="rId2910" location="!/stormshield/status/1429825191077728268"/>
    <hyperlink ref="V1906" r:id="rId2911" location="!/stormshield/status/1430802302689062914"/>
    <hyperlink ref="V1907" r:id="rId2912" location="!/cybersecurite_m/status/1430535858017521669"/>
    <hyperlink ref="V1908" r:id="rId2913" location="!/thegreenbow/status/1430531792122093568"/>
    <hyperlink ref="V1909" r:id="rId2914" location="!/thegreenbow/status/1430592738903400457"/>
    <hyperlink ref="V1910" r:id="rId2915" location="!/cybersecurite_m/status/1430535892037509124"/>
    <hyperlink ref="V1911" r:id="rId2916" location="!/thegreenbow/status/1430531792122093568"/>
    <hyperlink ref="V1912" r:id="rId2917" location="!/thegreenbow/status/1430592738903400457"/>
    <hyperlink ref="V1913" r:id="rId2918" location="!/cybersecurite_m/status/1430535892037509124"/>
    <hyperlink ref="V1914" r:id="rId2919" location="!/sg_etvous/status/1430531884245716994"/>
    <hyperlink ref="V1915" r:id="rId2920" location="!/oppens_cyber/status/1430538258782560256"/>
    <hyperlink ref="V1916" r:id="rId2921" location="!/cybersecurite_m/status/1430460435694866433"/>
    <hyperlink ref="V1917" r:id="rId2922" location="!/cybersecurite_m/status/1430535917790547981"/>
    <hyperlink ref="V1918" r:id="rId2923" location="!/cybersecurite_m/status/1430535917790547981"/>
    <hyperlink ref="V1919" r:id="rId2924" location="!/cybersecurite_m/status/1430535941748371459"/>
    <hyperlink ref="V1920" r:id="rId2925" location="!/imagesreseaux/status/1430533680791949312"/>
    <hyperlink ref="V1921" r:id="rId2926" location="!/cybersecurite_m/status/1430535941748371459"/>
    <hyperlink ref="V1922" r:id="rId2927" location="!/ibm_france/status/1430545258195128323"/>
    <hyperlink ref="V1923" r:id="rId2928" location="!/ibm_france/status/1430798567007039488"/>
    <hyperlink ref="V1924" r:id="rId2929" location="!/cybersecurite_m/status/1430550940365594627"/>
    <hyperlink ref="V1925" r:id="rId2930" location="!/almond_consult/status/1430545502244786183"/>
    <hyperlink ref="V1926" r:id="rId2931" location="!/cybersecurite_m/status/1430550957654478856"/>
    <hyperlink ref="V1927" r:id="rId2932" location="!/galg_fr/status/1430546503819534336"/>
    <hyperlink ref="V1928" r:id="rId2933" location="!/cybersecurite_m/status/1430551009160581122"/>
    <hyperlink ref="V1929" r:id="rId2934" location="!/majorcorp_/status/1430175565814718464"/>
    <hyperlink ref="V1930" r:id="rId2935" location="!/majorcorp_/status/1430438294123204611"/>
    <hyperlink ref="V1931" r:id="rId2936" location="!/majorcorp_/status/1430548520486936577"/>
    <hyperlink ref="V1932" r:id="rId2937" location="!/cybersecurite_m/status/1430188551300386818"/>
    <hyperlink ref="V1933" r:id="rId2938" location="!/cybersecurite_m/status/1430551039191785481"/>
    <hyperlink ref="V1934" r:id="rId2939" location="!/deveryware/status/1430805497221943302"/>
    <hyperlink ref="V1935" r:id="rId2940" location="!/cybersecurite_m/status/1430807669628153857"/>
    <hyperlink ref="V1936" r:id="rId2941" location="!/deveryware/status/1430805497221943302"/>
    <hyperlink ref="V1937" r:id="rId2942" location="!/cybersecurite_m/status/1430807669628153857"/>
    <hyperlink ref="V1938" r:id="rId2943" location="!/deveryware/status/1430805497221943302"/>
    <hyperlink ref="V1939" r:id="rId2944" location="!/cybersecurite_m/status/1430807669628153857"/>
    <hyperlink ref="V1940" r:id="rId2945" location="!/deveryware/status/1430805497221943302"/>
    <hyperlink ref="V1941" r:id="rId2946" location="!/cybersecurite_m/status/1430807669628153857"/>
    <hyperlink ref="V1942" r:id="rId2947" location="!/lematinch/status/1430806035812519939"/>
    <hyperlink ref="V1943" r:id="rId2948" location="!/cybersecurite_m/status/1430807682739494917"/>
    <hyperlink ref="V1944" r:id="rId2949" location="!/akerva_fr/status/1430807497527414785"/>
    <hyperlink ref="V1945" r:id="rId2950" location="!/cybersecurite_m/status/1430807734086258692"/>
    <hyperlink ref="V1946" r:id="rId2951" location="!/gp_tonnelier/status/1430807509384802306"/>
    <hyperlink ref="V1947" r:id="rId2952" location="!/cybersecurite_m/status/1430807747218530305"/>
    <hyperlink ref="V1948" r:id="rId2953" location="!/niguilloux/status/1430814790721605632"/>
    <hyperlink ref="V1949" r:id="rId2954" location="!/cybersecurite_m/status/1430822730635567107"/>
    <hyperlink ref="V1950" r:id="rId2955" location="!/parnasse/status/1430817291852255237"/>
    <hyperlink ref="V1951" r:id="rId2956" location="!/cybersecurite_m/status/1430822760541048832"/>
    <hyperlink ref="V1952" r:id="rId2957" location="!/ilv_formations/status/1430817326233001984"/>
    <hyperlink ref="V1953" r:id="rId2958" location="!/drissaityoussef/status/1431016176914681856"/>
    <hyperlink ref="V1954" r:id="rId2959" location="!/cybersecurite_m/status/1430822798738567172"/>
    <hyperlink ref="V1955" r:id="rId2960" location="!/cybersecurite_m/status/1430822798738567172"/>
    <hyperlink ref="V1956" r:id="rId2961" location="!/atheocommunity/status/1430817587093454852"/>
    <hyperlink ref="V1957" r:id="rId2962" location="!/cybersecurite_m/status/1430822816019005441"/>
    <hyperlink ref="V1958" r:id="rId2963" location="!/usinenouvelle/status/1430066522085543961"/>
    <hyperlink ref="V1959" r:id="rId2964" location="!/corinnehenin/status/1430820540235853830"/>
    <hyperlink ref="V1960" r:id="rId2965" location="!/cybersecurite_m/status/1430822833228296193"/>
    <hyperlink ref="V1961" r:id="rId2966" location="!/corinnehenin/status/1430820540235853830"/>
    <hyperlink ref="V1962" r:id="rId2967" location="!/cybersecurite_m/status/1430822833228296193"/>
    <hyperlink ref="V1963" r:id="rId2968" location="!/cybersecurite_m/status/1430822833228296193"/>
    <hyperlink ref="V1964" r:id="rId2969" location="!/channelnewsfr/status/1430480366209486852"/>
    <hyperlink ref="V1965" r:id="rId2970" location="!/channelnewsfr/status/1430821353335185409"/>
    <hyperlink ref="V1966" r:id="rId2971" location="!/cybersecurite_m/status/1430490577229996035"/>
    <hyperlink ref="V1967" r:id="rId2972" location="!/cybersecurite_m/status/1430822871522320386"/>
    <hyperlink ref="V1968" r:id="rId2973" location="!/firsteu1/status/1430829712914493442"/>
    <hyperlink ref="V1969" r:id="rId2974" location="!/cybersecurite_m/status/1430837830071328769"/>
    <hyperlink ref="V1970" r:id="rId2975" location="!/firsteu1/status/1430467517038923779"/>
    <hyperlink ref="V1971" r:id="rId2976" location="!/jeromeoxileo/status/1430470817306001409"/>
    <hyperlink ref="V1972" r:id="rId2977" location="!/cybersecurite_m/status/1430475467820306435"/>
    <hyperlink ref="V1973" r:id="rId2978" location="!/cybersecurite_m/status/1430837830071328769"/>
    <hyperlink ref="V1974" r:id="rId2979" location="!/paperjam_lu/status/1430829796834127872"/>
    <hyperlink ref="V1975" r:id="rId2980" location="!/cybersecurite_m/status/1430837864196096001"/>
    <hyperlink ref="V1976" r:id="rId2981" location="!/talcunningham/status/1430470008673497096"/>
    <hyperlink ref="V1977" r:id="rId2982" location="!/talcunningham/status/1430832399471026178"/>
    <hyperlink ref="V1978" r:id="rId2983" location="!/cybersecurite_m/status/1430475480952680449"/>
    <hyperlink ref="V1979" r:id="rId2984" location="!/cybersecurite_m/status/1430837902502682628"/>
    <hyperlink ref="V1980" r:id="rId2985" location="!/orsys/status/1430832599837159424"/>
    <hyperlink ref="V1981" r:id="rId2986" location="!/cybersecurite_m/status/1430837915786129408"/>
    <hyperlink ref="V1982" r:id="rId2987" location="!/orsys/status/1431323202303709186"/>
    <hyperlink ref="V1983" r:id="rId2988" location="!/cybersecurite_m/status/1430837915786129408"/>
    <hyperlink ref="V1984" r:id="rId2989" location="!/digit_office/status/1430832622352146433"/>
    <hyperlink ref="V1985" r:id="rId2990" location="!/cybersecurite_m/status/1430837945641148416"/>
    <hyperlink ref="V1986" r:id="rId2991" location="!/archimagredac/status/1430800276877873156"/>
    <hyperlink ref="V1987" r:id="rId2992" location="!/archimagredac/status/1430800281902755844"/>
    <hyperlink ref="V1988" r:id="rId2993" location="!/archimagredac/status/1430844298602459139"/>
    <hyperlink ref="V1989" r:id="rId2994" location="!/cybersecurite_m/status/1430852929691570182"/>
    <hyperlink ref="V1990" r:id="rId2995" location="!/tv5mondeinfo/status/1430846464712921089"/>
    <hyperlink ref="V1991" r:id="rId2996" location="!/cybersecurite_m/status/1430852963866644480"/>
    <hyperlink ref="V1992" r:id="rId2997" location="!/bernycraze/status/1430848835195183108"/>
    <hyperlink ref="V1993" r:id="rId2998" location="!/cybersecurite_m/status/1430853006774448128"/>
    <hyperlink ref="V1994" r:id="rId2999" location="!/tehtris/status/1430104418586931220"/>
    <hyperlink ref="V1995" r:id="rId3000" location="!/tehtris/status/1430849718121340931"/>
    <hyperlink ref="V1996" r:id="rId3001" location="!/tehtris_elena/status/1430105430387269633"/>
    <hyperlink ref="V1997" r:id="rId3002" location="!/veillecyber3/status/1430113470058541057"/>
    <hyperlink ref="V1998" r:id="rId3003" location="!/veillecyber3/status/1430859347274440706"/>
    <hyperlink ref="V1999" r:id="rId3004" location="!/innovalead/status/1432244088330461185"/>
    <hyperlink ref="V2000" r:id="rId3005" location="!/cybersecurite_m/status/1430853040974799625"/>
    <hyperlink ref="V2001" r:id="rId3006" location="!/tehtris_elena/status/1430850680739270656"/>
    <hyperlink ref="V2002" r:id="rId3007" location="!/cybersecurite_m/status/1430853062411829249"/>
    <hyperlink ref="V2003" r:id="rId3008" location="!/infos_defense/status/1430866137751949318"/>
    <hyperlink ref="V2004" r:id="rId3009" location="!/infos_defense/status/1431206592570171394"/>
    <hyperlink ref="V2005" r:id="rId3010" location="!/cybersecurite_m/status/1430868029194346500"/>
    <hyperlink ref="V2006" r:id="rId3011" location="!/numerique_corse/status/1430866440391909376"/>
    <hyperlink ref="V2007" r:id="rId3012" location="!/arscorse1/status/1430868688748613632"/>
    <hyperlink ref="V2008" r:id="rId3013" location="!/cybersecurite_m/status/1430868063356862466"/>
    <hyperlink ref="V2009" r:id="rId3014" location="!/numerique_corse/status/1430092975225323521"/>
    <hyperlink ref="V2010" r:id="rId3015" location="!/cybersecurite_m/status/1430868063356862466"/>
    <hyperlink ref="V2011" r:id="rId3016" location="!/jeromeoxileo/status/1430867258360881152"/>
    <hyperlink ref="V2012" r:id="rId3017" location="!/cybersecurite_m/status/1430868093421735941"/>
    <hyperlink ref="V2013" r:id="rId3018" location="!/cybersecurite_m/status/1430868093421735941"/>
    <hyperlink ref="V2014" r:id="rId3019" location="!/coffeecoachingf/status/1429806968902930434"/>
    <hyperlink ref="V2015" r:id="rId3020" location="!/coffeecoachingf/status/1430508413214146565"/>
    <hyperlink ref="V2016" r:id="rId3021" location="!/coffeecoachingf/status/1430516036407791621"/>
    <hyperlink ref="V2017" r:id="rId3022" location="!/coffeecoachingf/status/1430528646096244736"/>
    <hyperlink ref="V2018" r:id="rId3023" location="!/coffeecoachingf/status/1430867395317575685"/>
    <hyperlink ref="V2019" r:id="rId3024" location="!/coffeecoachingf/status/1430886524514615296"/>
    <hyperlink ref="V2020" r:id="rId3025" location="!/cybersecurite_m/status/1429811154377916417"/>
    <hyperlink ref="V2021" r:id="rId3026" location="!/cybersecurite_m/status/1430520749144616964"/>
    <hyperlink ref="V2022" r:id="rId3027" location="!/cybersecurite_m/status/1430868102535909379"/>
    <hyperlink ref="V2023" r:id="rId3028" location="!/water_steve/status/1430867861111808002"/>
    <hyperlink ref="V2024" r:id="rId3029" location="!/cybersecurite_m/status/1430868115609591810"/>
    <hyperlink ref="V2025" r:id="rId3030" location="!/water_steve/status/1432116887333314567"/>
    <hyperlink ref="V2026" r:id="rId3031" location="!/cybersecurite_m/status/1430868115609591810"/>
    <hyperlink ref="V2027" r:id="rId3032" location="!/banquierscdn/status/1430153320027639810"/>
    <hyperlink ref="V2028" r:id="rId3033" location="!/banquierscdn/status/1430515742819164166"/>
    <hyperlink ref="V2029" r:id="rId3034" location="!/banquierscdn/status/1430878171046555649"/>
    <hyperlink ref="V2030" r:id="rId3035" location="!/cybersecurite_m/status/1430158465633292299"/>
    <hyperlink ref="V2031" r:id="rId3036" location="!/cybersecurite_m/status/1430883128944508930"/>
    <hyperlink ref="V2032" r:id="rId3037" location="!/serene_risc/status/1430636356716347395"/>
    <hyperlink ref="V2033" r:id="rId3038" location="!/serene_risc/status/1430878222141566976"/>
    <hyperlink ref="V2034" r:id="rId3039" location="!/cybersecurite_m/status/1430883167179784193"/>
    <hyperlink ref="V2035" r:id="rId3040" location="!/campusregion/status/1430879046796292098"/>
    <hyperlink ref="V2036" r:id="rId3041" location="!/yannickneuder/status/1430887425304186887"/>
    <hyperlink ref="V2037" r:id="rId3042" location="!/auvergnerhalpes/status/1430897205892718592"/>
    <hyperlink ref="V2038" r:id="rId3043" location="!/auvergnerhalpes/status/1430897205892718592"/>
    <hyperlink ref="V2039" r:id="rId3044" location="!/auvergnerhalpes/status/1430897205892718592"/>
    <hyperlink ref="V2040" r:id="rId3045" location="!/cybersecurite_m/status/1430883180287078401"/>
    <hyperlink ref="V2041" r:id="rId3046" location="!/campusregion/status/1430879046796292098"/>
    <hyperlink ref="V2042" r:id="rId3047" location="!/yannickneuder/status/1430887425304186887"/>
    <hyperlink ref="V2043" r:id="rId3048" location="!/yannickneuder/status/1430887425304186887"/>
    <hyperlink ref="V2044" r:id="rId3049" location="!/cybersecurite_m/status/1430883180287078401"/>
    <hyperlink ref="V2045" r:id="rId3050" location="!/campusregion/status/1430879046796292098"/>
    <hyperlink ref="V2046" r:id="rId3051" location="!/cybersecurite_m/status/1430883180287078401"/>
    <hyperlink ref="V2047" r:id="rId3052" location="!/_schmielewski/status/1430880223252332552"/>
    <hyperlink ref="V2048" r:id="rId3053" location="!/cybersecurite_m/status/1430883218602004489"/>
    <hyperlink ref="V2049" r:id="rId3054" location="!/bluemegateam/status/1430464978834833411"/>
    <hyperlink ref="V2050" r:id="rId3055" location="!/bluemegateam/status/1430503989108486147"/>
    <hyperlink ref="V2051" r:id="rId3056" location="!/bluemegateam/status/1430810851099938816"/>
    <hyperlink ref="V2052" r:id="rId3057" location="!/bluemegateam/status/1430880900020113416"/>
    <hyperlink ref="V2053" r:id="rId3058" location="!/cybersecurite_m/status/1430505692373340166"/>
    <hyperlink ref="V2054" r:id="rId3059" location="!/cybersecurite_m/status/1430883231801434115"/>
    <hyperlink ref="V2055" r:id="rId3060" location="!/itrackr_fr/status/1430893859551076353"/>
    <hyperlink ref="V2056" r:id="rId3061" location="!/itrackr_fr/status/1432244456338694144"/>
    <hyperlink ref="V2057" r:id="rId3062" location="!/cybersecurite_m/status/1430898251637526541"/>
    <hyperlink ref="V2058" r:id="rId3063" location="!/groupe_onx/status/1430894173192818704"/>
    <hyperlink ref="V2059" r:id="rId3064" location="!/cybersecurite_m/status/1430898265117978635"/>
    <hyperlink ref="V2060" r:id="rId3065" location="!/terranova_isa/status/1430897159071617029"/>
    <hyperlink ref="V2061" r:id="rId3066" location="!/_schmielewski/status/1431282644185239552"/>
    <hyperlink ref="V2062" r:id="rId3067" location="!/cybersecurite_m/status/1430898332629487626"/>
    <hyperlink ref="V2063" r:id="rId3068" location="!/cybersecurite_m/status/1430898332629487626"/>
    <hyperlink ref="V2064" r:id="rId3069" location="!/investperso/status/1430908176845606922"/>
    <hyperlink ref="V2065" r:id="rId3070" location="!/cybersecurite_m/status/1430913366403559424"/>
    <hyperlink ref="V2066" r:id="rId3071" location="!/ccinordisere/status/1430908841458237447"/>
    <hyperlink ref="V2067" r:id="rId3072" location="!/cybersecurite_m/status/1430913385311481856"/>
    <hyperlink ref="V2068" r:id="rId3073" location="!/acseldigital/status/1430911530590040076"/>
    <hyperlink ref="V2069" r:id="rId3074" location="!/cybersecurite_m/status/1430913394174042114"/>
    <hyperlink ref="V2070" r:id="rId3075" location="!/businessfrance/status/1430912709931855884"/>
    <hyperlink ref="V2071" r:id="rId3076" location="!/bf_techservices/status/1430911883557568525"/>
    <hyperlink ref="V2072" r:id="rId3077" location="!/cybersecurite_m/status/1430913420275200000"/>
    <hyperlink ref="V2073" r:id="rId3078" location="!/bf_techservices/status/1429829784700391430"/>
    <hyperlink ref="V2074" r:id="rId3079" location="!/bf_techservices/status/1432237399002816513"/>
    <hyperlink ref="V2075" r:id="rId3080" location="!/cybersecurite_m/status/1430445298216841221"/>
    <hyperlink ref="V2076" r:id="rId3081" location="!/cybersecurite_m/status/1430913420275200000"/>
    <hyperlink ref="V2077" r:id="rId3082" location="!/ericcambolieu/status/1430868907083145217"/>
    <hyperlink ref="V2078" r:id="rId3083" location="!/ericcambolieu/status/1431162811812655105"/>
    <hyperlink ref="V2079" r:id="rId3084" location="!/cybersecurite_m/status/1431170019325530118"/>
    <hyperlink ref="V2080" r:id="rId3085" location="!/esante_gouv_fr/status/1431163573087080452"/>
    <hyperlink ref="V2081" r:id="rId3086" location="!/cybersecurite_m/status/1431170049448955905"/>
    <hyperlink ref="V2082" r:id="rId3087" location="!/cesin_france/status/1431149814671106049"/>
    <hyperlink ref="V2083" r:id="rId3088" location="!/cesin_france/status/1431154927947108354"/>
    <hyperlink ref="V2084" r:id="rId3089" location="!/cesin_france/status/1431159406054490114"/>
    <hyperlink ref="V2085" r:id="rId3090" location="!/cesin_france/status/1431167391833145346"/>
    <hyperlink ref="V2086" r:id="rId3091" location="!/cybersecurite_m/status/1431170109834465282"/>
    <hyperlink ref="V2087" r:id="rId3092" location="!/bretagnecyber/status/1431159169902600195"/>
    <hyperlink ref="V2088" r:id="rId3093" location="!/bretagnecyber/status/1431167495478644736"/>
    <hyperlink ref="V2089" r:id="rId3094" location="!/cybersecurite_m/status/1431170131296665602"/>
    <hyperlink ref="V2090" r:id="rId3095" location="!/phdieudonne/status/1431179116343185411"/>
    <hyperlink ref="V2091" r:id="rId3096" location="!/cybersecurite_m/status/1431185117385564162"/>
    <hyperlink ref="V2092" r:id="rId3097" location="!/actualites_nrv/status/1431180307437400068"/>
    <hyperlink ref="V2093" r:id="rId3098" location="!/cybersecurite_m/status/1431185151954931712"/>
    <hyperlink ref="V2094" r:id="rId3099" location="!/iamkrishnamali/status/1431181298278617093"/>
    <hyperlink ref="V2095" r:id="rId3100" location="!/cybersecurite_m/status/1431185185962401797"/>
    <hyperlink ref="V2096" r:id="rId3101" location="!/jbourdelin/status/1431183338304380928"/>
    <hyperlink ref="V2097" r:id="rId3102" location="!/cybersecurite_m/status/1431185215880318976"/>
    <hyperlink ref="V2098" r:id="rId3103" location="!/cea_list/status/1431195204623773696"/>
    <hyperlink ref="V2099" r:id="rId3104" location="!/cybersecurite_m/status/1431200217731420162"/>
    <hyperlink ref="V2100" r:id="rId3105" location="!/_schmielewski/status/1431198562638090243"/>
    <hyperlink ref="V2101" r:id="rId3106" location="!/cybersecurite_m/status/1431200328968462338"/>
    <hyperlink ref="V2102" r:id="rId3107" location="!/eurotechconseil/status/1430464336204640261"/>
    <hyperlink ref="V2103" r:id="rId3108" location="!/eurotechconseil/status/1431199741111582721"/>
    <hyperlink ref="V2104" r:id="rId3109" location="!/cybersecurite_m/status/1431200337852092417"/>
    <hyperlink ref="V2105" r:id="rId3110" location="!/mesdatasetmoi/status/1431209880942153731"/>
    <hyperlink ref="V2106" r:id="rId3111" location="!/cybersecurite_m/status/1431215343029133312"/>
    <hyperlink ref="V2107" r:id="rId3112" location="!/mesdatasetmoi/status/1430462456250261509"/>
    <hyperlink ref="V2108" r:id="rId3113" location="!/cybersecurite_m/status/1431215343029133312"/>
    <hyperlink ref="V2109" r:id="rId3114" location="!/cyberterritoir1/status/1429835831770943494"/>
    <hyperlink ref="V2110" r:id="rId3115" location="!/cyberterritoir1/status/1430069866472656897"/>
    <hyperlink ref="V2111" r:id="rId3116" location="!/cyberterritoir1/status/1430122714635792386"/>
    <hyperlink ref="V2112" r:id="rId3117" location="!/cyberterritoir1/status/1430198215039721481"/>
    <hyperlink ref="V2113" r:id="rId3118" location="!/cyberterritoir1/status/1430432255189602305"/>
    <hyperlink ref="V2114" r:id="rId3119" location="!/cyberterritoir1/status/1430485103398903809"/>
    <hyperlink ref="V2115" r:id="rId3120" location="!/cyberterritoir1/status/1430560605170196483"/>
    <hyperlink ref="V2116" r:id="rId3121" location="!/cyberterritoir1/status/1430847503335890947"/>
    <hyperlink ref="V2117" r:id="rId3122" location="!/cyberterritoir1/status/1430922992003989511"/>
    <hyperlink ref="V2118" r:id="rId3123" location="!/cyberterritoir1/status/1431157032162189315"/>
    <hyperlink ref="V2119" r:id="rId3124" location="!/cyberterritoir1/status/1431209882653536261"/>
    <hyperlink ref="V2120" r:id="rId3125" location="!/cyberterritoir1/status/1431285388207853571"/>
    <hyperlink ref="V2121" r:id="rId3126" location="!/cyberterritoir1/status/1432244195192983554"/>
    <hyperlink ref="V2122" r:id="rId3127" location="!/cybersecurite_m/status/1430128153608048648"/>
    <hyperlink ref="V2123" r:id="rId3128" location="!/cybersecurite_m/status/1430490586172334087"/>
    <hyperlink ref="V2124" r:id="rId3129" location="!/cybersecurite_m/status/1430852972758671362"/>
    <hyperlink ref="V2125" r:id="rId3130" location="!/cybersecurite_m/status/1431215372980588546"/>
    <hyperlink ref="V2126" r:id="rId3131" location="!/de_bevec/status/1431211556356988928"/>
    <hyperlink ref="V2127" r:id="rId3132" location="!/cybersecurite_m/status/1431215399190810626"/>
    <hyperlink ref="V2128" r:id="rId3133" location="!/adaliddafra/status/1431214271455633411"/>
    <hyperlink ref="V2129" r:id="rId3134" location="!/cybersecurite_m/status/1431215420753813509"/>
    <hyperlink ref="V2130" r:id="rId3135" location="!/infobrefqc/status/1431221706404859910"/>
    <hyperlink ref="V2131" r:id="rId3136" location="!/cybersecurite_m/status/1431230415675830279"/>
    <hyperlink ref="V2132" r:id="rId3137" location="!/leguidedusysops/status/1430134250666446868"/>
    <hyperlink ref="V2133" r:id="rId3138" location="!/leguidedusysops/status/1430405300989874183"/>
    <hyperlink ref="V2134" r:id="rId3139" location="!/leguidedusysops/status/1430677049602101250"/>
    <hyperlink ref="V2135" r:id="rId3140" location="!/leguidedusysops/status/1430948960391335940"/>
    <hyperlink ref="V2136" r:id="rId3141" location="!/leguidedusysops/status/1431222049737957376"/>
    <hyperlink ref="V2137" r:id="rId3142" location="!/patricelopez83/status/1430182160540086284"/>
    <hyperlink ref="V2138" r:id="rId3143" location="!/cybersecurite_m/status/1430143303631216640"/>
    <hyperlink ref="V2139" r:id="rId3144" location="!/cybersecurite_m/status/1431230441600782336"/>
    <hyperlink ref="V2140" r:id="rId3145" location="!/cybersecurite_m/status/1431230479865417729"/>
    <hyperlink ref="V2141" r:id="rId3146" location="!/almond_consult/status/1429790533036118023"/>
    <hyperlink ref="V2142" r:id="rId3147" location="!/almond_consult/status/1430534060225478893"/>
    <hyperlink ref="V2143" r:id="rId3148" location="!/almond_consult/status/1430892792994217984"/>
    <hyperlink ref="V2144" r:id="rId3149" location="!/almond_consult/status/1431223367588274176"/>
    <hyperlink ref="V2145" r:id="rId3150" location="!/almond_consult/status/1431240080350347264"/>
    <hyperlink ref="V2146" r:id="rId3151" location="!/cybersecurite_m/status/1429796010465927173"/>
    <hyperlink ref="V2147" r:id="rId3152" location="!/cybersecurite_m/status/1429811145490173959"/>
    <hyperlink ref="V2148" r:id="rId3153" location="!/cybersecurite_m/status/1429826246725222408"/>
    <hyperlink ref="V2149" r:id="rId3154" location="!/cybersecurite_m/status/1430535971691548675"/>
    <hyperlink ref="V2150" r:id="rId3155" location="!/cybersecurite_m/status/1430550957654478856"/>
    <hyperlink ref="V2151" r:id="rId3156" location="!/cybersecurite_m/status/1431230479865417729"/>
    <hyperlink ref="V2152" r:id="rId3157" location="!/rampar_fr/status/1431223392401772546"/>
    <hyperlink ref="V2153" r:id="rId3158" location="!/rampar_fr/status/1431240088306941952"/>
    <hyperlink ref="V2154" r:id="rId3159" location="!/cybersecurite_m/status/1431230518155223040"/>
    <hyperlink ref="V2155" r:id="rId3160" location="!/knolinfos/status/1431226568618225668"/>
    <hyperlink ref="V2156" r:id="rId3161" location="!/cybersecurite_m/status/1431230556432478210"/>
    <hyperlink ref="V2157" r:id="rId3162" location="!/mcken/status/1431229433495670784"/>
    <hyperlink ref="V2158" r:id="rId3163" location="!/cybersecurite_m/status/1431230577970122759"/>
    <hyperlink ref="V2159" r:id="rId3164" location="!/ouestvalo/status/1431253431755362305"/>
    <hyperlink ref="V2160" r:id="rId3165" location="!/cybersecurite_m/status/1431260616551919623"/>
    <hyperlink ref="V2161" r:id="rId3166" location="!/kasperskyfrance/status/1429821155721027585"/>
    <hyperlink ref="V2162" r:id="rId3167" location="!/kasperskyfrance/status/1430190741876350987"/>
    <hyperlink ref="V2163" r:id="rId3168" location="!/kasperskyfrance/status/1431255888342372362"/>
    <hyperlink ref="V2164" r:id="rId3169" location="!/cybersecurite_m/status/1429826280858570758"/>
    <hyperlink ref="V2165" r:id="rId3170" location="!/cybersecurite_m/status/1431260655605141505"/>
    <hyperlink ref="V2166" r:id="rId3171" location="!/digitalsummr/status/1430870097720225797"/>
    <hyperlink ref="V2167" r:id="rId3172" location="!/digitaleague/status/1431258866289987585"/>
    <hyperlink ref="V2168" r:id="rId3173" location="!/cybersecurite_m/status/1430883180287078401"/>
    <hyperlink ref="V2169" r:id="rId3174" location="!/cybersecurite_m/status/1431260728137338880"/>
    <hyperlink ref="V2170" r:id="rId3175" location="!/cybersecurite_m/status/1431260728137338880"/>
    <hyperlink ref="V2171" r:id="rId3176" location="!/inwebotech/status/1431260437757128705"/>
    <hyperlink ref="V2172" r:id="rId3177" location="!/cybersecurite_m/status/1431260766548725761"/>
    <hyperlink ref="V2173" r:id="rId3178" location="!/cybersecurite_m/status/1431275715576664067"/>
    <hyperlink ref="V2174" r:id="rId3179" location="!/docapost/status/1430839977391398914"/>
    <hyperlink ref="V2175" r:id="rId3180" location="!/docapost/status/1430907964328579081"/>
    <hyperlink ref="V2176" r:id="rId3181" location="!/docapost/status/1431269031001137160"/>
    <hyperlink ref="V2177" r:id="rId3182" location="!/cybersecurite_m/status/1430913328109527042"/>
    <hyperlink ref="V2178" r:id="rId3183" location="!/cybersecurite_m/status/1431275715576664067"/>
    <hyperlink ref="V2179" r:id="rId3184" location="!/aucae1/status/1431270038892421127"/>
    <hyperlink ref="V2180" r:id="rId3185" location="!/cybersecurite_m/status/1431275732878168069"/>
    <hyperlink ref="V2181" r:id="rId3186" location="!/sdellea/status/1430911728137687040"/>
    <hyperlink ref="V2182" r:id="rId3187" location="!/sdellea/status/1431270391268392966"/>
    <hyperlink ref="V2183" r:id="rId3188" location="!/cybersecurite_m/status/1430913407239270402"/>
    <hyperlink ref="V2184" r:id="rId3189" location="!/cybersecurite_m/status/1431275784245846017"/>
    <hyperlink ref="V2185" r:id="rId3190" location="!/mathildemuratt/status/1431271864232562702"/>
    <hyperlink ref="V2186" r:id="rId3191" location="!/itforb/status/1432244196811939842"/>
    <hyperlink ref="V2187" r:id="rId3192" location="!/cybersecurite_m/status/1431275814134419460"/>
    <hyperlink ref="V2188" r:id="rId3193" location="!/cybersecurite_m/status/1431275814134419460"/>
    <hyperlink ref="V2189" r:id="rId3194" location="!/manika_consult/status/1431272953606455298"/>
    <hyperlink ref="V2190" r:id="rId3195" location="!/cybersecurite_m/status/1431275848506789890"/>
    <hyperlink ref="V2191" r:id="rId3196" location="!/fred_clemente/status/1430805439172599812"/>
    <hyperlink ref="V2192" r:id="rId3197" location="!/fred_clemente/status/1431485917861195779"/>
    <hyperlink ref="V2193" r:id="rId3198" location="!/cybersecurite_m/status/1430807631329902593"/>
    <hyperlink ref="V2194" r:id="rId3199" location="!/cybersecurite_m/status/1431532406520098818"/>
    <hyperlink ref="V2195" r:id="rId3200" location="!/modisfrance/status/1431496265158860809"/>
    <hyperlink ref="V2196" r:id="rId3201" location="!/modisfrance/status/1432246524742885379"/>
    <hyperlink ref="V2197" r:id="rId3202" location="!/cybersecurite_m/status/1431532423897096195"/>
    <hyperlink ref="V2198" r:id="rId3203" location="!/diprima_a/status/1431518709672251394"/>
    <hyperlink ref="V2199" r:id="rId3204" location="!/cybersecurite_m/status/1431532458579726340"/>
    <hyperlink ref="V2200" r:id="rId3205" location="!/jpierre76/status/1430097692730998789"/>
    <hyperlink ref="V2201" r:id="rId3206" location="!/jpierre76/status/1430099502099206144"/>
    <hyperlink ref="V2202" r:id="rId3207" location="!/jpierre76/status/1430215809872371716"/>
    <hyperlink ref="V2203" r:id="rId3208" location="!/jpierre76/status/1430216544567574528"/>
    <hyperlink ref="V2204" r:id="rId3209" location="!/jpierre76/status/1430495121901068289"/>
    <hyperlink ref="V2205" r:id="rId3210" location="!/jpierre76/status/1431184284874858496"/>
    <hyperlink ref="V2206" r:id="rId3211" location="!/jpierre76/status/1431527888654934016"/>
    <hyperlink ref="V2207" r:id="rId3212" location="!/cybersecurite_m/status/1430098099423358981"/>
    <hyperlink ref="V2208" r:id="rId3213" location="!/cybersecurite_m/status/1431185224797392897"/>
    <hyperlink ref="V2209" r:id="rId3214" location="!/cybersecurite_m/status/1431532475856130051"/>
    <hyperlink ref="V2210" r:id="rId3215" location="!/_magali_noe/status/1430784590592057345"/>
    <hyperlink ref="V2211" r:id="rId3216" location="!/_magali_noe/status/1431532494059413505"/>
    <hyperlink ref="V2212" r:id="rId3217" location="!/cybersecurite_m/status/1431547505989275652"/>
    <hyperlink ref="V2213" r:id="rId3218" location="!/cybercercle/status/1430552717731246080"/>
    <hyperlink ref="V2214" r:id="rId3219" location="!/cybercercle/status/1431534588585816065"/>
    <hyperlink ref="V2215" r:id="rId3220" location="!/cybersecurite_m/status/1431547523395620866"/>
    <hyperlink ref="V2216" r:id="rId3221" location="!/francktimbert/status/1431537075275407362"/>
    <hyperlink ref="V2217" r:id="rId3222" location="!/cybersecurite_m/status/1431547549098418180"/>
    <hyperlink ref="V2218" r:id="rId3223" location="!/_schmielewski/status/1431539557934288898"/>
    <hyperlink ref="V2219" r:id="rId3224" location="!/cybersecurite_m/status/1431547578961833984"/>
    <hyperlink ref="V2220" r:id="rId3225" location="!/eni_kao/status/1431540923486380032"/>
    <hyperlink ref="V2221" r:id="rId3226" location="!/cybersecurite_m/status/1431547617205497860"/>
    <hyperlink ref="V2222" r:id="rId3227" location="!/kevinnoascone/status/1431550761524252672"/>
    <hyperlink ref="V2223" r:id="rId3228" location="!/cybersecurite_m/status/1431562605538291718"/>
    <hyperlink ref="V2224" r:id="rId3229" location="!/veillecyber3/status/1430834919471783941"/>
    <hyperlink ref="V2225" r:id="rId3230" location="!/veillecyber3/status/1430857563936075776"/>
    <hyperlink ref="V2226" r:id="rId3231" location="!/veillecyber3/status/1430859347274440706"/>
    <hyperlink ref="V2227" r:id="rId3232" location="!/veillecyber3/status/1430876443865751561"/>
    <hyperlink ref="V2228" r:id="rId3233" location="!/veillecyber3/status/1430920485555122190"/>
    <hyperlink ref="V2229" r:id="rId3234" location="!/veillecyber3/status/1431170877190717441"/>
    <hyperlink ref="V2230" r:id="rId3235" location="!/veillecyber3/status/1431178429265813505"/>
    <hyperlink ref="V2231" r:id="rId3236" location="!/veillecyber3/status/1431197305311465472"/>
    <hyperlink ref="V2232" r:id="rId3237" location="!/veillecyber3/status/1431240188026576901"/>
    <hyperlink ref="V2233" r:id="rId3238" location="!/veillecyber3/status/1431286648596271107"/>
    <hyperlink ref="V2234" r:id="rId3239" location="!/veillecyber3/status/1431554656220684289"/>
    <hyperlink ref="V2235" r:id="rId3240" location="!/cybersecurite_m/status/1430837975500431360"/>
    <hyperlink ref="V2236" r:id="rId3241" location="!/cybersecurite_m/status/1431200303240683528"/>
    <hyperlink ref="V2237" r:id="rId3242" location="!/cybersecurite_m/status/1431562639768006659"/>
    <hyperlink ref="V2238" r:id="rId3243" location="!/highnewsfrance/status/1431195320675885059"/>
    <hyperlink ref="V2239" r:id="rId3244" location="!/highnewsfrance/status/1431560943855616002"/>
    <hyperlink ref="V2240" r:id="rId3245" location="!/cybersecurite_m/status/1431200269187092481"/>
    <hyperlink ref="V2241" r:id="rId3246" location="!/cybersecurite_m/status/1431562703731036162"/>
    <hyperlink ref="V2242" r:id="rId3247" location="!/gabrielfoffano/status/1431195271703187459"/>
    <hyperlink ref="V2243" r:id="rId3248" location="!/gabrielfoffano/status/1431560944811978757"/>
    <hyperlink ref="V2244" r:id="rId3249" location="!/cybersecurite_m/status/1431200235133579266"/>
    <hyperlink ref="V2245" r:id="rId3250" location="!/cybersecurite_m/status/1431562741991542785"/>
    <hyperlink ref="V2246" r:id="rId3251" location="!/websmartcode/status/1431563763916886016"/>
    <hyperlink ref="V2247" r:id="rId3252" location="!/cybersecurite_m/status/1431577705213014024"/>
    <hyperlink ref="V2248" r:id="rId3253" location="!/fic_eu/status/1430915724751609856"/>
    <hyperlink ref="V2249" r:id="rId3254" location="!/atos_security/status/1431594919135678465"/>
    <hyperlink ref="V2250" r:id="rId3255" location="!/cybersecurite_m/status/1430113053958418469"/>
    <hyperlink ref="V2251" r:id="rId3256" location="!/cybersecurite_m/status/1430535892037509124"/>
    <hyperlink ref="V2252" r:id="rId3257" location="!/cybersecurite_m/status/1430807669628153857"/>
    <hyperlink ref="V2253" r:id="rId3258" location="!/cybersecurite_m/status/1430807734086258692"/>
    <hyperlink ref="V2254" r:id="rId3259" location="!/cybersecurite_m/status/1430822730635567107"/>
    <hyperlink ref="V2255" r:id="rId3260" location="!/cybersecurite_m/status/1430853040974799625"/>
    <hyperlink ref="V2256" r:id="rId3261" location="!/cybersecurite_m/status/1430853062411829249"/>
    <hyperlink ref="V2257" r:id="rId3262" location="!/cybersecurite_m/status/1431170131296665602"/>
    <hyperlink ref="V2258" r:id="rId3263" location="!/cybersecurite_m/status/1431200217731420162"/>
    <hyperlink ref="V2259" r:id="rId3264" location="!/cybersecurite_m/status/1431260766548725761"/>
    <hyperlink ref="V2260" r:id="rId3265" location="!/cybersecurite_m/status/1431607905837584390"/>
    <hyperlink ref="V2261" r:id="rId3266" location="!/cybersecurite_m/status/1431607905837584390"/>
    <hyperlink ref="V2262" r:id="rId3267" location="!/_schmielewski/status/1431601215700447236"/>
    <hyperlink ref="V2263" r:id="rId3268" location="!/cybersecurite_m/status/1431607927421513736"/>
    <hyperlink ref="V2264" r:id="rId3269" location="!/_schmielewski/status/1431601215700447236"/>
    <hyperlink ref="V2265" r:id="rId3270" location="!/cybersecurite_m/status/1431607927421513736"/>
    <hyperlink ref="V2266" r:id="rId3271" location="!/_schmielewski/status/1430787169606676480"/>
    <hyperlink ref="V2267" r:id="rId3272" location="!/_schmielewski/status/1430828625381711877"/>
    <hyperlink ref="V2268" r:id="rId3273" location="!/_schmielewski/status/1431138162890448899"/>
    <hyperlink ref="V2269" r:id="rId3274" location="!/_schmielewski/status/1431285651878596614"/>
    <hyperlink ref="V2270" r:id="rId3275" location="!/_schmielewski/status/1431509359545180162"/>
    <hyperlink ref="V2271" r:id="rId3276" location="!/_schmielewski/status/1431558435087298560"/>
    <hyperlink ref="V2272" r:id="rId3277" location="!/cybersecurite_m/status/1430113160967696411"/>
    <hyperlink ref="V2273" r:id="rId3278" location="!/cybersecurite_m/status/1430158452207366151"/>
    <hyperlink ref="V2274" r:id="rId3279" location="!/cybersecurite_m/status/1430475442121854976"/>
    <hyperlink ref="V2275" r:id="rId3280" location="!/cybersecurite_m/status/1430883218602004489"/>
    <hyperlink ref="V2276" r:id="rId3281" location="!/cybersecurite_m/status/1431200328968462338"/>
    <hyperlink ref="V2277" r:id="rId3282" location="!/cybersecurite_m/status/1431532449683709959"/>
    <hyperlink ref="V2278" r:id="rId3283" location="!/cybersecurite_m/status/1431547578961833984"/>
    <hyperlink ref="V2279" r:id="rId3284" location="!/cybersecurite_m/status/1431562678066163722"/>
    <hyperlink ref="V2280" r:id="rId3285" location="!/cybersecurite_m/status/1431607927421513736"/>
    <hyperlink ref="V2281" r:id="rId3286" location="!/patricelopez83/status/1430238943648403463"/>
    <hyperlink ref="V2282" r:id="rId3287" location="!/patricelopez83/status/1430256170481115138"/>
    <hyperlink ref="V2283" r:id="rId3288" location="!/patricelopez83/status/1431187864377778178"/>
    <hyperlink ref="V2284" r:id="rId3289" location="!/patricelopez83/status/1431613250005766146"/>
    <hyperlink ref="V2285" r:id="rId3290" location="!/patricelopez83/status/1431617438681079811"/>
    <hyperlink ref="V2286" r:id="rId3291" location="!/cybersecurite_m/status/1431623003901763585"/>
    <hyperlink ref="V2287" r:id="rId3292" location="!/cybersecurite_m/status/1431623025452007424"/>
    <hyperlink ref="V2288" r:id="rId3293" location="!/a_tenhaeff/status/1431871566174986242"/>
    <hyperlink ref="V2289" r:id="rId3294" location="!/cybersecurite_m/status/1431894795367108616"/>
    <hyperlink ref="V2290" r:id="rId3295" location="!/vigilance_fr/status/1429792804130148355"/>
    <hyperlink ref="V2291" r:id="rId3296" location="!/vigilance_fr/status/1429838104693723148"/>
    <hyperlink ref="V2292" r:id="rId3297" location="!/vigilance_fr/status/1430200492735541250"/>
    <hyperlink ref="V2293" r:id="rId3298" location="!/vigilance_fr/status/1430245790329589761"/>
    <hyperlink ref="V2294" r:id="rId3299" location="!/vigilance_fr/status/1430472283911598083"/>
    <hyperlink ref="V2295" r:id="rId3300" location="!/vigilance_fr/status/1430517578779303942"/>
    <hyperlink ref="V2296" r:id="rId3301" location="!/vigilance_fr/status/1430623277714743301"/>
    <hyperlink ref="V2297" r:id="rId3302" location="!/vigilance_fr/status/1430789373189046275"/>
    <hyperlink ref="V2298" r:id="rId3303" location="!/vigilance_fr/status/1430895069519773705"/>
    <hyperlink ref="V2299" r:id="rId3304" location="!/vigilance_fr/status/1430940389389778957"/>
    <hyperlink ref="V2300" r:id="rId3305" location="!/vigilance_fr/status/1431166860335190019"/>
    <hyperlink ref="V2301" r:id="rId3306" location="!/vigilance_fr/status/1431302754912382976"/>
    <hyperlink ref="V2302" r:id="rId3307" location="!/vigilance_fr/status/1431348051931811840"/>
    <hyperlink ref="V2303" r:id="rId3308" location="!/vigilance_fr/status/1431574542556844034"/>
    <hyperlink ref="V2304" r:id="rId3309" location="!/vigilance_fr/status/1431619842604478465"/>
    <hyperlink ref="V2305" r:id="rId3310" location="!/vigilance_fr/status/1431710438207758340"/>
    <hyperlink ref="V2306" r:id="rId3311" location="!/vigilance_fr/status/1431876531492724737"/>
    <hyperlink ref="V2307" r:id="rId3312" location="!/cybersecurite_m/status/1429796062215249925"/>
    <hyperlink ref="V2308" r:id="rId3313" location="!/cybersecurite_m/status/1430475494248550400"/>
    <hyperlink ref="V2309" r:id="rId3314" location="!/cybersecurite_m/status/1430520805448953856"/>
    <hyperlink ref="V2310" r:id="rId3315" location="!/cybersecurite_m/status/1430898288870400000"/>
    <hyperlink ref="V2311" r:id="rId3316" location="!/cybersecurite_m/status/1431170088284065792"/>
    <hyperlink ref="V2312" r:id="rId3317" location="!/cybersecurite_m/status/1431577722447335424"/>
    <hyperlink ref="V2313" r:id="rId3318" location="!/cybersecurite_m/status/1431623059518234627"/>
    <hyperlink ref="V2314" r:id="rId3319" location="!/cybersecurite_m/status/1431894851361120263"/>
    <hyperlink ref="V2315" r:id="rId3320" location="!/sandrabocciolin/status/1430485105588514816"/>
    <hyperlink ref="V2316" r:id="rId3321" location="!/sandrabocciolin/status/1430545512395120641"/>
    <hyperlink ref="V2317" r:id="rId3322" location="!/sandrabocciolin/status/1431119312182464513"/>
    <hyperlink ref="V2318" r:id="rId3323" location="!/sandrabocciolin/status/1431270284779196421"/>
    <hyperlink ref="V2319" r:id="rId3324" location="!/sandrabocciolin/status/1431532000318574596"/>
    <hyperlink ref="V2320" r:id="rId3325" location="!/sandrabocciolin/status/1431894388108574721"/>
    <hyperlink ref="V2321" r:id="rId3326" location="!/cybersecurite_m/status/1430490624504041472"/>
    <hyperlink ref="V2322" r:id="rId3327" location="!/cybersecurite_m/status/1430550991750012929"/>
    <hyperlink ref="V2323" r:id="rId3328" location="!/cybersecurite_m/status/1431275771134418945"/>
    <hyperlink ref="V2324" r:id="rId3329" location="!/cybersecurite_m/status/1431532484769030149"/>
    <hyperlink ref="V2325" r:id="rId3330" location="!/cybersecurite_m/status/1431894873259618304"/>
    <hyperlink ref="V2326" r:id="rId3331" location="!/juaye/status/1431904279871344647"/>
    <hyperlink ref="V2327" r:id="rId3332" location="!/cybersecurite_m/status/1431909893280313344"/>
    <hyperlink ref="V2328" r:id="rId3333" location="!/juaye/status/1430051524403769347"/>
    <hyperlink ref="V2329" r:id="rId3334" location="!/juaye/status/1430494541426085888"/>
    <hyperlink ref="V2330" r:id="rId3335" location="!/juaye/status/1430959778730323972"/>
    <hyperlink ref="V2331" r:id="rId3336" location="!/juaye/status/1431179118259867655"/>
    <hyperlink ref="V2332" r:id="rId3337" location="!/cybersecurite_m/status/1431185130509553671"/>
    <hyperlink ref="V2333" r:id="rId3338" location="!/cybersecurite_m/status/1431909893280313344"/>
    <hyperlink ref="V2334" r:id="rId3339" location="!/redazitouni/status/1431927974572482562"/>
    <hyperlink ref="V2335" r:id="rId3340" location="!/cybersecurite_m/status/1431940092973694980"/>
    <hyperlink ref="V2336" r:id="rId3341" location="!/partipiratevaud/status/1431947233319137281"/>
    <hyperlink ref="V2337" r:id="rId3342" location="!/cybersecurite_m/status/1431955192237510656"/>
    <hyperlink ref="V2338" r:id="rId3343" location="!/minddata1/status/1431968493629489154"/>
    <hyperlink ref="V2339" r:id="rId3344" location="!/cybersecurite_m/status/1431970714748346368"/>
    <hyperlink ref="V2340" r:id="rId3345" location="!/grandsmeaulnes/status/1431996104879579140"/>
    <hyperlink ref="V2341" r:id="rId3346" location="!/cybersecurite_m/status/1431894873259618304"/>
    <hyperlink ref="V2342" r:id="rId3347" location="!/cybersecurite_m/status/1432000500199723009"/>
    <hyperlink ref="V2343" r:id="rId3348" location="!/cybersecurite_m/status/1432000500199723009"/>
    <hyperlink ref="V2344" r:id="rId3349" location="!/juliennocetti/status/1431999520246751236"/>
    <hyperlink ref="V2345" r:id="rId3350" location="!/cybersecurite_m/status/1432000555841466368"/>
    <hyperlink ref="V2346" r:id="rId3351" location="!/les_assises/status/1431149630528663552"/>
    <hyperlink ref="V2347" r:id="rId3352" location="!/synetis/status/1430515369354072064"/>
    <hyperlink ref="V2348" r:id="rId3353" location="!/synetis/status/1432251854113673220"/>
    <hyperlink ref="V2349" r:id="rId3354" location="!/cybersecurite_m/status/1432257182561673217"/>
    <hyperlink ref="V2350" r:id="rId3355" location="!/synetis/status/1430093787217502210"/>
    <hyperlink ref="V2351" r:id="rId3356" location="!/synetis/status/1430892870798434308"/>
    <hyperlink ref="V2352" r:id="rId3357" location="!/synetis/status/1431164662347878401"/>
    <hyperlink ref="V2353" r:id="rId3358" location="!/cybersecurite_m/status/1430098039629361156"/>
    <hyperlink ref="V2354" r:id="rId3359" location="!/cybersecurite_m/status/1430898229713854475"/>
    <hyperlink ref="V2355" r:id="rId3360" location="!/cybersecurite_m/status/1431170066792517633"/>
    <hyperlink ref="V2356" r:id="rId3361" location="!/cybersecurite_m/status/1432257182561673217"/>
    <hyperlink ref="V2357" r:id="rId3362" location="!/diiagecucdb/status/1432253219200188419"/>
    <hyperlink ref="V2358" r:id="rId3363" location="!/cybersecurite_m/status/1432257203323514884"/>
    <hyperlink ref="V2359" r:id="rId3364" location="!/diiagecucdb/status/1431156867556954112"/>
    <hyperlink ref="V2360" r:id="rId3365" location="!/cybersecurite_m/status/1432257203323514884"/>
    <hyperlink ref="V2361" r:id="rId3366" location="!/capcdi/status/1430524094685093891"/>
    <hyperlink ref="V2362" r:id="rId3367" location="!/capcdi/status/1430539331752665091"/>
    <hyperlink ref="V2363" r:id="rId3368" location="!/capcdi/status/1432253862610706434"/>
    <hyperlink ref="V2364" r:id="rId3369" location="!/cybersecurite_m/status/1432257216485249024"/>
    <hyperlink ref="V2365" r:id="rId3370" location="!/sabekoumaima/status/1432254592583090177"/>
    <hyperlink ref="V2366" r:id="rId3371" location="!/cybersecurite_m/status/1432257284676141057"/>
    <hyperlink ref="V2367" r:id="rId3372" location="!/securitevflit/status/1430085217730056227"/>
    <hyperlink ref="V2368" r:id="rId3373" location="!/securitevflit/status/1430457569936658435"/>
    <hyperlink ref="V2369" r:id="rId3374" location="!/securitevflit/status/1430806218667298824"/>
    <hyperlink ref="V2370" r:id="rId3375" location="!/securitevflit/status/1430870504576008198"/>
    <hyperlink ref="V2371" r:id="rId3376" location="!/securitevflit/status/1432263319516237824"/>
    <hyperlink ref="V2372" r:id="rId3377" location="!/cybersecurite_m/status/1430460384314593280"/>
    <hyperlink ref="V2373" r:id="rId3378" location="!/cybersecurite_m/status/1430807695817334786"/>
    <hyperlink ref="V2374" r:id="rId3379" location="!/cybersecurite_m/status/1432272308304023552"/>
    <hyperlink ref="V2375" r:id="rId3380" location="!/ipsteel/status/1430798914308001794"/>
    <hyperlink ref="V2376" r:id="rId3381" location="!/ipsteel/status/1431210052023578631"/>
    <hyperlink ref="V2377" r:id="rId3382" location="!/ipsteel/status/1431253229980069891"/>
    <hyperlink ref="V2378" r:id="rId3383" location="!/ipsteel/status/1432264257148706820"/>
    <hyperlink ref="V2379" r:id="rId3384" location="!/cybersecurite_m/status/1431215381847449601"/>
    <hyperlink ref="V2380" r:id="rId3385" location="!/cybersecurite_m/status/1432272342709940224"/>
    <hyperlink ref="V2381" r:id="rId3386" location="!/eucyberweek/status/1432267688089464834"/>
    <hyperlink ref="V2382" r:id="rId3387" location="!/cybersecurite_m/status/1432272386729123841"/>
    <hyperlink ref="V2383" r:id="rId3388" location="!/catherinemoal/status/1432270306618531845"/>
    <hyperlink ref="V2384" r:id="rId3389" location="!/cybersecurite_m/status/1432272396413714434"/>
    <hyperlink ref="V2385" r:id="rId3390" location="!/soteria_lab/status/1430877462393769984"/>
    <hyperlink ref="V2386" r:id="rId3391" location="!/soteria_lab/status/1432271946847240195"/>
    <hyperlink ref="V2387" r:id="rId3392" location="!/cybersecurite_m/status/1432272422389141505"/>
    <hyperlink ref="V2388" r:id="rId3393" location="!/cybersecurite_m/status/1429811115572215808"/>
    <hyperlink ref="V2389" r:id="rId3394" location="!/cybersecurite_m/status/1429826203276480515"/>
    <hyperlink ref="V2390" r:id="rId3395" location="!/cybersecurite_m/status/1429826203276480515"/>
    <hyperlink ref="V2391" r:id="rId3396" location="!/cybersecurite_m/status/1430032665466609666"/>
    <hyperlink ref="V2392" r:id="rId3397" location="!/cybersecurite_m/status/1430082966349303821"/>
    <hyperlink ref="V2393" r:id="rId3398" location="!/cybersecurite_m/status/1430083000587407391"/>
    <hyperlink ref="V2394" r:id="rId3399" location="!/cybersecurite_m/status/1430113122690478118"/>
    <hyperlink ref="V2395" r:id="rId3400" location="!/cybersecurite_m/status/1430128213410435090"/>
    <hyperlink ref="V2396" r:id="rId3401" location="!/cybersecurite_m/status/1430128213410435090"/>
    <hyperlink ref="V2397" r:id="rId3402" location="!/cybersecurite_m/status/1430445362226008066"/>
    <hyperlink ref="V2398" r:id="rId3403" location="!/cybersecurite_m/status/1430460341339705347"/>
    <hyperlink ref="V2399" r:id="rId3404" location="!/cybersecurite_m/status/1430475566529056769"/>
    <hyperlink ref="V2400" r:id="rId3405" location="!/cybersecurite_m/status/1430505670848221185"/>
    <hyperlink ref="V2401" r:id="rId3406" location="!/cybersecurite_m/status/1430520758028185602"/>
    <hyperlink ref="V2402" r:id="rId3407" location="!/cybersecurite_m/status/1430520758028185602"/>
    <hyperlink ref="V2403" r:id="rId3408" location="!/cybersecurite_m/status/1430520814374432770"/>
    <hyperlink ref="V2404" r:id="rId3409" location="!/cybersecurite_m/status/1430898310689161225"/>
    <hyperlink ref="V2405" r:id="rId3410" location="!/cybersecurite_m/status/1430898310689161225"/>
    <hyperlink ref="V2406" r:id="rId3411" location="!/cybersecurite_m/status/1431215317410328582"/>
    <hyperlink ref="V2407" r:id="rId3412" location="!/cybersecurite_m/status/1431260646620995590"/>
    <hyperlink ref="V2408" r:id="rId3413" location="!/cybersecurite_m/status/1431260689612607491"/>
    <hyperlink ref="V2409" r:id="rId3414" location="!/cybersecurite_m/status/1431592804816494594"/>
    <hyperlink ref="V2410" r:id="rId3415" location="!/cybersecurite_m/status/1431592838886789120"/>
    <hyperlink ref="V2411" r:id="rId3416" location="!/cybersecurite_m/status/1431592838886789120"/>
    <hyperlink ref="V2412" r:id="rId3417" location="!/cybersecurite_m/status/1431592838886789120"/>
    <hyperlink ref="V2413" r:id="rId3418" location="!/cybersecurite_m/status/1431592838886789120"/>
    <hyperlink ref="V2414" r:id="rId3419" location="!/cybersecurite_m/status/1431894812647690246"/>
    <hyperlink ref="V2415" r:id="rId3420" location="!/cybersecurite_m/status/1431894825704505349"/>
    <hyperlink ref="V2416" r:id="rId3421" location="!/cybersecurite_m/status/1431909914805522433"/>
    <hyperlink ref="V2417" r:id="rId3422" location="!/cybersecurite_m/status/1432000491211341830"/>
    <hyperlink ref="V2418" r:id="rId3423" location="!/cybersecurite_m/status/1432000491211341830"/>
    <hyperlink ref="V2419" r:id="rId3424" location="!/cybersecurite_m/status/1432000491211341830"/>
    <hyperlink ref="V2420" r:id="rId3425" location="!/cybersecurite_m/status/1432000491211341830"/>
    <hyperlink ref="V2421" r:id="rId3426" location="!/cybersecurite_m/status/1432000534358208521"/>
    <hyperlink ref="V2422" r:id="rId3427" location="!/cybersecurite_m/status/1432257191470325760"/>
    <hyperlink ref="V2423" r:id="rId3428" location="!/cybersecurite_m/status/1432257250521976834"/>
    <hyperlink ref="V2424" r:id="rId3429" location="!/cybersecurite_m/status/1432257250521976834"/>
    <hyperlink ref="V2425" r:id="rId3430" location="!/cybersecurite_m/status/1432257250521976834"/>
    <hyperlink ref="V2426" r:id="rId3431" location="!/cybersecurite_m/status/1432257250521976834"/>
    <hyperlink ref="V2427" r:id="rId3432" location="!/cybersecurite_m/status/1432272364939657218"/>
    <hyperlink ref="V2428" r:id="rId3433" location="!/cybersecurite_m/status/1432272364939657218"/>
    <hyperlink ref="V2429" r:id="rId3434" location="!/tactis_group/status/1432272791953461249"/>
    <hyperlink ref="V2430" r:id="rId3435" location="!/herve_schauer/status/1432272836501151751"/>
    <hyperlink ref="V2431" r:id="rId3436" location="!/herve_schauer/status/1432272836501151751"/>
    <hyperlink ref="V2432" r:id="rId3437" location="!/itsmeetings/status/1430061208724549668"/>
    <hyperlink ref="V2433" r:id="rId3438" location="!/eset_france/status/1429818485807403013"/>
    <hyperlink ref="V2434" r:id="rId3439" location="!/it_numeric/status/1429797686446809096"/>
    <hyperlink ref="V2435" r:id="rId3440" location="!/it_numeric/status/1430081442286088193"/>
    <hyperlink ref="V2436" r:id="rId3441" location="!/it_numeric/status/1430455769225388037"/>
    <hyperlink ref="V2437" r:id="rId3442" location="!/it_numeric/status/1430896531482112006"/>
    <hyperlink ref="V2438" r:id="rId3443" location="!/eset_france/status/1430066945999654934"/>
    <hyperlink ref="V2439" r:id="rId3444" location="!/eset_france/status/1432240698179338241"/>
    <hyperlink ref="V2440" r:id="rId3445" location="!/eset_france/status/1430102355647864832"/>
    <hyperlink ref="V2441" r:id="rId3446" location="!/eset_france/status/1430442174559174662"/>
    <hyperlink ref="V2442" r:id="rId3447" location="!/eset_france/status/1431255474423410688"/>
    <hyperlink ref="V2443" r:id="rId3448" location="!/eset_france/status/1431908239696928775"/>
    <hyperlink ref="V2444" r:id="rId3449" location="!/eset_france/status/1432273503110279169"/>
    <hyperlink ref="V2445" r:id="rId3450" location="!/anssi_fr/status/1430084775981850625"/>
    <hyperlink ref="V2446" r:id="rId3451" location="!/anssi_fr/status/1430495133951201280"/>
    <hyperlink ref="V2447" r:id="rId3452" location="!/ozssisudest/status/1430166629598515205"/>
    <hyperlink ref="V2448" r:id="rId3453" location="!/ozssisudest/status/1430566036911362051"/>
    <hyperlink ref="V2449" r:id="rId3454" location="!/ozssisudest/status/1432273670282567681"/>
    <hyperlink ref="V2450" r:id="rId3455" location="!/ozssisudest/status/1432273670282567681"/>
    <hyperlink ref="V2451" r:id="rId3456" location="!/larochellenum/status/1432273812255543301"/>
    <hyperlink ref="V2452" r:id="rId3457" location="!/larochellenum/status/1432274280755212288"/>
    <hyperlink ref="V2453" r:id="rId3458" location="!/larochellenum/status/1432274280755212288"/>
    <hyperlink ref="V2454" r:id="rId3459" location="!/larochellenum/status/1432274280755212288"/>
    <hyperlink ref="V2455" r:id="rId3460" location="!/ciberobs/status/1430501702210408453"/>
    <hyperlink ref="V2456" r:id="rId3461" location="!/ciberobs/status/1430545621157560322"/>
    <hyperlink ref="V2457" r:id="rId3462" location="!/ciberobs/status/1432274282730622982"/>
    <hyperlink ref="V2458" r:id="rId3463" location="!/chanfimao/status/1432275054725902338"/>
    <hyperlink ref="V2459" r:id="rId3464" location="!/anthonyrochand/status/1430397777180254208"/>
    <hyperlink ref="V2460" r:id="rId3465" location="!/anthonyrochand/status/1430773706737995778"/>
    <hyperlink ref="V2461" r:id="rId3466" location="!/3itcom/status/1430473056435253252"/>
    <hyperlink ref="V2462" r:id="rId3467" location="!/3itcom/status/1430473056435253252"/>
    <hyperlink ref="V2463" r:id="rId3468" location="!/l_guillet/status/1429847791099170817"/>
    <hyperlink ref="V2464" r:id="rId3469" location="!/l_guillet/status/1429864184288878594"/>
    <hyperlink ref="V2465" r:id="rId3470" location="!/l_guillet/status/1429865637153755142"/>
    <hyperlink ref="V2466" r:id="rId3471" location="!/l_guillet/status/1430221019999002629"/>
    <hyperlink ref="V2467" r:id="rId3472" location="!/l_guillet/status/1430563552671186945"/>
    <hyperlink ref="V2468" r:id="rId3473" location="!/l_guillet/status/1430565804668592133"/>
    <hyperlink ref="V2469" r:id="rId3474" location="!/l_guillet/status/1430793556273291271"/>
    <hyperlink ref="V2470" r:id="rId3475" location="!/l_guillet/status/1430920472783462403"/>
    <hyperlink ref="V2471" r:id="rId3476" location="!/l_guillet/status/1431284371160453121"/>
    <hyperlink ref="V2472" r:id="rId3477" location="!/l_guillet/status/1431876392917086209"/>
    <hyperlink ref="V2473" r:id="rId3478" location="!/l_guillet/status/1431996680778522630"/>
    <hyperlink ref="V2474" r:id="rId3479" location="!/3itcom/status/1430474300847497216"/>
    <hyperlink ref="V2475" r:id="rId3480" location="!/enjoydigitall/status/1431207378704343041"/>
    <hyperlink ref="V2476" r:id="rId3481" location="!/3itcom/status/1431222271239237632"/>
    <hyperlink ref="V2477" r:id="rId3482" location="!/jplarger/status/1432264580441518082"/>
    <hyperlink ref="V2478" r:id="rId3483" location="!/3itcom/status/1432275212926586880"/>
    <hyperlink ref="V2479" r:id="rId3484" location="!/jplarger/status/1430103451200073746"/>
    <hyperlink ref="V2480" r:id="rId3485" location="!/jplarger/status/1430916553877463040"/>
    <hyperlink ref="V2481" r:id="rId3486" location="!/jplarger/status/1432252418172014593"/>
    <hyperlink ref="V2482" r:id="rId3487" location="!/3itcom/status/1430985213358837766"/>
    <hyperlink ref="V2483" r:id="rId3488" location="!/3itcom/status/1432257501471330304"/>
    <hyperlink ref="V2484" r:id="rId3489" location="!/3itcom/status/1432275212926586880"/>
    <hyperlink ref="V2485" r:id="rId3490" location="!/3itcom/status/1430399334714122244"/>
    <hyperlink ref="V2486" r:id="rId3491" location="!/3itcom/status/1430473953345261568"/>
    <hyperlink ref="V2487" r:id="rId3492" location="!/3itcom/status/1430788005103550472"/>
    <hyperlink ref="V2488" r:id="rId3493" location="!/mayassignment1/status/1430042224893603856"/>
    <hyperlink ref="V2489" r:id="rId3494" location="!/mayassignment1/status/1430539477185859585"/>
    <hyperlink ref="V2490" r:id="rId3495" location="!/mayassignment1/status/1430641205616984071"/>
    <hyperlink ref="V2491" r:id="rId3496" location="!/mayassignment1/status/1432095750599725063"/>
    <hyperlink ref="V2492" r:id="rId3497" location="!/discovertech3/status/1430704988196466689"/>
    <hyperlink ref="V2493" r:id="rId3498" location="!/_arifchaudhary/status/1431872131315290119"/>
    <hyperlink ref="V2494" r:id="rId3499" location="!/discovertech3/status/1431897800216743938"/>
    <hyperlink ref="V2495" r:id="rId3500" location="!/discovertech3/status/1432275248531984385"/>
    <hyperlink ref="V2496" r:id="rId3501" location="!/discovertech3/status/1432275248531984385"/>
    <hyperlink ref="V2497" r:id="rId3502" location="!/discovertech3/status/1432275248531984385"/>
    <hyperlink ref="V2498" r:id="rId3503" location="!/discovertech3/status/1432275250159362053"/>
    <hyperlink ref="V2499" r:id="rId3504" location="!/nolimitsecu/status/1432249729874792451"/>
    <hyperlink ref="V2500" r:id="rId3505" location="!/jpgaulier/status/1432275971307094022"/>
    <hyperlink ref="V2501" r:id="rId3506" location="!/jpgaulier/status/1432275971307094022"/>
    <hyperlink ref="V2502" r:id="rId3507" location="!/sebastienlett/status/1432276153335787522"/>
    <hyperlink ref="V2503" r:id="rId3508" location="!/pascal_baratoux/status/1430126993408987137"/>
    <hyperlink ref="V2504" r:id="rId3509" location="!/pascal_baratoux/status/1430516538948431872"/>
    <hyperlink ref="V2505" r:id="rId3510" location="!/stephanehalimi/status/1429948140921266180"/>
    <hyperlink ref="V2506" r:id="rId3511" location="!/stephanehalimi/status/1430518277667753984"/>
    <hyperlink ref="V2507" r:id="rId3512" location="!/stephanehalimi/status/1431049289036443648"/>
    <hyperlink ref="V2508" r:id="rId3513" location="!/stephanehalimi/status/1431053559026565123"/>
    <hyperlink ref="V2509" r:id="rId3514" location="!/stephanehalimi/status/1431054317805522945"/>
    <hyperlink ref="V2510" r:id="rId3515" location="!/stephanehalimi/status/1431256929351897088"/>
    <hyperlink ref="V2511" r:id="rId3516" location="!/stephanehalimi/status/1431712064721014787"/>
    <hyperlink ref="V2512" r:id="rId3517" location="!/pascal_baratoux/status/1431113791798923266"/>
    <hyperlink ref="V2513" r:id="rId3518" location="!/pascal_baratoux/status/1431135717506396163"/>
    <hyperlink ref="V2514" r:id="rId3519" location="!/innovalead/status/1432245034443751428"/>
    <hyperlink ref="V2515" r:id="rId3520" location="!/innovalead/status/1432247430284726272"/>
    <hyperlink ref="V2516" r:id="rId3521" location="!/pascal_baratoux/status/1432276288530747392"/>
    <hyperlink ref="V2517" r:id="rId3522" location="!/pascal_baratoux/status/1430077846727315465"/>
    <hyperlink ref="V2518" r:id="rId3523" location="!/pascal_baratoux/status/1430782869060861957"/>
    <hyperlink ref="V2519" r:id="rId3524" location="!/pascal_baratoux/status/1430924579048992769"/>
    <hyperlink ref="V2520" r:id="rId3525" location="!/pascal_baratoux/status/1431361622568849409"/>
    <hyperlink ref="V2521" r:id="rId3526" location="!/pascal_baratoux/status/1432222120805871618"/>
    <hyperlink ref="V2522" r:id="rId3527" location="!/pascal_baratoux/status/1432229057161203715"/>
    <hyperlink ref="V2523" r:id="rId3528" location="!/htpros/status/1432276643691835394"/>
    <hyperlink ref="V2524" r:id="rId3529" location="!/negonetech/status/1431588580363841538"/>
    <hyperlink ref="V2525" r:id="rId3530" location="!/negonetech/status/1431727999477559315"/>
    <hyperlink ref="V2526" r:id="rId3531" location="!/negonetech/status/1431993352048742410"/>
    <hyperlink ref="V2527" r:id="rId3532" location="!/negonetech/status/1432253932789714946"/>
    <hyperlink ref="V2528" r:id="rId3533" location="!/negonetech/status/1432260101604270087"/>
    <hyperlink ref="V2529" r:id="rId3534" location="!/negonetech/status/1432276341504761857"/>
    <hyperlink ref="V2530" r:id="rId3535" location="!/negonetech/status/1432277287236509696"/>
    <hyperlink ref="V2531" r:id="rId3536" location="!/negonetech/status/1432278077023956992"/>
    <hyperlink ref="V2532" r:id="rId3537" location="!/thedomainbot/status/1431588604157960198"/>
    <hyperlink ref="V2533" r:id="rId3538" location="!/thedomainbot/status/1431993375784194050"/>
    <hyperlink ref="V2534" r:id="rId3539" location="!/thedomainbot/status/1432253956374204419"/>
    <hyperlink ref="V2535" r:id="rId3540" location="!/thedomainbot/status/1432260125314584577"/>
    <hyperlink ref="V2536" r:id="rId3541" location="!/thedomainbot/status/1432276365479317504"/>
    <hyperlink ref="V2537" r:id="rId3542" location="!/thedomainbot/status/1432278100901986304"/>
    <hyperlink ref="V2538" r:id="rId3543" location="!/negonetech/status/1431588580363841538"/>
    <hyperlink ref="V2539" r:id="rId3544" location="!/negonetech/status/1431727999477559315"/>
    <hyperlink ref="V2540" r:id="rId3545" location="!/negonetech/status/1431993352048742410"/>
    <hyperlink ref="V2541" r:id="rId3546" location="!/negonetech/status/1432253932789714946"/>
    <hyperlink ref="V2542" r:id="rId3547" location="!/negonetech/status/1432260101604270087"/>
    <hyperlink ref="V2543" r:id="rId3548" location="!/negonetech/status/1432276341504761857"/>
    <hyperlink ref="V2544" r:id="rId3549" location="!/negonetech/status/1432277287236509696"/>
    <hyperlink ref="V2545" r:id="rId3550" location="!/negonetech/status/1432278077023956992"/>
    <hyperlink ref="V2546" r:id="rId3551" location="!/thedomainbot/status/1431588604157960198"/>
    <hyperlink ref="V2547" r:id="rId3552" location="!/thedomainbot/status/1431993375784194050"/>
    <hyperlink ref="V2548" r:id="rId3553" location="!/thedomainbot/status/1432253956374204419"/>
    <hyperlink ref="V2549" r:id="rId3554" location="!/thedomainbot/status/1432260125314584577"/>
    <hyperlink ref="V2550" r:id="rId3555" location="!/thedomainbot/status/1432276365479317504"/>
    <hyperlink ref="V2551" r:id="rId3556" location="!/thedomainbot/status/1432278100901986304"/>
    <hyperlink ref="V2552" r:id="rId3557" location="!/negonetech/status/1431588580363841538"/>
    <hyperlink ref="V2553" r:id="rId3558" location="!/negonetech/status/1431727999477559315"/>
    <hyperlink ref="V2554" r:id="rId3559" location="!/negonetech/status/1431993352048742410"/>
    <hyperlink ref="V2555" r:id="rId3560" location="!/negonetech/status/1432253932789714946"/>
    <hyperlink ref="V2556" r:id="rId3561" location="!/negonetech/status/1432260101604270087"/>
    <hyperlink ref="V2557" r:id="rId3562" location="!/negonetech/status/1432276341504761857"/>
    <hyperlink ref="V2558" r:id="rId3563" location="!/negonetech/status/1432277287236509696"/>
    <hyperlink ref="V2559" r:id="rId3564" location="!/negonetech/status/1432278077023956992"/>
    <hyperlink ref="V2560" r:id="rId3565" location="!/thedomainbot/status/1431588604157960198"/>
    <hyperlink ref="V2561" r:id="rId3566" location="!/thedomainbot/status/1431993375784194050"/>
    <hyperlink ref="V2562" r:id="rId3567" location="!/thedomainbot/status/1432253956374204419"/>
    <hyperlink ref="V2563" r:id="rId3568" location="!/thedomainbot/status/1432260125314584577"/>
    <hyperlink ref="V2564" r:id="rId3569" location="!/thedomainbot/status/1432276365479317504"/>
    <hyperlink ref="V2565" r:id="rId3570" location="!/thedomainbot/status/1432278100901986304"/>
    <hyperlink ref="V2566" r:id="rId3571" location="!/negonetech/status/1430450055278997507"/>
    <hyperlink ref="V2567" r:id="rId3572" location="!/negonetech/status/1430466380818784261"/>
    <hyperlink ref="V2568" r:id="rId3573" location="!/negonetech/status/1430854831250579461"/>
    <hyperlink ref="V2569" r:id="rId3574" location="!/negonetech/status/1431584229238919170"/>
    <hyperlink ref="V2570" r:id="rId3575" location="!/negonetech/status/1431728041965887496"/>
    <hyperlink ref="V2571" r:id="rId3576" location="!/negonetech/status/1431728451912970240"/>
    <hyperlink ref="V2572" r:id="rId3577" location="!/thedomainbot/status/1431584255528767490"/>
    <hyperlink ref="V2573" r:id="rId3578" location="!/thedomainbot/status/1431588604157960198"/>
    <hyperlink ref="V2574" r:id="rId3579" location="!/thedomainbot/status/1431993375784194050"/>
    <hyperlink ref="V2575" r:id="rId3580" location="!/thedomainbot/status/1432253956374204419"/>
    <hyperlink ref="V2576" r:id="rId3581" location="!/thedomainbot/status/1432260125314584577"/>
    <hyperlink ref="V2577" r:id="rId3582" location="!/thedomainbot/status/1432276365479317504"/>
    <hyperlink ref="V2578" r:id="rId3583" location="!/thedomainbot/status/1432278100901986304"/>
    <hyperlink ref="V2579" r:id="rId3584" location="!/cybersecura/status/1430103856046878729"/>
    <hyperlink ref="V2580" r:id="rId3585" location="!/cybersecura/status/1432278189947117575"/>
  </hyperlinks>
  <pageMargins left="0.7" right="0.7" top="0.75" bottom="0.75" header="0.3" footer="0.3"/>
  <pageSetup orientation="portrait" verticalDpi="0" r:id="rId3586"/>
  <legacyDrawing r:id="rId3587"/>
  <tableParts count="1">
    <tablePart r:id="rId3588"/>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U1199"/>
  <sheetViews>
    <sheetView workbookViewId="0">
      <pane xSplit="1" ySplit="2" topLeftCell="B3" activePane="bottomRight" state="frozen"/>
      <selection pane="topRight" activeCell="B1" sqref="B1"/>
      <selection pane="bottomLeft" activeCell="A3" sqref="A3"/>
      <selection pane="bottomRight" activeCell="A3" sqref="A3"/>
    </sheetView>
  </sheetViews>
  <sheetFormatPr baseColWidth="10" defaultColWidth="8.7265625" defaultRowHeight="14.5" x14ac:dyDescent="0.35"/>
  <cols>
    <col min="1" max="1" width="9.1796875" style="1"/>
    <col min="2" max="2" width="7.81640625" customWidth="1"/>
    <col min="3" max="3" width="8.54296875" customWidth="1"/>
    <col min="4" max="4" width="6.7265625" customWidth="1"/>
    <col min="5" max="5" width="9.81640625" customWidth="1"/>
    <col min="6" max="6" width="7.7265625" customWidth="1"/>
    <col min="7" max="7" width="11" customWidth="1"/>
    <col min="8" max="8" width="8.54296875" customWidth="1"/>
    <col min="9" max="9" width="9.7265625" customWidth="1"/>
    <col min="10" max="10" width="10.54296875" style="3" customWidth="1"/>
    <col min="11" max="11" width="9.1796875" customWidth="1"/>
    <col min="12" max="12" width="9.1796875" hidden="1" customWidth="1"/>
    <col min="13" max="14" width="4.26953125" hidden="1" customWidth="1"/>
    <col min="15" max="15" width="10.26953125" hidden="1" customWidth="1"/>
    <col min="16" max="16" width="6.453125" hidden="1" customWidth="1"/>
    <col min="17" max="17" width="8.26953125" hidden="1" customWidth="1"/>
    <col min="18" max="18" width="9.54296875" hidden="1" customWidth="1"/>
    <col min="19" max="19" width="9.26953125" hidden="1" customWidth="1"/>
    <col min="20" max="20" width="9.54296875" hidden="1" customWidth="1"/>
    <col min="21" max="23" width="14.26953125" hidden="1" customWidth="1"/>
    <col min="24" max="24" width="11.81640625" hidden="1" customWidth="1"/>
    <col min="25" max="25" width="14.453125" hidden="1" customWidth="1"/>
    <col min="26" max="26" width="18.26953125" hidden="1" customWidth="1"/>
    <col min="27" max="27" width="5" style="3" hidden="1" customWidth="1"/>
    <col min="28" max="28" width="16" style="3" hidden="1" customWidth="1"/>
    <col min="29" max="29" width="16" style="6" bestFit="1" customWidth="1"/>
    <col min="30" max="30" width="10.6328125" style="2" bestFit="1" customWidth="1"/>
    <col min="31" max="31" width="11.08984375" style="3" bestFit="1" customWidth="1"/>
    <col min="32" max="32" width="9" style="3" bestFit="1" customWidth="1"/>
    <col min="33" max="33" width="10.6328125" style="3" bestFit="1" customWidth="1"/>
    <col min="34" max="34" width="16.7265625" style="3" bestFit="1" customWidth="1"/>
    <col min="35" max="35" width="9.90625" bestFit="1" customWidth="1"/>
    <col min="36" max="36" width="10.08984375" bestFit="1" customWidth="1"/>
    <col min="37" max="37" width="7" bestFit="1" customWidth="1"/>
    <col min="38" max="38" width="7.6328125" bestFit="1" customWidth="1"/>
    <col min="39" max="41" width="15.26953125" bestFit="1" customWidth="1"/>
    <col min="42" max="42" width="14.36328125" bestFit="1" customWidth="1"/>
  </cols>
  <sheetData>
    <row r="1" spans="1:47" x14ac:dyDescent="0.35">
      <c r="B1" s="25" t="s">
        <v>39</v>
      </c>
      <c r="C1" s="18"/>
      <c r="D1" s="18"/>
      <c r="E1" s="18"/>
      <c r="F1" s="18"/>
      <c r="G1" s="18"/>
      <c r="H1" s="27" t="s">
        <v>43</v>
      </c>
      <c r="I1" s="26"/>
      <c r="J1" s="26"/>
      <c r="K1" s="26"/>
      <c r="L1" s="29" t="s">
        <v>44</v>
      </c>
      <c r="M1" s="28"/>
      <c r="N1" s="28"/>
      <c r="O1" s="28"/>
      <c r="P1" s="28"/>
      <c r="Q1" s="28"/>
      <c r="R1" s="24" t="s">
        <v>42</v>
      </c>
      <c r="S1" s="21"/>
      <c r="T1" s="22"/>
      <c r="U1" s="23"/>
      <c r="V1" s="21"/>
      <c r="W1" s="21"/>
      <c r="X1" s="21"/>
      <c r="Y1" s="21"/>
      <c r="Z1" s="21"/>
      <c r="AA1" s="30" t="s">
        <v>40</v>
      </c>
      <c r="AB1" s="20"/>
      <c r="AC1" s="31" t="s">
        <v>41</v>
      </c>
      <c r="AD1"/>
      <c r="AE1"/>
      <c r="AF1"/>
      <c r="AG1"/>
      <c r="AH1"/>
    </row>
    <row r="2" spans="1:47" ht="30" customHeight="1" x14ac:dyDescent="0.35">
      <c r="A2" s="11" t="s">
        <v>5</v>
      </c>
      <c r="B2" s="8" t="s">
        <v>2</v>
      </c>
      <c r="C2" s="8" t="s">
        <v>8</v>
      </c>
      <c r="D2" s="9" t="s">
        <v>45</v>
      </c>
      <c r="E2" s="10" t="s">
        <v>4</v>
      </c>
      <c r="F2" s="8" t="s">
        <v>48</v>
      </c>
      <c r="G2" s="8" t="s">
        <v>11</v>
      </c>
      <c r="H2" s="8" t="s">
        <v>46</v>
      </c>
      <c r="I2" s="8" t="s">
        <v>47</v>
      </c>
      <c r="J2" s="8" t="s">
        <v>77</v>
      </c>
      <c r="K2" s="8" t="s">
        <v>10</v>
      </c>
      <c r="L2" s="8" t="s">
        <v>27</v>
      </c>
      <c r="M2" s="8" t="s">
        <v>15</v>
      </c>
      <c r="N2" s="8" t="s">
        <v>16</v>
      </c>
      <c r="O2" s="8" t="s">
        <v>13</v>
      </c>
      <c r="P2" s="8" t="s">
        <v>28</v>
      </c>
      <c r="Q2" s="8" t="s">
        <v>29</v>
      </c>
      <c r="R2" s="13" t="s">
        <v>31</v>
      </c>
      <c r="S2" s="13" t="s">
        <v>32</v>
      </c>
      <c r="T2" s="13" t="s">
        <v>33</v>
      </c>
      <c r="U2" s="13" t="s">
        <v>34</v>
      </c>
      <c r="V2" s="13" t="s">
        <v>35</v>
      </c>
      <c r="W2" s="13" t="s">
        <v>36</v>
      </c>
      <c r="X2" s="13" t="s">
        <v>137</v>
      </c>
      <c r="Y2" s="13" t="s">
        <v>37</v>
      </c>
      <c r="Z2" s="13" t="s">
        <v>170</v>
      </c>
      <c r="AA2" s="11" t="s">
        <v>12</v>
      </c>
      <c r="AB2" s="11" t="s">
        <v>38</v>
      </c>
      <c r="AC2" s="8" t="s">
        <v>26</v>
      </c>
      <c r="AD2" s="13" t="s">
        <v>7996</v>
      </c>
      <c r="AE2" s="13" t="s">
        <v>7997</v>
      </c>
      <c r="AF2" s="13" t="s">
        <v>7998</v>
      </c>
      <c r="AG2" s="13" t="s">
        <v>7999</v>
      </c>
      <c r="AH2" s="13" t="s">
        <v>8000</v>
      </c>
      <c r="AI2" s="13" t="s">
        <v>8001</v>
      </c>
      <c r="AJ2" s="13" t="s">
        <v>8002</v>
      </c>
      <c r="AK2" s="13" t="s">
        <v>8003</v>
      </c>
      <c r="AL2" s="13" t="s">
        <v>8004</v>
      </c>
      <c r="AM2" s="13" t="s">
        <v>8005</v>
      </c>
      <c r="AN2" s="13" t="s">
        <v>8006</v>
      </c>
      <c r="AO2" s="13" t="s">
        <v>8007</v>
      </c>
      <c r="AP2" s="13" t="s">
        <v>8008</v>
      </c>
      <c r="AQ2" s="3"/>
      <c r="AR2" s="3"/>
    </row>
    <row r="3" spans="1:47" ht="15" customHeight="1" x14ac:dyDescent="0.35">
      <c r="A3" s="66" t="s">
        <v>189</v>
      </c>
      <c r="B3" s="67"/>
      <c r="C3" s="67"/>
      <c r="D3" s="68"/>
      <c r="E3" s="70"/>
      <c r="F3" s="104" t="s">
        <v>10455</v>
      </c>
      <c r="G3" s="67"/>
      <c r="H3" s="71"/>
      <c r="I3" s="72"/>
      <c r="J3" s="72"/>
      <c r="K3" s="71" t="s">
        <v>12828</v>
      </c>
      <c r="L3" s="75"/>
      <c r="M3" s="76"/>
      <c r="N3" s="76"/>
      <c r="O3" s="77"/>
      <c r="P3" s="78"/>
      <c r="Q3" s="78"/>
      <c r="R3" s="50"/>
      <c r="S3" s="50"/>
      <c r="T3" s="50"/>
      <c r="U3" s="50"/>
      <c r="V3" s="51"/>
      <c r="W3" s="51"/>
      <c r="X3" s="52"/>
      <c r="Y3" s="51"/>
      <c r="Z3" s="51"/>
      <c r="AA3" s="73"/>
      <c r="AB3" s="73"/>
      <c r="AC3" s="74"/>
      <c r="AD3" s="80">
        <v>4747</v>
      </c>
      <c r="AE3" s="80">
        <v>1489</v>
      </c>
      <c r="AF3" s="80">
        <v>19649</v>
      </c>
      <c r="AG3" s="80">
        <v>11586</v>
      </c>
      <c r="AH3" s="80"/>
      <c r="AI3" s="80" t="s">
        <v>8009</v>
      </c>
      <c r="AJ3" s="80" t="s">
        <v>9129</v>
      </c>
      <c r="AK3" s="80"/>
      <c r="AL3" s="80"/>
      <c r="AM3" s="82">
        <v>41151.45548611111</v>
      </c>
      <c r="AN3" s="80" t="s">
        <v>11630</v>
      </c>
      <c r="AO3" s="85" t="s">
        <v>11631</v>
      </c>
      <c r="AP3" s="80" t="s">
        <v>66</v>
      </c>
      <c r="AQ3" s="3"/>
      <c r="AR3" s="3"/>
    </row>
    <row r="4" spans="1:47" x14ac:dyDescent="0.35">
      <c r="A4" s="66" t="s">
        <v>1046</v>
      </c>
      <c r="B4" s="67"/>
      <c r="C4" s="67"/>
      <c r="D4" s="68"/>
      <c r="E4" s="70"/>
      <c r="F4" s="104" t="s">
        <v>10456</v>
      </c>
      <c r="G4" s="67"/>
      <c r="H4" s="71"/>
      <c r="I4" s="72"/>
      <c r="J4" s="72"/>
      <c r="K4" s="71" t="s">
        <v>12829</v>
      </c>
      <c r="L4" s="75"/>
      <c r="M4" s="76"/>
      <c r="N4" s="76"/>
      <c r="O4" s="77"/>
      <c r="P4" s="78"/>
      <c r="Q4" s="78"/>
      <c r="R4" s="88"/>
      <c r="S4" s="88"/>
      <c r="T4" s="88"/>
      <c r="U4" s="88"/>
      <c r="V4" s="52"/>
      <c r="W4" s="52"/>
      <c r="X4" s="52"/>
      <c r="Y4" s="52"/>
      <c r="Z4" s="51"/>
      <c r="AA4" s="73"/>
      <c r="AB4" s="73"/>
      <c r="AC4" s="74"/>
      <c r="AD4" s="80">
        <v>2254</v>
      </c>
      <c r="AE4" s="80">
        <v>110016</v>
      </c>
      <c r="AF4" s="80">
        <v>41076</v>
      </c>
      <c r="AG4" s="80">
        <v>7632</v>
      </c>
      <c r="AH4" s="80"/>
      <c r="AI4" s="80" t="s">
        <v>8010</v>
      </c>
      <c r="AJ4" s="80"/>
      <c r="AK4" s="85" t="s">
        <v>9660</v>
      </c>
      <c r="AL4" s="80"/>
      <c r="AM4" s="82">
        <v>39836.655335648145</v>
      </c>
      <c r="AN4" s="80" t="s">
        <v>11630</v>
      </c>
      <c r="AO4" s="85" t="s">
        <v>11632</v>
      </c>
      <c r="AP4" s="80" t="s">
        <v>66</v>
      </c>
      <c r="AQ4" s="2"/>
      <c r="AR4" s="3"/>
      <c r="AS4" s="3"/>
      <c r="AT4" s="3"/>
      <c r="AU4" s="3"/>
    </row>
    <row r="5" spans="1:47" x14ac:dyDescent="0.35">
      <c r="A5" s="66" t="s">
        <v>190</v>
      </c>
      <c r="B5" s="67"/>
      <c r="C5" s="67"/>
      <c r="D5" s="68"/>
      <c r="E5" s="70"/>
      <c r="F5" s="104" t="s">
        <v>10457</v>
      </c>
      <c r="G5" s="67"/>
      <c r="H5" s="71"/>
      <c r="I5" s="72"/>
      <c r="J5" s="72"/>
      <c r="K5" s="71" t="s">
        <v>12830</v>
      </c>
      <c r="L5" s="75"/>
      <c r="M5" s="76"/>
      <c r="N5" s="76"/>
      <c r="O5" s="77"/>
      <c r="P5" s="78"/>
      <c r="Q5" s="78"/>
      <c r="R5" s="88"/>
      <c r="S5" s="88"/>
      <c r="T5" s="88"/>
      <c r="U5" s="88"/>
      <c r="V5" s="52"/>
      <c r="W5" s="52"/>
      <c r="X5" s="52"/>
      <c r="Y5" s="52"/>
      <c r="Z5" s="51"/>
      <c r="AA5" s="73"/>
      <c r="AB5" s="73"/>
      <c r="AC5" s="74"/>
      <c r="AD5" s="80">
        <v>153</v>
      </c>
      <c r="AE5" s="80">
        <v>154</v>
      </c>
      <c r="AF5" s="80">
        <v>925</v>
      </c>
      <c r="AG5" s="80">
        <v>790</v>
      </c>
      <c r="AH5" s="80"/>
      <c r="AI5" s="80" t="s">
        <v>8011</v>
      </c>
      <c r="AJ5" s="80" t="s">
        <v>9130</v>
      </c>
      <c r="AK5" s="80"/>
      <c r="AL5" s="80"/>
      <c r="AM5" s="82">
        <v>40281.861608796295</v>
      </c>
      <c r="AN5" s="80" t="s">
        <v>11630</v>
      </c>
      <c r="AO5" s="85" t="s">
        <v>11633</v>
      </c>
      <c r="AP5" s="80" t="s">
        <v>66</v>
      </c>
      <c r="AQ5" s="2"/>
      <c r="AR5" s="3"/>
      <c r="AS5" s="3"/>
      <c r="AT5" s="3"/>
      <c r="AU5" s="3"/>
    </row>
    <row r="6" spans="1:47" x14ac:dyDescent="0.35">
      <c r="A6" s="66" t="s">
        <v>1184</v>
      </c>
      <c r="B6" s="67"/>
      <c r="C6" s="67"/>
      <c r="D6" s="68"/>
      <c r="E6" s="70"/>
      <c r="F6" s="104" t="s">
        <v>10458</v>
      </c>
      <c r="G6" s="67"/>
      <c r="H6" s="71"/>
      <c r="I6" s="72"/>
      <c r="J6" s="72"/>
      <c r="K6" s="71" t="s">
        <v>12831</v>
      </c>
      <c r="L6" s="75"/>
      <c r="M6" s="76"/>
      <c r="N6" s="76"/>
      <c r="O6" s="77"/>
      <c r="P6" s="78"/>
      <c r="Q6" s="78"/>
      <c r="R6" s="88"/>
      <c r="S6" s="88"/>
      <c r="T6" s="88"/>
      <c r="U6" s="88"/>
      <c r="V6" s="52"/>
      <c r="W6" s="52"/>
      <c r="X6" s="52"/>
      <c r="Y6" s="52"/>
      <c r="Z6" s="51"/>
      <c r="AA6" s="73"/>
      <c r="AB6" s="73"/>
      <c r="AC6" s="74"/>
      <c r="AD6" s="80">
        <v>74</v>
      </c>
      <c r="AE6" s="80">
        <v>63</v>
      </c>
      <c r="AF6" s="80">
        <v>260</v>
      </c>
      <c r="AG6" s="80">
        <v>10</v>
      </c>
      <c r="AH6" s="80"/>
      <c r="AI6" s="80" t="s">
        <v>8012</v>
      </c>
      <c r="AJ6" s="80" t="s">
        <v>9131</v>
      </c>
      <c r="AK6" s="80"/>
      <c r="AL6" s="80"/>
      <c r="AM6" s="82">
        <v>40745.5391087963</v>
      </c>
      <c r="AN6" s="80" t="s">
        <v>11630</v>
      </c>
      <c r="AO6" s="85" t="s">
        <v>11634</v>
      </c>
      <c r="AP6" s="80" t="s">
        <v>65</v>
      </c>
      <c r="AQ6" s="2"/>
      <c r="AR6" s="3"/>
      <c r="AS6" s="3"/>
      <c r="AT6" s="3"/>
      <c r="AU6" s="3"/>
    </row>
    <row r="7" spans="1:47" x14ac:dyDescent="0.35">
      <c r="A7" s="66" t="s">
        <v>497</v>
      </c>
      <c r="B7" s="67"/>
      <c r="C7" s="67"/>
      <c r="D7" s="68"/>
      <c r="E7" s="70"/>
      <c r="F7" s="104" t="s">
        <v>10459</v>
      </c>
      <c r="G7" s="67"/>
      <c r="H7" s="71"/>
      <c r="I7" s="72"/>
      <c r="J7" s="72"/>
      <c r="K7" s="71" t="s">
        <v>12832</v>
      </c>
      <c r="L7" s="75"/>
      <c r="M7" s="76"/>
      <c r="N7" s="76"/>
      <c r="O7" s="77"/>
      <c r="P7" s="78"/>
      <c r="Q7" s="78"/>
      <c r="R7" s="88"/>
      <c r="S7" s="88"/>
      <c r="T7" s="88"/>
      <c r="U7" s="88"/>
      <c r="V7" s="52"/>
      <c r="W7" s="52"/>
      <c r="X7" s="52"/>
      <c r="Y7" s="52"/>
      <c r="Z7" s="51"/>
      <c r="AA7" s="73"/>
      <c r="AB7" s="73"/>
      <c r="AC7" s="74"/>
      <c r="AD7" s="80">
        <v>62</v>
      </c>
      <c r="AE7" s="80">
        <v>79</v>
      </c>
      <c r="AF7" s="80">
        <v>69</v>
      </c>
      <c r="AG7" s="80">
        <v>104</v>
      </c>
      <c r="AH7" s="80"/>
      <c r="AI7" s="80" t="s">
        <v>8013</v>
      </c>
      <c r="AJ7" s="80"/>
      <c r="AK7" s="85" t="s">
        <v>9661</v>
      </c>
      <c r="AL7" s="80"/>
      <c r="AM7" s="82">
        <v>44112.593113425923</v>
      </c>
      <c r="AN7" s="80" t="s">
        <v>11630</v>
      </c>
      <c r="AO7" s="85" t="s">
        <v>11635</v>
      </c>
      <c r="AP7" s="80" t="s">
        <v>66</v>
      </c>
      <c r="AQ7" s="2"/>
      <c r="AR7" s="3"/>
      <c r="AS7" s="3"/>
      <c r="AT7" s="3"/>
      <c r="AU7" s="3"/>
    </row>
    <row r="8" spans="1:47" x14ac:dyDescent="0.35">
      <c r="A8" s="66" t="s">
        <v>191</v>
      </c>
      <c r="B8" s="67"/>
      <c r="C8" s="67"/>
      <c r="D8" s="68"/>
      <c r="E8" s="70"/>
      <c r="F8" s="104" t="s">
        <v>10460</v>
      </c>
      <c r="G8" s="67"/>
      <c r="H8" s="71"/>
      <c r="I8" s="72"/>
      <c r="J8" s="72"/>
      <c r="K8" s="71" t="s">
        <v>12833</v>
      </c>
      <c r="L8" s="75"/>
      <c r="M8" s="76"/>
      <c r="N8" s="76"/>
      <c r="O8" s="77"/>
      <c r="P8" s="78"/>
      <c r="Q8" s="78"/>
      <c r="R8" s="88"/>
      <c r="S8" s="88"/>
      <c r="T8" s="88"/>
      <c r="U8" s="88"/>
      <c r="V8" s="52"/>
      <c r="W8" s="52"/>
      <c r="X8" s="52"/>
      <c r="Y8" s="52"/>
      <c r="Z8" s="51"/>
      <c r="AA8" s="73"/>
      <c r="AB8" s="73"/>
      <c r="AC8" s="74"/>
      <c r="AD8" s="80">
        <v>346</v>
      </c>
      <c r="AE8" s="80">
        <v>52</v>
      </c>
      <c r="AF8" s="80">
        <v>192</v>
      </c>
      <c r="AG8" s="80">
        <v>201</v>
      </c>
      <c r="AH8" s="80"/>
      <c r="AI8" s="80"/>
      <c r="AJ8" s="80" t="s">
        <v>9132</v>
      </c>
      <c r="AK8" s="80"/>
      <c r="AL8" s="80"/>
      <c r="AM8" s="82">
        <v>43852.559525462966</v>
      </c>
      <c r="AN8" s="80" t="s">
        <v>11630</v>
      </c>
      <c r="AO8" s="85" t="s">
        <v>11636</v>
      </c>
      <c r="AP8" s="80" t="s">
        <v>66</v>
      </c>
      <c r="AQ8" s="2"/>
      <c r="AR8" s="3"/>
      <c r="AS8" s="3"/>
      <c r="AT8" s="3"/>
      <c r="AU8" s="3"/>
    </row>
    <row r="9" spans="1:47" x14ac:dyDescent="0.35">
      <c r="A9" s="66" t="s">
        <v>1185</v>
      </c>
      <c r="B9" s="67"/>
      <c r="C9" s="67"/>
      <c r="D9" s="68"/>
      <c r="E9" s="70"/>
      <c r="F9" s="104" t="s">
        <v>10461</v>
      </c>
      <c r="G9" s="67"/>
      <c r="H9" s="71"/>
      <c r="I9" s="72"/>
      <c r="J9" s="72"/>
      <c r="K9" s="71" t="s">
        <v>12834</v>
      </c>
      <c r="L9" s="75"/>
      <c r="M9" s="76"/>
      <c r="N9" s="76"/>
      <c r="O9" s="77"/>
      <c r="P9" s="78"/>
      <c r="Q9" s="78"/>
      <c r="R9" s="88"/>
      <c r="S9" s="88"/>
      <c r="T9" s="88"/>
      <c r="U9" s="88"/>
      <c r="V9" s="52"/>
      <c r="W9" s="52"/>
      <c r="X9" s="52"/>
      <c r="Y9" s="52"/>
      <c r="Z9" s="51"/>
      <c r="AA9" s="73"/>
      <c r="AB9" s="73"/>
      <c r="AC9" s="74"/>
      <c r="AD9" s="80">
        <v>107</v>
      </c>
      <c r="AE9" s="80">
        <v>60</v>
      </c>
      <c r="AF9" s="80">
        <v>111</v>
      </c>
      <c r="AG9" s="80">
        <v>4</v>
      </c>
      <c r="AH9" s="80"/>
      <c r="AI9" s="80" t="s">
        <v>8014</v>
      </c>
      <c r="AJ9" s="80" t="s">
        <v>9133</v>
      </c>
      <c r="AK9" s="85" t="s">
        <v>9662</v>
      </c>
      <c r="AL9" s="80"/>
      <c r="AM9" s="82">
        <v>42738.548078703701</v>
      </c>
      <c r="AN9" s="80" t="s">
        <v>11630</v>
      </c>
      <c r="AO9" s="85" t="s">
        <v>11637</v>
      </c>
      <c r="AP9" s="80" t="s">
        <v>65</v>
      </c>
      <c r="AQ9" s="2"/>
      <c r="AR9" s="3"/>
      <c r="AS9" s="3"/>
      <c r="AT9" s="3"/>
      <c r="AU9" s="3"/>
    </row>
    <row r="10" spans="1:47" x14ac:dyDescent="0.35">
      <c r="A10" s="66" t="s">
        <v>192</v>
      </c>
      <c r="B10" s="67"/>
      <c r="C10" s="67"/>
      <c r="D10" s="68"/>
      <c r="E10" s="70"/>
      <c r="F10" s="104" t="s">
        <v>10462</v>
      </c>
      <c r="G10" s="67"/>
      <c r="H10" s="71"/>
      <c r="I10" s="72"/>
      <c r="J10" s="72"/>
      <c r="K10" s="71" t="s">
        <v>12835</v>
      </c>
      <c r="L10" s="75"/>
      <c r="M10" s="76"/>
      <c r="N10" s="76"/>
      <c r="O10" s="77"/>
      <c r="P10" s="78"/>
      <c r="Q10" s="78"/>
      <c r="R10" s="88"/>
      <c r="S10" s="88"/>
      <c r="T10" s="88"/>
      <c r="U10" s="88"/>
      <c r="V10" s="52"/>
      <c r="W10" s="52"/>
      <c r="X10" s="52"/>
      <c r="Y10" s="52"/>
      <c r="Z10" s="51"/>
      <c r="AA10" s="73"/>
      <c r="AB10" s="73"/>
      <c r="AC10" s="74"/>
      <c r="AD10" s="80">
        <v>191</v>
      </c>
      <c r="AE10" s="80">
        <v>21</v>
      </c>
      <c r="AF10" s="80">
        <v>343</v>
      </c>
      <c r="AG10" s="80">
        <v>216</v>
      </c>
      <c r="AH10" s="80"/>
      <c r="AI10" s="80" t="s">
        <v>8015</v>
      </c>
      <c r="AJ10" s="80" t="s">
        <v>9134</v>
      </c>
      <c r="AK10" s="80"/>
      <c r="AL10" s="80"/>
      <c r="AM10" s="82">
        <v>43673.775173611109</v>
      </c>
      <c r="AN10" s="80" t="s">
        <v>11630</v>
      </c>
      <c r="AO10" s="85" t="s">
        <v>11638</v>
      </c>
      <c r="AP10" s="80" t="s">
        <v>66</v>
      </c>
      <c r="AQ10" s="2"/>
      <c r="AR10" s="3"/>
      <c r="AS10" s="3"/>
      <c r="AT10" s="3"/>
      <c r="AU10" s="3"/>
    </row>
    <row r="11" spans="1:47" x14ac:dyDescent="0.35">
      <c r="A11" s="66" t="s">
        <v>193</v>
      </c>
      <c r="B11" s="67"/>
      <c r="C11" s="67"/>
      <c r="D11" s="68"/>
      <c r="E11" s="70"/>
      <c r="F11" s="104" t="s">
        <v>10463</v>
      </c>
      <c r="G11" s="67"/>
      <c r="H11" s="71"/>
      <c r="I11" s="72"/>
      <c r="J11" s="72"/>
      <c r="K11" s="71" t="s">
        <v>12836</v>
      </c>
      <c r="L11" s="75"/>
      <c r="M11" s="76"/>
      <c r="N11" s="76"/>
      <c r="O11" s="77"/>
      <c r="P11" s="78"/>
      <c r="Q11" s="78"/>
      <c r="R11" s="88"/>
      <c r="S11" s="88"/>
      <c r="T11" s="88"/>
      <c r="U11" s="88"/>
      <c r="V11" s="52"/>
      <c r="W11" s="52"/>
      <c r="X11" s="52"/>
      <c r="Y11" s="52"/>
      <c r="Z11" s="51"/>
      <c r="AA11" s="73"/>
      <c r="AB11" s="73"/>
      <c r="AC11" s="74"/>
      <c r="AD11" s="80">
        <v>1</v>
      </c>
      <c r="AE11" s="80">
        <v>4504</v>
      </c>
      <c r="AF11" s="80">
        <v>882762</v>
      </c>
      <c r="AG11" s="80">
        <v>351977</v>
      </c>
      <c r="AH11" s="80"/>
      <c r="AI11" s="80" t="s">
        <v>8016</v>
      </c>
      <c r="AJ11" s="80"/>
      <c r="AK11" s="80"/>
      <c r="AL11" s="80"/>
      <c r="AM11" s="82">
        <v>43935.868784722225</v>
      </c>
      <c r="AN11" s="80" t="s">
        <v>11630</v>
      </c>
      <c r="AO11" s="85" t="s">
        <v>11639</v>
      </c>
      <c r="AP11" s="80" t="s">
        <v>66</v>
      </c>
      <c r="AQ11" s="2"/>
      <c r="AR11" s="3"/>
      <c r="AS11" s="3"/>
      <c r="AT11" s="3"/>
      <c r="AU11" s="3"/>
    </row>
    <row r="12" spans="1:47" x14ac:dyDescent="0.35">
      <c r="A12" s="66" t="s">
        <v>1017</v>
      </c>
      <c r="B12" s="67"/>
      <c r="C12" s="67"/>
      <c r="D12" s="68"/>
      <c r="E12" s="70"/>
      <c r="F12" s="104" t="s">
        <v>10464</v>
      </c>
      <c r="G12" s="67"/>
      <c r="H12" s="71"/>
      <c r="I12" s="72"/>
      <c r="J12" s="72"/>
      <c r="K12" s="71" t="s">
        <v>12837</v>
      </c>
      <c r="L12" s="75"/>
      <c r="M12" s="76"/>
      <c r="N12" s="76"/>
      <c r="O12" s="77"/>
      <c r="P12" s="78"/>
      <c r="Q12" s="78"/>
      <c r="R12" s="88"/>
      <c r="S12" s="88"/>
      <c r="T12" s="88"/>
      <c r="U12" s="88"/>
      <c r="V12" s="52"/>
      <c r="W12" s="52"/>
      <c r="X12" s="52"/>
      <c r="Y12" s="52"/>
      <c r="Z12" s="51"/>
      <c r="AA12" s="73"/>
      <c r="AB12" s="73"/>
      <c r="AC12" s="74"/>
      <c r="AD12" s="80">
        <v>90</v>
      </c>
      <c r="AE12" s="80">
        <v>77</v>
      </c>
      <c r="AF12" s="80">
        <v>172</v>
      </c>
      <c r="AG12" s="80">
        <v>54</v>
      </c>
      <c r="AH12" s="80"/>
      <c r="AI12" s="80" t="s">
        <v>8017</v>
      </c>
      <c r="AJ12" s="80" t="s">
        <v>9135</v>
      </c>
      <c r="AK12" s="85" t="s">
        <v>9663</v>
      </c>
      <c r="AL12" s="80"/>
      <c r="AM12" s="82">
        <v>40408.274456018517</v>
      </c>
      <c r="AN12" s="80" t="s">
        <v>11630</v>
      </c>
      <c r="AO12" s="85" t="s">
        <v>11640</v>
      </c>
      <c r="AP12" s="80" t="s">
        <v>66</v>
      </c>
      <c r="AQ12" s="2"/>
      <c r="AR12" s="3"/>
      <c r="AS12" s="3"/>
      <c r="AT12" s="3"/>
      <c r="AU12" s="3"/>
    </row>
    <row r="13" spans="1:47" x14ac:dyDescent="0.35">
      <c r="A13" s="66" t="s">
        <v>194</v>
      </c>
      <c r="B13" s="67"/>
      <c r="C13" s="67"/>
      <c r="D13" s="68"/>
      <c r="E13" s="70"/>
      <c r="F13" s="104" t="s">
        <v>10465</v>
      </c>
      <c r="G13" s="67"/>
      <c r="H13" s="71"/>
      <c r="I13" s="72"/>
      <c r="J13" s="72"/>
      <c r="K13" s="71" t="s">
        <v>12838</v>
      </c>
      <c r="L13" s="75"/>
      <c r="M13" s="76"/>
      <c r="N13" s="76"/>
      <c r="O13" s="77"/>
      <c r="P13" s="78"/>
      <c r="Q13" s="78"/>
      <c r="R13" s="88"/>
      <c r="S13" s="88"/>
      <c r="T13" s="88"/>
      <c r="U13" s="88"/>
      <c r="V13" s="52"/>
      <c r="W13" s="52"/>
      <c r="X13" s="52"/>
      <c r="Y13" s="52"/>
      <c r="Z13" s="51"/>
      <c r="AA13" s="73"/>
      <c r="AB13" s="73"/>
      <c r="AC13" s="74"/>
      <c r="AD13" s="80">
        <v>1829</v>
      </c>
      <c r="AE13" s="80">
        <v>2157</v>
      </c>
      <c r="AF13" s="80">
        <v>83180</v>
      </c>
      <c r="AG13" s="80">
        <v>80007</v>
      </c>
      <c r="AH13" s="80"/>
      <c r="AI13" s="80" t="s">
        <v>8018</v>
      </c>
      <c r="AJ13" s="80" t="s">
        <v>9136</v>
      </c>
      <c r="AK13" s="85" t="s">
        <v>9664</v>
      </c>
      <c r="AL13" s="80"/>
      <c r="AM13" s="82">
        <v>42329.386828703704</v>
      </c>
      <c r="AN13" s="80" t="s">
        <v>11630</v>
      </c>
      <c r="AO13" s="85" t="s">
        <v>11641</v>
      </c>
      <c r="AP13" s="80" t="s">
        <v>66</v>
      </c>
      <c r="AQ13" s="2"/>
      <c r="AR13" s="3"/>
      <c r="AS13" s="3"/>
      <c r="AT13" s="3"/>
      <c r="AU13" s="3"/>
    </row>
    <row r="14" spans="1:47" x14ac:dyDescent="0.35">
      <c r="A14" s="66" t="s">
        <v>1186</v>
      </c>
      <c r="B14" s="67"/>
      <c r="C14" s="67"/>
      <c r="D14" s="68"/>
      <c r="E14" s="70"/>
      <c r="F14" s="104" t="s">
        <v>10466</v>
      </c>
      <c r="G14" s="67"/>
      <c r="H14" s="71"/>
      <c r="I14" s="72"/>
      <c r="J14" s="72"/>
      <c r="K14" s="71" t="s">
        <v>12839</v>
      </c>
      <c r="L14" s="75"/>
      <c r="M14" s="76"/>
      <c r="N14" s="76"/>
      <c r="O14" s="77"/>
      <c r="P14" s="78"/>
      <c r="Q14" s="78"/>
      <c r="R14" s="88"/>
      <c r="S14" s="88"/>
      <c r="T14" s="88"/>
      <c r="U14" s="88"/>
      <c r="V14" s="52"/>
      <c r="W14" s="52"/>
      <c r="X14" s="52"/>
      <c r="Y14" s="52"/>
      <c r="Z14" s="51"/>
      <c r="AA14" s="73"/>
      <c r="AB14" s="73"/>
      <c r="AC14" s="74"/>
      <c r="AD14" s="80">
        <v>286</v>
      </c>
      <c r="AE14" s="80">
        <v>1067</v>
      </c>
      <c r="AF14" s="80">
        <v>13141</v>
      </c>
      <c r="AG14" s="80">
        <v>1301</v>
      </c>
      <c r="AH14" s="80"/>
      <c r="AI14" s="80" t="s">
        <v>8019</v>
      </c>
      <c r="AJ14" s="80" t="s">
        <v>9137</v>
      </c>
      <c r="AK14" s="85" t="s">
        <v>9665</v>
      </c>
      <c r="AL14" s="80"/>
      <c r="AM14" s="82">
        <v>39237.934583333335</v>
      </c>
      <c r="AN14" s="80" t="s">
        <v>11630</v>
      </c>
      <c r="AO14" s="85" t="s">
        <v>11642</v>
      </c>
      <c r="AP14" s="80" t="s">
        <v>65</v>
      </c>
      <c r="AQ14" s="2"/>
      <c r="AR14" s="3"/>
      <c r="AS14" s="3"/>
      <c r="AT14" s="3"/>
      <c r="AU14" s="3"/>
    </row>
    <row r="15" spans="1:47" x14ac:dyDescent="0.35">
      <c r="A15" s="66" t="s">
        <v>1187</v>
      </c>
      <c r="B15" s="67"/>
      <c r="C15" s="67"/>
      <c r="D15" s="68"/>
      <c r="E15" s="70"/>
      <c r="F15" s="104" t="s">
        <v>10467</v>
      </c>
      <c r="G15" s="67"/>
      <c r="H15" s="71"/>
      <c r="I15" s="72"/>
      <c r="J15" s="72"/>
      <c r="K15" s="71" t="s">
        <v>12840</v>
      </c>
      <c r="L15" s="75"/>
      <c r="M15" s="76"/>
      <c r="N15" s="76"/>
      <c r="O15" s="77"/>
      <c r="P15" s="78"/>
      <c r="Q15" s="78"/>
      <c r="R15" s="88"/>
      <c r="S15" s="88"/>
      <c r="T15" s="88"/>
      <c r="U15" s="88"/>
      <c r="V15" s="52"/>
      <c r="W15" s="52"/>
      <c r="X15" s="52"/>
      <c r="Y15" s="52"/>
      <c r="Z15" s="51"/>
      <c r="AA15" s="73"/>
      <c r="AB15" s="73"/>
      <c r="AC15" s="74"/>
      <c r="AD15" s="80">
        <v>2871</v>
      </c>
      <c r="AE15" s="80">
        <v>6715</v>
      </c>
      <c r="AF15" s="80">
        <v>27052</v>
      </c>
      <c r="AG15" s="80">
        <v>6580</v>
      </c>
      <c r="AH15" s="80"/>
      <c r="AI15" s="80" t="s">
        <v>8020</v>
      </c>
      <c r="AJ15" s="80" t="s">
        <v>9138</v>
      </c>
      <c r="AK15" s="85" t="s">
        <v>9666</v>
      </c>
      <c r="AL15" s="80"/>
      <c r="AM15" s="82">
        <v>41211.590509259258</v>
      </c>
      <c r="AN15" s="80" t="s">
        <v>11630</v>
      </c>
      <c r="AO15" s="85" t="s">
        <v>11643</v>
      </c>
      <c r="AP15" s="80" t="s">
        <v>65</v>
      </c>
      <c r="AQ15" s="2"/>
      <c r="AR15" s="3"/>
      <c r="AS15" s="3"/>
      <c r="AT15" s="3"/>
      <c r="AU15" s="3"/>
    </row>
    <row r="16" spans="1:47" x14ac:dyDescent="0.35">
      <c r="A16" s="66" t="s">
        <v>1188</v>
      </c>
      <c r="B16" s="67"/>
      <c r="C16" s="67"/>
      <c r="D16" s="68"/>
      <c r="E16" s="70"/>
      <c r="F16" s="104" t="s">
        <v>10468</v>
      </c>
      <c r="G16" s="67"/>
      <c r="H16" s="71"/>
      <c r="I16" s="72"/>
      <c r="J16" s="72"/>
      <c r="K16" s="71" t="s">
        <v>12841</v>
      </c>
      <c r="L16" s="75"/>
      <c r="M16" s="76"/>
      <c r="N16" s="76"/>
      <c r="O16" s="77"/>
      <c r="P16" s="78"/>
      <c r="Q16" s="78"/>
      <c r="R16" s="88"/>
      <c r="S16" s="88"/>
      <c r="T16" s="88"/>
      <c r="U16" s="88"/>
      <c r="V16" s="52"/>
      <c r="W16" s="52"/>
      <c r="X16" s="52"/>
      <c r="Y16" s="52"/>
      <c r="Z16" s="51"/>
      <c r="AA16" s="73"/>
      <c r="AB16" s="73"/>
      <c r="AC16" s="74"/>
      <c r="AD16" s="80">
        <v>6619</v>
      </c>
      <c r="AE16" s="80">
        <v>7037</v>
      </c>
      <c r="AF16" s="80">
        <v>103830</v>
      </c>
      <c r="AG16" s="80">
        <v>98080</v>
      </c>
      <c r="AH16" s="80"/>
      <c r="AI16" s="80" t="s">
        <v>8021</v>
      </c>
      <c r="AJ16" s="80" t="s">
        <v>9136</v>
      </c>
      <c r="AK16" s="85" t="s">
        <v>9667</v>
      </c>
      <c r="AL16" s="80"/>
      <c r="AM16" s="82">
        <v>42180.34302083333</v>
      </c>
      <c r="AN16" s="80" t="s">
        <v>11630</v>
      </c>
      <c r="AO16" s="85" t="s">
        <v>11644</v>
      </c>
      <c r="AP16" s="80" t="s">
        <v>65</v>
      </c>
      <c r="AQ16" s="2"/>
      <c r="AR16" s="3"/>
      <c r="AS16" s="3"/>
      <c r="AT16" s="3"/>
      <c r="AU16" s="3"/>
    </row>
    <row r="17" spans="1:47" x14ac:dyDescent="0.35">
      <c r="A17" s="66" t="s">
        <v>195</v>
      </c>
      <c r="B17" s="67"/>
      <c r="C17" s="67"/>
      <c r="D17" s="68"/>
      <c r="E17" s="70"/>
      <c r="F17" s="104" t="s">
        <v>10469</v>
      </c>
      <c r="G17" s="67"/>
      <c r="H17" s="71"/>
      <c r="I17" s="72"/>
      <c r="J17" s="72"/>
      <c r="K17" s="71" t="s">
        <v>12842</v>
      </c>
      <c r="L17" s="75"/>
      <c r="M17" s="76"/>
      <c r="N17" s="76"/>
      <c r="O17" s="77"/>
      <c r="P17" s="78"/>
      <c r="Q17" s="78"/>
      <c r="R17" s="88"/>
      <c r="S17" s="88"/>
      <c r="T17" s="88"/>
      <c r="U17" s="88"/>
      <c r="V17" s="52"/>
      <c r="W17" s="52"/>
      <c r="X17" s="52"/>
      <c r="Y17" s="52"/>
      <c r="Z17" s="51"/>
      <c r="AA17" s="73"/>
      <c r="AB17" s="73"/>
      <c r="AC17" s="74"/>
      <c r="AD17" s="80">
        <v>78</v>
      </c>
      <c r="AE17" s="80">
        <v>3359</v>
      </c>
      <c r="AF17" s="80">
        <v>140821</v>
      </c>
      <c r="AG17" s="80">
        <v>409</v>
      </c>
      <c r="AH17" s="80"/>
      <c r="AI17" s="80" t="s">
        <v>8022</v>
      </c>
      <c r="AJ17" s="80" t="s">
        <v>9139</v>
      </c>
      <c r="AK17" s="85" t="s">
        <v>9668</v>
      </c>
      <c r="AL17" s="80"/>
      <c r="AM17" s="82">
        <v>43112.236898148149</v>
      </c>
      <c r="AN17" s="80" t="s">
        <v>11630</v>
      </c>
      <c r="AO17" s="85" t="s">
        <v>11645</v>
      </c>
      <c r="AP17" s="80" t="s">
        <v>66</v>
      </c>
      <c r="AQ17" s="2"/>
      <c r="AR17" s="3"/>
      <c r="AS17" s="3"/>
      <c r="AT17" s="3"/>
      <c r="AU17" s="3"/>
    </row>
    <row r="18" spans="1:47" x14ac:dyDescent="0.35">
      <c r="A18" s="66" t="s">
        <v>196</v>
      </c>
      <c r="B18" s="67"/>
      <c r="C18" s="67"/>
      <c r="D18" s="68"/>
      <c r="E18" s="70"/>
      <c r="F18" s="104" t="s">
        <v>10470</v>
      </c>
      <c r="G18" s="67"/>
      <c r="H18" s="71"/>
      <c r="I18" s="72"/>
      <c r="J18" s="72"/>
      <c r="K18" s="71" t="s">
        <v>12843</v>
      </c>
      <c r="L18" s="75"/>
      <c r="M18" s="76"/>
      <c r="N18" s="76"/>
      <c r="O18" s="77"/>
      <c r="P18" s="78"/>
      <c r="Q18" s="78"/>
      <c r="R18" s="88"/>
      <c r="S18" s="88"/>
      <c r="T18" s="88"/>
      <c r="U18" s="88"/>
      <c r="V18" s="52"/>
      <c r="W18" s="52"/>
      <c r="X18" s="52"/>
      <c r="Y18" s="52"/>
      <c r="Z18" s="51"/>
      <c r="AA18" s="73"/>
      <c r="AB18" s="73"/>
      <c r="AC18" s="74"/>
      <c r="AD18" s="80">
        <v>1015</v>
      </c>
      <c r="AE18" s="80">
        <v>467</v>
      </c>
      <c r="AF18" s="80">
        <v>9761</v>
      </c>
      <c r="AG18" s="80">
        <v>9304</v>
      </c>
      <c r="AH18" s="80"/>
      <c r="AI18" s="80" t="s">
        <v>8023</v>
      </c>
      <c r="AJ18" s="80" t="s">
        <v>9140</v>
      </c>
      <c r="AK18" s="85" t="s">
        <v>9667</v>
      </c>
      <c r="AL18" s="80"/>
      <c r="AM18" s="82">
        <v>43993.444421296299</v>
      </c>
      <c r="AN18" s="80" t="s">
        <v>11630</v>
      </c>
      <c r="AO18" s="85" t="s">
        <v>11646</v>
      </c>
      <c r="AP18" s="80" t="s">
        <v>66</v>
      </c>
      <c r="AQ18" s="2"/>
      <c r="AR18" s="3"/>
      <c r="AS18" s="3"/>
      <c r="AT18" s="3"/>
      <c r="AU18" s="3"/>
    </row>
    <row r="19" spans="1:47" x14ac:dyDescent="0.35">
      <c r="A19" s="66" t="s">
        <v>197</v>
      </c>
      <c r="B19" s="67"/>
      <c r="C19" s="67"/>
      <c r="D19" s="68"/>
      <c r="E19" s="70"/>
      <c r="F19" s="104" t="s">
        <v>10471</v>
      </c>
      <c r="G19" s="67"/>
      <c r="H19" s="71"/>
      <c r="I19" s="72"/>
      <c r="J19" s="72"/>
      <c r="K19" s="71" t="s">
        <v>12844</v>
      </c>
      <c r="L19" s="75"/>
      <c r="M19" s="76"/>
      <c r="N19" s="76"/>
      <c r="O19" s="77"/>
      <c r="P19" s="78"/>
      <c r="Q19" s="78"/>
      <c r="R19" s="88"/>
      <c r="S19" s="88"/>
      <c r="T19" s="88"/>
      <c r="U19" s="88"/>
      <c r="V19" s="52"/>
      <c r="W19" s="52"/>
      <c r="X19" s="52"/>
      <c r="Y19" s="52"/>
      <c r="Z19" s="51"/>
      <c r="AA19" s="73"/>
      <c r="AB19" s="73"/>
      <c r="AC19" s="74"/>
      <c r="AD19" s="80">
        <v>87</v>
      </c>
      <c r="AE19" s="80">
        <v>1</v>
      </c>
      <c r="AF19" s="80">
        <v>134</v>
      </c>
      <c r="AG19" s="80">
        <v>0</v>
      </c>
      <c r="AH19" s="80"/>
      <c r="AI19" s="80"/>
      <c r="AJ19" s="80"/>
      <c r="AK19" s="80"/>
      <c r="AL19" s="80"/>
      <c r="AM19" s="82">
        <v>44231.666678240741</v>
      </c>
      <c r="AN19" s="80" t="s">
        <v>11630</v>
      </c>
      <c r="AO19" s="85" t="s">
        <v>11647</v>
      </c>
      <c r="AP19" s="80" t="s">
        <v>66</v>
      </c>
      <c r="AQ19" s="2"/>
      <c r="AR19" s="3"/>
      <c r="AS19" s="3"/>
      <c r="AT19" s="3"/>
      <c r="AU19" s="3"/>
    </row>
    <row r="20" spans="1:47" x14ac:dyDescent="0.35">
      <c r="A20" s="66" t="s">
        <v>1189</v>
      </c>
      <c r="B20" s="67"/>
      <c r="C20" s="67"/>
      <c r="D20" s="68"/>
      <c r="E20" s="70"/>
      <c r="F20" s="104" t="s">
        <v>10472</v>
      </c>
      <c r="G20" s="67"/>
      <c r="H20" s="71"/>
      <c r="I20" s="72"/>
      <c r="J20" s="72"/>
      <c r="K20" s="71" t="s">
        <v>12845</v>
      </c>
      <c r="L20" s="75"/>
      <c r="M20" s="76"/>
      <c r="N20" s="76"/>
      <c r="O20" s="77"/>
      <c r="P20" s="78"/>
      <c r="Q20" s="78"/>
      <c r="R20" s="88"/>
      <c r="S20" s="88"/>
      <c r="T20" s="88"/>
      <c r="U20" s="88"/>
      <c r="V20" s="52"/>
      <c r="W20" s="52"/>
      <c r="X20" s="52"/>
      <c r="Y20" s="52"/>
      <c r="Z20" s="51"/>
      <c r="AA20" s="73"/>
      <c r="AB20" s="73"/>
      <c r="AC20" s="74"/>
      <c r="AD20" s="80">
        <v>363</v>
      </c>
      <c r="AE20" s="80">
        <v>4652</v>
      </c>
      <c r="AF20" s="80">
        <v>3536</v>
      </c>
      <c r="AG20" s="80">
        <v>1333</v>
      </c>
      <c r="AH20" s="80"/>
      <c r="AI20" s="80" t="s">
        <v>8024</v>
      </c>
      <c r="AJ20" s="80" t="s">
        <v>9137</v>
      </c>
      <c r="AK20" s="85" t="s">
        <v>9669</v>
      </c>
      <c r="AL20" s="80"/>
      <c r="AM20" s="82">
        <v>40176.776250000003</v>
      </c>
      <c r="AN20" s="80" t="s">
        <v>11630</v>
      </c>
      <c r="AO20" s="85" t="s">
        <v>11648</v>
      </c>
      <c r="AP20" s="80" t="s">
        <v>65</v>
      </c>
      <c r="AQ20" s="2"/>
      <c r="AR20" s="3"/>
      <c r="AS20" s="3"/>
      <c r="AT20" s="3"/>
      <c r="AU20" s="3"/>
    </row>
    <row r="21" spans="1:47" x14ac:dyDescent="0.35">
      <c r="A21" s="66" t="s">
        <v>198</v>
      </c>
      <c r="B21" s="67"/>
      <c r="C21" s="67"/>
      <c r="D21" s="68"/>
      <c r="E21" s="70"/>
      <c r="F21" s="104" t="s">
        <v>10473</v>
      </c>
      <c r="G21" s="67"/>
      <c r="H21" s="71"/>
      <c r="I21" s="72"/>
      <c r="J21" s="72"/>
      <c r="K21" s="71" t="s">
        <v>12846</v>
      </c>
      <c r="L21" s="75"/>
      <c r="M21" s="76"/>
      <c r="N21" s="76"/>
      <c r="O21" s="77"/>
      <c r="P21" s="78"/>
      <c r="Q21" s="78"/>
      <c r="R21" s="88"/>
      <c r="S21" s="88"/>
      <c r="T21" s="88"/>
      <c r="U21" s="88"/>
      <c r="V21" s="52"/>
      <c r="W21" s="52"/>
      <c r="X21" s="52"/>
      <c r="Y21" s="52"/>
      <c r="Z21" s="51"/>
      <c r="AA21" s="73"/>
      <c r="AB21" s="73"/>
      <c r="AC21" s="74"/>
      <c r="AD21" s="80">
        <v>161</v>
      </c>
      <c r="AE21" s="80">
        <v>27</v>
      </c>
      <c r="AF21" s="80">
        <v>1810</v>
      </c>
      <c r="AG21" s="80">
        <v>423</v>
      </c>
      <c r="AH21" s="80"/>
      <c r="AI21" s="80" t="s">
        <v>8025</v>
      </c>
      <c r="AJ21" s="80" t="s">
        <v>9141</v>
      </c>
      <c r="AK21" s="80"/>
      <c r="AL21" s="80"/>
      <c r="AM21" s="82">
        <v>40934.475243055553</v>
      </c>
      <c r="AN21" s="80" t="s">
        <v>11630</v>
      </c>
      <c r="AO21" s="85" t="s">
        <v>11649</v>
      </c>
      <c r="AP21" s="80" t="s">
        <v>66</v>
      </c>
      <c r="AQ21" s="2"/>
      <c r="AR21" s="3"/>
      <c r="AS21" s="3"/>
      <c r="AT21" s="3"/>
      <c r="AU21" s="3"/>
    </row>
    <row r="22" spans="1:47" x14ac:dyDescent="0.35">
      <c r="A22" s="66" t="s">
        <v>1163</v>
      </c>
      <c r="B22" s="67"/>
      <c r="C22" s="67"/>
      <c r="D22" s="68"/>
      <c r="E22" s="70"/>
      <c r="F22" s="104" t="s">
        <v>10474</v>
      </c>
      <c r="G22" s="67"/>
      <c r="H22" s="71"/>
      <c r="I22" s="72"/>
      <c r="J22" s="72"/>
      <c r="K22" s="71" t="s">
        <v>12847</v>
      </c>
      <c r="L22" s="75"/>
      <c r="M22" s="76"/>
      <c r="N22" s="76"/>
      <c r="O22" s="77"/>
      <c r="P22" s="78"/>
      <c r="Q22" s="78"/>
      <c r="R22" s="88"/>
      <c r="S22" s="88"/>
      <c r="T22" s="88"/>
      <c r="U22" s="88"/>
      <c r="V22" s="52"/>
      <c r="W22" s="52"/>
      <c r="X22" s="52"/>
      <c r="Y22" s="52"/>
      <c r="Z22" s="51"/>
      <c r="AA22" s="73"/>
      <c r="AB22" s="73"/>
      <c r="AC22" s="74"/>
      <c r="AD22" s="80">
        <v>1207</v>
      </c>
      <c r="AE22" s="80">
        <v>58779</v>
      </c>
      <c r="AF22" s="80">
        <v>5053</v>
      </c>
      <c r="AG22" s="80">
        <v>3243</v>
      </c>
      <c r="AH22" s="80"/>
      <c r="AI22" s="80" t="s">
        <v>8026</v>
      </c>
      <c r="AJ22" s="80" t="s">
        <v>9142</v>
      </c>
      <c r="AK22" s="85" t="s">
        <v>9670</v>
      </c>
      <c r="AL22" s="80"/>
      <c r="AM22" s="82">
        <v>41310.417013888888</v>
      </c>
      <c r="AN22" s="80" t="s">
        <v>11630</v>
      </c>
      <c r="AO22" s="85" t="s">
        <v>11650</v>
      </c>
      <c r="AP22" s="80" t="s">
        <v>66</v>
      </c>
      <c r="AQ22" s="2"/>
      <c r="AR22" s="3"/>
      <c r="AS22" s="3"/>
      <c r="AT22" s="3"/>
      <c r="AU22" s="3"/>
    </row>
    <row r="23" spans="1:47" x14ac:dyDescent="0.35">
      <c r="A23" s="66" t="s">
        <v>199</v>
      </c>
      <c r="B23" s="67"/>
      <c r="C23" s="67"/>
      <c r="D23" s="68"/>
      <c r="E23" s="70"/>
      <c r="F23" s="104" t="s">
        <v>10475</v>
      </c>
      <c r="G23" s="67"/>
      <c r="H23" s="71"/>
      <c r="I23" s="72"/>
      <c r="J23" s="72"/>
      <c r="K23" s="71" t="s">
        <v>12848</v>
      </c>
      <c r="L23" s="75"/>
      <c r="M23" s="76"/>
      <c r="N23" s="76"/>
      <c r="O23" s="77"/>
      <c r="P23" s="78"/>
      <c r="Q23" s="78"/>
      <c r="R23" s="88"/>
      <c r="S23" s="88"/>
      <c r="T23" s="88"/>
      <c r="U23" s="88"/>
      <c r="V23" s="52"/>
      <c r="W23" s="52"/>
      <c r="X23" s="52"/>
      <c r="Y23" s="52"/>
      <c r="Z23" s="51"/>
      <c r="AA23" s="73"/>
      <c r="AB23" s="73"/>
      <c r="AC23" s="74"/>
      <c r="AD23" s="80">
        <v>1</v>
      </c>
      <c r="AE23" s="80">
        <v>2456</v>
      </c>
      <c r="AF23" s="80">
        <v>69749</v>
      </c>
      <c r="AG23" s="80">
        <v>5</v>
      </c>
      <c r="AH23" s="80"/>
      <c r="AI23" s="80" t="s">
        <v>8027</v>
      </c>
      <c r="AJ23" s="80"/>
      <c r="AK23" s="80"/>
      <c r="AL23" s="80"/>
      <c r="AM23" s="82">
        <v>44106.594178240739</v>
      </c>
      <c r="AN23" s="80" t="s">
        <v>11630</v>
      </c>
      <c r="AO23" s="85" t="s">
        <v>11651</v>
      </c>
      <c r="AP23" s="80" t="s">
        <v>66</v>
      </c>
      <c r="AQ23" s="2"/>
      <c r="AR23" s="3"/>
      <c r="AS23" s="3"/>
      <c r="AT23" s="3"/>
      <c r="AU23" s="3"/>
    </row>
    <row r="24" spans="1:47" x14ac:dyDescent="0.35">
      <c r="A24" s="66" t="s">
        <v>1123</v>
      </c>
      <c r="B24" s="67"/>
      <c r="C24" s="67"/>
      <c r="D24" s="68"/>
      <c r="E24" s="70"/>
      <c r="F24" s="104" t="s">
        <v>10476</v>
      </c>
      <c r="G24" s="67"/>
      <c r="H24" s="71"/>
      <c r="I24" s="72"/>
      <c r="J24" s="72"/>
      <c r="K24" s="71" t="s">
        <v>12849</v>
      </c>
      <c r="L24" s="75"/>
      <c r="M24" s="76"/>
      <c r="N24" s="76"/>
      <c r="O24" s="77"/>
      <c r="P24" s="78"/>
      <c r="Q24" s="78"/>
      <c r="R24" s="88"/>
      <c r="S24" s="88"/>
      <c r="T24" s="88"/>
      <c r="U24" s="88"/>
      <c r="V24" s="52"/>
      <c r="W24" s="52"/>
      <c r="X24" s="52"/>
      <c r="Y24" s="52"/>
      <c r="Z24" s="51"/>
      <c r="AA24" s="73"/>
      <c r="AB24" s="73"/>
      <c r="AC24" s="74"/>
      <c r="AD24" s="80">
        <v>1020</v>
      </c>
      <c r="AE24" s="80">
        <v>6555</v>
      </c>
      <c r="AF24" s="80">
        <v>9441</v>
      </c>
      <c r="AG24" s="80">
        <v>2003</v>
      </c>
      <c r="AH24" s="80"/>
      <c r="AI24" s="80" t="s">
        <v>8028</v>
      </c>
      <c r="AJ24" s="80"/>
      <c r="AK24" s="85" t="s">
        <v>9671</v>
      </c>
      <c r="AL24" s="80"/>
      <c r="AM24" s="82">
        <v>40550.621215277781</v>
      </c>
      <c r="AN24" s="80" t="s">
        <v>11630</v>
      </c>
      <c r="AO24" s="85" t="s">
        <v>11652</v>
      </c>
      <c r="AP24" s="80" t="s">
        <v>66</v>
      </c>
      <c r="AQ24" s="2"/>
      <c r="AR24" s="3"/>
      <c r="AS24" s="3"/>
      <c r="AT24" s="3"/>
      <c r="AU24" s="3"/>
    </row>
    <row r="25" spans="1:47" x14ac:dyDescent="0.35">
      <c r="A25" s="66" t="s">
        <v>200</v>
      </c>
      <c r="B25" s="67"/>
      <c r="C25" s="67"/>
      <c r="D25" s="68"/>
      <c r="E25" s="70"/>
      <c r="F25" s="104" t="s">
        <v>10477</v>
      </c>
      <c r="G25" s="67"/>
      <c r="H25" s="71"/>
      <c r="I25" s="72"/>
      <c r="J25" s="72"/>
      <c r="K25" s="71" t="s">
        <v>12850</v>
      </c>
      <c r="L25" s="75"/>
      <c r="M25" s="76"/>
      <c r="N25" s="76"/>
      <c r="O25" s="77"/>
      <c r="P25" s="78"/>
      <c r="Q25" s="78"/>
      <c r="R25" s="88"/>
      <c r="S25" s="88"/>
      <c r="T25" s="88"/>
      <c r="U25" s="88"/>
      <c r="V25" s="52"/>
      <c r="W25" s="52"/>
      <c r="X25" s="52"/>
      <c r="Y25" s="52"/>
      <c r="Z25" s="51"/>
      <c r="AA25" s="73"/>
      <c r="AB25" s="73"/>
      <c r="AC25" s="74"/>
      <c r="AD25" s="80">
        <v>0</v>
      </c>
      <c r="AE25" s="80">
        <v>7179</v>
      </c>
      <c r="AF25" s="80">
        <v>10816</v>
      </c>
      <c r="AG25" s="80">
        <v>3</v>
      </c>
      <c r="AH25" s="80"/>
      <c r="AI25" s="80" t="s">
        <v>8029</v>
      </c>
      <c r="AJ25" s="80" t="s">
        <v>9143</v>
      </c>
      <c r="AK25" s="85" t="s">
        <v>9672</v>
      </c>
      <c r="AL25" s="80"/>
      <c r="AM25" s="82">
        <v>39982.59783564815</v>
      </c>
      <c r="AN25" s="80" t="s">
        <v>11630</v>
      </c>
      <c r="AO25" s="85" t="s">
        <v>11653</v>
      </c>
      <c r="AP25" s="80" t="s">
        <v>66</v>
      </c>
      <c r="AQ25" s="2"/>
      <c r="AR25" s="3"/>
      <c r="AS25" s="3"/>
      <c r="AT25" s="3"/>
      <c r="AU25" s="3"/>
    </row>
    <row r="26" spans="1:47" x14ac:dyDescent="0.35">
      <c r="A26" s="66" t="s">
        <v>1190</v>
      </c>
      <c r="B26" s="67"/>
      <c r="C26" s="67"/>
      <c r="D26" s="68"/>
      <c r="E26" s="70"/>
      <c r="F26" s="104" t="s">
        <v>10478</v>
      </c>
      <c r="G26" s="67"/>
      <c r="H26" s="71"/>
      <c r="I26" s="72"/>
      <c r="J26" s="72"/>
      <c r="K26" s="71" t="s">
        <v>12851</v>
      </c>
      <c r="L26" s="75"/>
      <c r="M26" s="76"/>
      <c r="N26" s="76"/>
      <c r="O26" s="77"/>
      <c r="P26" s="78"/>
      <c r="Q26" s="78"/>
      <c r="R26" s="88"/>
      <c r="S26" s="88"/>
      <c r="T26" s="88"/>
      <c r="U26" s="88"/>
      <c r="V26" s="52"/>
      <c r="W26" s="52"/>
      <c r="X26" s="52"/>
      <c r="Y26" s="52"/>
      <c r="Z26" s="51"/>
      <c r="AA26" s="73"/>
      <c r="AB26" s="73"/>
      <c r="AC26" s="74"/>
      <c r="AD26" s="80">
        <v>252</v>
      </c>
      <c r="AE26" s="80">
        <v>1208</v>
      </c>
      <c r="AF26" s="80">
        <v>10299</v>
      </c>
      <c r="AG26" s="80">
        <v>5414</v>
      </c>
      <c r="AH26" s="80"/>
      <c r="AI26" s="80" t="s">
        <v>8030</v>
      </c>
      <c r="AJ26" s="80" t="s">
        <v>9144</v>
      </c>
      <c r="AK26" s="85" t="s">
        <v>9673</v>
      </c>
      <c r="AL26" s="80"/>
      <c r="AM26" s="82">
        <v>39224.037881944445</v>
      </c>
      <c r="AN26" s="80" t="s">
        <v>11630</v>
      </c>
      <c r="AO26" s="85" t="s">
        <v>11654</v>
      </c>
      <c r="AP26" s="80" t="s">
        <v>65</v>
      </c>
      <c r="AQ26" s="2"/>
      <c r="AR26" s="3"/>
      <c r="AS26" s="3"/>
      <c r="AT26" s="3"/>
      <c r="AU26" s="3"/>
    </row>
    <row r="27" spans="1:47" x14ac:dyDescent="0.35">
      <c r="A27" s="66" t="s">
        <v>1191</v>
      </c>
      <c r="B27" s="67"/>
      <c r="C27" s="67"/>
      <c r="D27" s="68"/>
      <c r="E27" s="70"/>
      <c r="F27" s="104" t="s">
        <v>10479</v>
      </c>
      <c r="G27" s="67"/>
      <c r="H27" s="71"/>
      <c r="I27" s="72"/>
      <c r="J27" s="72"/>
      <c r="K27" s="71" t="s">
        <v>12852</v>
      </c>
      <c r="L27" s="75"/>
      <c r="M27" s="76"/>
      <c r="N27" s="76"/>
      <c r="O27" s="77"/>
      <c r="P27" s="78"/>
      <c r="Q27" s="78"/>
      <c r="R27" s="88"/>
      <c r="S27" s="88"/>
      <c r="T27" s="88"/>
      <c r="U27" s="88"/>
      <c r="V27" s="52"/>
      <c r="W27" s="52"/>
      <c r="X27" s="52"/>
      <c r="Y27" s="52"/>
      <c r="Z27" s="51"/>
      <c r="AA27" s="73"/>
      <c r="AB27" s="73"/>
      <c r="AC27" s="74"/>
      <c r="AD27" s="80">
        <v>1766</v>
      </c>
      <c r="AE27" s="80">
        <v>5089</v>
      </c>
      <c r="AF27" s="80">
        <v>6392</v>
      </c>
      <c r="AG27" s="80">
        <v>3857</v>
      </c>
      <c r="AH27" s="80"/>
      <c r="AI27" s="80" t="s">
        <v>8031</v>
      </c>
      <c r="AJ27" s="80" t="s">
        <v>9145</v>
      </c>
      <c r="AK27" s="85" t="s">
        <v>9674</v>
      </c>
      <c r="AL27" s="80"/>
      <c r="AM27" s="82">
        <v>41195.558506944442</v>
      </c>
      <c r="AN27" s="80" t="s">
        <v>11630</v>
      </c>
      <c r="AO27" s="85" t="s">
        <v>11655</v>
      </c>
      <c r="AP27" s="80" t="s">
        <v>65</v>
      </c>
      <c r="AQ27" s="2"/>
      <c r="AR27" s="3"/>
      <c r="AS27" s="3"/>
      <c r="AT27" s="3"/>
      <c r="AU27" s="3"/>
    </row>
    <row r="28" spans="1:47" x14ac:dyDescent="0.35">
      <c r="A28" s="66" t="s">
        <v>1192</v>
      </c>
      <c r="B28" s="67"/>
      <c r="C28" s="67"/>
      <c r="D28" s="68"/>
      <c r="E28" s="70"/>
      <c r="F28" s="104" t="s">
        <v>10480</v>
      </c>
      <c r="G28" s="67"/>
      <c r="H28" s="71"/>
      <c r="I28" s="72"/>
      <c r="J28" s="72"/>
      <c r="K28" s="71" t="s">
        <v>12853</v>
      </c>
      <c r="L28" s="75"/>
      <c r="M28" s="76"/>
      <c r="N28" s="76"/>
      <c r="O28" s="77"/>
      <c r="P28" s="78"/>
      <c r="Q28" s="78"/>
      <c r="R28" s="88"/>
      <c r="S28" s="88"/>
      <c r="T28" s="88"/>
      <c r="U28" s="88"/>
      <c r="V28" s="52"/>
      <c r="W28" s="52"/>
      <c r="X28" s="52"/>
      <c r="Y28" s="52"/>
      <c r="Z28" s="51"/>
      <c r="AA28" s="73"/>
      <c r="AB28" s="73"/>
      <c r="AC28" s="74"/>
      <c r="AD28" s="80">
        <v>826</v>
      </c>
      <c r="AE28" s="80">
        <v>1213</v>
      </c>
      <c r="AF28" s="80">
        <v>12592</v>
      </c>
      <c r="AG28" s="80">
        <v>1264</v>
      </c>
      <c r="AH28" s="80"/>
      <c r="AI28" s="80" t="s">
        <v>8032</v>
      </c>
      <c r="AJ28" s="80" t="s">
        <v>9146</v>
      </c>
      <c r="AK28" s="85" t="s">
        <v>9675</v>
      </c>
      <c r="AL28" s="80"/>
      <c r="AM28" s="82">
        <v>40316.991412037038</v>
      </c>
      <c r="AN28" s="80" t="s">
        <v>11630</v>
      </c>
      <c r="AO28" s="85" t="s">
        <v>11656</v>
      </c>
      <c r="AP28" s="80" t="s">
        <v>65</v>
      </c>
      <c r="AQ28" s="2"/>
      <c r="AR28" s="3"/>
      <c r="AS28" s="3"/>
      <c r="AT28" s="3"/>
      <c r="AU28" s="3"/>
    </row>
    <row r="29" spans="1:47" x14ac:dyDescent="0.35">
      <c r="A29" s="66" t="s">
        <v>1193</v>
      </c>
      <c r="B29" s="67"/>
      <c r="C29" s="67"/>
      <c r="D29" s="68"/>
      <c r="E29" s="70"/>
      <c r="F29" s="104" t="s">
        <v>10481</v>
      </c>
      <c r="G29" s="67"/>
      <c r="H29" s="71"/>
      <c r="I29" s="72"/>
      <c r="J29" s="72"/>
      <c r="K29" s="71" t="s">
        <v>12854</v>
      </c>
      <c r="L29" s="75"/>
      <c r="M29" s="76"/>
      <c r="N29" s="76"/>
      <c r="O29" s="77"/>
      <c r="P29" s="78"/>
      <c r="Q29" s="78"/>
      <c r="R29" s="88"/>
      <c r="S29" s="88"/>
      <c r="T29" s="88"/>
      <c r="U29" s="88"/>
      <c r="V29" s="52"/>
      <c r="W29" s="52"/>
      <c r="X29" s="52"/>
      <c r="Y29" s="52"/>
      <c r="Z29" s="51"/>
      <c r="AA29" s="73"/>
      <c r="AB29" s="73"/>
      <c r="AC29" s="74"/>
      <c r="AD29" s="80">
        <v>3570</v>
      </c>
      <c r="AE29" s="80">
        <v>12572</v>
      </c>
      <c r="AF29" s="80">
        <v>101163</v>
      </c>
      <c r="AG29" s="80">
        <v>9451</v>
      </c>
      <c r="AH29" s="80"/>
      <c r="AI29" s="80" t="s">
        <v>8033</v>
      </c>
      <c r="AJ29" s="80" t="s">
        <v>9147</v>
      </c>
      <c r="AK29" s="85" t="s">
        <v>9676</v>
      </c>
      <c r="AL29" s="80"/>
      <c r="AM29" s="82">
        <v>40431.530995370369</v>
      </c>
      <c r="AN29" s="80" t="s">
        <v>11630</v>
      </c>
      <c r="AO29" s="85" t="s">
        <v>11657</v>
      </c>
      <c r="AP29" s="80" t="s">
        <v>65</v>
      </c>
      <c r="AQ29" s="2"/>
      <c r="AR29" s="3"/>
      <c r="AS29" s="3"/>
      <c r="AT29" s="3"/>
      <c r="AU29" s="3"/>
    </row>
    <row r="30" spans="1:47" x14ac:dyDescent="0.35">
      <c r="A30" s="66" t="s">
        <v>1194</v>
      </c>
      <c r="B30" s="67"/>
      <c r="C30" s="67"/>
      <c r="D30" s="68"/>
      <c r="E30" s="70"/>
      <c r="F30" s="104" t="s">
        <v>10482</v>
      </c>
      <c r="G30" s="67"/>
      <c r="H30" s="71"/>
      <c r="I30" s="72"/>
      <c r="J30" s="72"/>
      <c r="K30" s="71" t="s">
        <v>12855</v>
      </c>
      <c r="L30" s="75"/>
      <c r="M30" s="76"/>
      <c r="N30" s="76"/>
      <c r="O30" s="77"/>
      <c r="P30" s="78"/>
      <c r="Q30" s="78"/>
      <c r="R30" s="88"/>
      <c r="S30" s="88"/>
      <c r="T30" s="88"/>
      <c r="U30" s="88"/>
      <c r="V30" s="52"/>
      <c r="W30" s="52"/>
      <c r="X30" s="52"/>
      <c r="Y30" s="52"/>
      <c r="Z30" s="51"/>
      <c r="AA30" s="73"/>
      <c r="AB30" s="73"/>
      <c r="AC30" s="74"/>
      <c r="AD30" s="80">
        <v>247</v>
      </c>
      <c r="AE30" s="80">
        <v>421</v>
      </c>
      <c r="AF30" s="80">
        <v>9526</v>
      </c>
      <c r="AG30" s="80">
        <v>5</v>
      </c>
      <c r="AH30" s="80"/>
      <c r="AI30" s="80" t="s">
        <v>8034</v>
      </c>
      <c r="AJ30" s="80"/>
      <c r="AK30" s="80"/>
      <c r="AL30" s="80"/>
      <c r="AM30" s="82">
        <v>41527.70584490741</v>
      </c>
      <c r="AN30" s="80" t="s">
        <v>11630</v>
      </c>
      <c r="AO30" s="85" t="s">
        <v>11658</v>
      </c>
      <c r="AP30" s="80" t="s">
        <v>65</v>
      </c>
      <c r="AQ30" s="2"/>
      <c r="AR30" s="3"/>
      <c r="AS30" s="3"/>
      <c r="AT30" s="3"/>
      <c r="AU30" s="3"/>
    </row>
    <row r="31" spans="1:47" x14ac:dyDescent="0.35">
      <c r="A31" s="66" t="s">
        <v>201</v>
      </c>
      <c r="B31" s="67"/>
      <c r="C31" s="67"/>
      <c r="D31" s="68"/>
      <c r="E31" s="70"/>
      <c r="F31" s="104" t="s">
        <v>10483</v>
      </c>
      <c r="G31" s="67"/>
      <c r="H31" s="71"/>
      <c r="I31" s="72"/>
      <c r="J31" s="72"/>
      <c r="K31" s="71" t="s">
        <v>12856</v>
      </c>
      <c r="L31" s="75"/>
      <c r="M31" s="76"/>
      <c r="N31" s="76"/>
      <c r="O31" s="77"/>
      <c r="P31" s="78"/>
      <c r="Q31" s="78"/>
      <c r="R31" s="88"/>
      <c r="S31" s="88"/>
      <c r="T31" s="88"/>
      <c r="U31" s="88"/>
      <c r="V31" s="52"/>
      <c r="W31" s="52"/>
      <c r="X31" s="52"/>
      <c r="Y31" s="52"/>
      <c r="Z31" s="51"/>
      <c r="AA31" s="73"/>
      <c r="AB31" s="73"/>
      <c r="AC31" s="74"/>
      <c r="AD31" s="80">
        <v>692</v>
      </c>
      <c r="AE31" s="80">
        <v>559</v>
      </c>
      <c r="AF31" s="80">
        <v>22031</v>
      </c>
      <c r="AG31" s="80">
        <v>22363</v>
      </c>
      <c r="AH31" s="80"/>
      <c r="AI31" s="80" t="s">
        <v>8035</v>
      </c>
      <c r="AJ31" s="80" t="s">
        <v>9148</v>
      </c>
      <c r="AK31" s="80"/>
      <c r="AL31" s="80"/>
      <c r="AM31" s="82">
        <v>40795.397233796299</v>
      </c>
      <c r="AN31" s="80" t="s">
        <v>11630</v>
      </c>
      <c r="AO31" s="85" t="s">
        <v>11659</v>
      </c>
      <c r="AP31" s="80" t="s">
        <v>66</v>
      </c>
      <c r="AQ31" s="2"/>
      <c r="AR31" s="3"/>
      <c r="AS31" s="3"/>
      <c r="AT31" s="3"/>
      <c r="AU31" s="3"/>
    </row>
    <row r="32" spans="1:47" x14ac:dyDescent="0.35">
      <c r="A32" s="66" t="s">
        <v>966</v>
      </c>
      <c r="B32" s="67"/>
      <c r="C32" s="67"/>
      <c r="D32" s="68"/>
      <c r="E32" s="70"/>
      <c r="F32" s="104" t="s">
        <v>10484</v>
      </c>
      <c r="G32" s="67"/>
      <c r="H32" s="71"/>
      <c r="I32" s="72"/>
      <c r="J32" s="72"/>
      <c r="K32" s="71" t="s">
        <v>12857</v>
      </c>
      <c r="L32" s="75"/>
      <c r="M32" s="76"/>
      <c r="N32" s="76"/>
      <c r="O32" s="77"/>
      <c r="P32" s="78"/>
      <c r="Q32" s="78"/>
      <c r="R32" s="88"/>
      <c r="S32" s="88"/>
      <c r="T32" s="88"/>
      <c r="U32" s="88"/>
      <c r="V32" s="52"/>
      <c r="W32" s="52"/>
      <c r="X32" s="52"/>
      <c r="Y32" s="52"/>
      <c r="Z32" s="51"/>
      <c r="AA32" s="73"/>
      <c r="AB32" s="73"/>
      <c r="AC32" s="74"/>
      <c r="AD32" s="80">
        <v>140</v>
      </c>
      <c r="AE32" s="80">
        <v>171</v>
      </c>
      <c r="AF32" s="80">
        <v>502</v>
      </c>
      <c r="AG32" s="80">
        <v>43</v>
      </c>
      <c r="AH32" s="80"/>
      <c r="AI32" s="80" t="s">
        <v>8036</v>
      </c>
      <c r="AJ32" s="80" t="s">
        <v>9149</v>
      </c>
      <c r="AK32" s="85" t="s">
        <v>9677</v>
      </c>
      <c r="AL32" s="80"/>
      <c r="AM32" s="82">
        <v>43983.614178240743</v>
      </c>
      <c r="AN32" s="80" t="s">
        <v>11630</v>
      </c>
      <c r="AO32" s="85" t="s">
        <v>11660</v>
      </c>
      <c r="AP32" s="80" t="s">
        <v>66</v>
      </c>
      <c r="AQ32" s="2"/>
      <c r="AR32" s="3"/>
      <c r="AS32" s="3"/>
      <c r="AT32" s="3"/>
      <c r="AU32" s="3"/>
    </row>
    <row r="33" spans="1:47" x14ac:dyDescent="0.35">
      <c r="A33" s="66" t="s">
        <v>202</v>
      </c>
      <c r="B33" s="67"/>
      <c r="C33" s="67"/>
      <c r="D33" s="68"/>
      <c r="E33" s="70"/>
      <c r="F33" s="104" t="s">
        <v>10485</v>
      </c>
      <c r="G33" s="67"/>
      <c r="H33" s="71"/>
      <c r="I33" s="72"/>
      <c r="J33" s="72"/>
      <c r="K33" s="71" t="s">
        <v>12858</v>
      </c>
      <c r="L33" s="75"/>
      <c r="M33" s="76"/>
      <c r="N33" s="76"/>
      <c r="O33" s="77"/>
      <c r="P33" s="78"/>
      <c r="Q33" s="78"/>
      <c r="R33" s="88"/>
      <c r="S33" s="88"/>
      <c r="T33" s="88"/>
      <c r="U33" s="88"/>
      <c r="V33" s="52"/>
      <c r="W33" s="52"/>
      <c r="X33" s="52"/>
      <c r="Y33" s="52"/>
      <c r="Z33" s="51"/>
      <c r="AA33" s="73"/>
      <c r="AB33" s="73"/>
      <c r="AC33" s="74"/>
      <c r="AD33" s="80">
        <v>350</v>
      </c>
      <c r="AE33" s="80">
        <v>37</v>
      </c>
      <c r="AF33" s="80">
        <v>592</v>
      </c>
      <c r="AG33" s="80">
        <v>53</v>
      </c>
      <c r="AH33" s="80"/>
      <c r="AI33" s="80" t="s">
        <v>8037</v>
      </c>
      <c r="AJ33" s="80"/>
      <c r="AK33" s="85" t="s">
        <v>9678</v>
      </c>
      <c r="AL33" s="80"/>
      <c r="AM33" s="82">
        <v>43974.845416666663</v>
      </c>
      <c r="AN33" s="80" t="s">
        <v>11630</v>
      </c>
      <c r="AO33" s="85" t="s">
        <v>11661</v>
      </c>
      <c r="AP33" s="80" t="s">
        <v>66</v>
      </c>
      <c r="AQ33" s="2"/>
      <c r="AR33" s="3"/>
      <c r="AS33" s="3"/>
      <c r="AT33" s="3"/>
      <c r="AU33" s="3"/>
    </row>
    <row r="34" spans="1:47" x14ac:dyDescent="0.35">
      <c r="A34" s="66" t="s">
        <v>203</v>
      </c>
      <c r="B34" s="67"/>
      <c r="C34" s="67"/>
      <c r="D34" s="68"/>
      <c r="E34" s="70"/>
      <c r="F34" s="104" t="s">
        <v>10486</v>
      </c>
      <c r="G34" s="67"/>
      <c r="H34" s="71"/>
      <c r="I34" s="72"/>
      <c r="J34" s="72"/>
      <c r="K34" s="71" t="s">
        <v>12859</v>
      </c>
      <c r="L34" s="75"/>
      <c r="M34" s="76"/>
      <c r="N34" s="76"/>
      <c r="O34" s="77"/>
      <c r="P34" s="78"/>
      <c r="Q34" s="78"/>
      <c r="R34" s="88"/>
      <c r="S34" s="88"/>
      <c r="T34" s="88"/>
      <c r="U34" s="88"/>
      <c r="V34" s="52"/>
      <c r="W34" s="52"/>
      <c r="X34" s="52"/>
      <c r="Y34" s="52"/>
      <c r="Z34" s="51"/>
      <c r="AA34" s="73"/>
      <c r="AB34" s="73"/>
      <c r="AC34" s="74"/>
      <c r="AD34" s="80">
        <v>347</v>
      </c>
      <c r="AE34" s="80">
        <v>1043</v>
      </c>
      <c r="AF34" s="80">
        <v>2626</v>
      </c>
      <c r="AG34" s="80">
        <v>789</v>
      </c>
      <c r="AH34" s="80"/>
      <c r="AI34" s="80" t="s">
        <v>8038</v>
      </c>
      <c r="AJ34" s="80" t="s">
        <v>9150</v>
      </c>
      <c r="AK34" s="80"/>
      <c r="AL34" s="80"/>
      <c r="AM34" s="82">
        <v>43193.345034722224</v>
      </c>
      <c r="AN34" s="80" t="s">
        <v>11630</v>
      </c>
      <c r="AO34" s="85" t="s">
        <v>11662</v>
      </c>
      <c r="AP34" s="80" t="s">
        <v>66</v>
      </c>
      <c r="AQ34" s="2"/>
      <c r="AR34" s="3"/>
      <c r="AS34" s="3"/>
      <c r="AT34" s="3"/>
      <c r="AU34" s="3"/>
    </row>
    <row r="35" spans="1:47" x14ac:dyDescent="0.35">
      <c r="A35" s="66" t="s">
        <v>1195</v>
      </c>
      <c r="B35" s="67"/>
      <c r="C35" s="67"/>
      <c r="D35" s="68"/>
      <c r="E35" s="70"/>
      <c r="F35" s="104" t="s">
        <v>10487</v>
      </c>
      <c r="G35" s="67"/>
      <c r="H35" s="71"/>
      <c r="I35" s="72"/>
      <c r="J35" s="72"/>
      <c r="K35" s="71" t="s">
        <v>12860</v>
      </c>
      <c r="L35" s="75"/>
      <c r="M35" s="76"/>
      <c r="N35" s="76"/>
      <c r="O35" s="77"/>
      <c r="P35" s="78"/>
      <c r="Q35" s="78"/>
      <c r="R35" s="88"/>
      <c r="S35" s="88"/>
      <c r="T35" s="88"/>
      <c r="U35" s="88"/>
      <c r="V35" s="52"/>
      <c r="W35" s="52"/>
      <c r="X35" s="52"/>
      <c r="Y35" s="52"/>
      <c r="Z35" s="51"/>
      <c r="AA35" s="73"/>
      <c r="AB35" s="73"/>
      <c r="AC35" s="74"/>
      <c r="AD35" s="80">
        <v>540</v>
      </c>
      <c r="AE35" s="80">
        <v>24010</v>
      </c>
      <c r="AF35" s="80">
        <v>8111</v>
      </c>
      <c r="AG35" s="80">
        <v>2404</v>
      </c>
      <c r="AH35" s="80"/>
      <c r="AI35" s="80" t="s">
        <v>8039</v>
      </c>
      <c r="AJ35" s="80" t="s">
        <v>9137</v>
      </c>
      <c r="AK35" s="85" t="s">
        <v>9679</v>
      </c>
      <c r="AL35" s="80"/>
      <c r="AM35" s="82">
        <v>39960.901597222219</v>
      </c>
      <c r="AN35" s="80" t="s">
        <v>11630</v>
      </c>
      <c r="AO35" s="85" t="s">
        <v>11663</v>
      </c>
      <c r="AP35" s="80" t="s">
        <v>65</v>
      </c>
      <c r="AQ35" s="2"/>
      <c r="AR35" s="3"/>
      <c r="AS35" s="3"/>
      <c r="AT35" s="3"/>
      <c r="AU35" s="3"/>
    </row>
    <row r="36" spans="1:47" x14ac:dyDescent="0.35">
      <c r="A36" s="66" t="s">
        <v>204</v>
      </c>
      <c r="B36" s="67"/>
      <c r="C36" s="67"/>
      <c r="D36" s="68"/>
      <c r="E36" s="70"/>
      <c r="F36" s="104" t="s">
        <v>10488</v>
      </c>
      <c r="G36" s="67"/>
      <c r="H36" s="71"/>
      <c r="I36" s="72"/>
      <c r="J36" s="72"/>
      <c r="K36" s="71" t="s">
        <v>12861</v>
      </c>
      <c r="L36" s="75"/>
      <c r="M36" s="76"/>
      <c r="N36" s="76"/>
      <c r="O36" s="77"/>
      <c r="P36" s="78"/>
      <c r="Q36" s="78"/>
      <c r="R36" s="88"/>
      <c r="S36" s="88"/>
      <c r="T36" s="88"/>
      <c r="U36" s="88"/>
      <c r="V36" s="52"/>
      <c r="W36" s="52"/>
      <c r="X36" s="52"/>
      <c r="Y36" s="52"/>
      <c r="Z36" s="51"/>
      <c r="AA36" s="73"/>
      <c r="AB36" s="73"/>
      <c r="AC36" s="74"/>
      <c r="AD36" s="80">
        <v>828</v>
      </c>
      <c r="AE36" s="80">
        <v>1523</v>
      </c>
      <c r="AF36" s="80">
        <v>5923</v>
      </c>
      <c r="AG36" s="80">
        <v>6870</v>
      </c>
      <c r="AH36" s="80"/>
      <c r="AI36" s="80" t="s">
        <v>8040</v>
      </c>
      <c r="AJ36" s="80" t="s">
        <v>9151</v>
      </c>
      <c r="AK36" s="85" t="s">
        <v>9680</v>
      </c>
      <c r="AL36" s="80"/>
      <c r="AM36" s="82">
        <v>42160.44295138889</v>
      </c>
      <c r="AN36" s="80" t="s">
        <v>11630</v>
      </c>
      <c r="AO36" s="85" t="s">
        <v>11664</v>
      </c>
      <c r="AP36" s="80" t="s">
        <v>66</v>
      </c>
      <c r="AQ36" s="2"/>
      <c r="AR36" s="3"/>
      <c r="AS36" s="3"/>
      <c r="AT36" s="3"/>
      <c r="AU36" s="3"/>
    </row>
    <row r="37" spans="1:47" x14ac:dyDescent="0.35">
      <c r="A37" s="66" t="s">
        <v>765</v>
      </c>
      <c r="B37" s="67"/>
      <c r="C37" s="67"/>
      <c r="D37" s="68"/>
      <c r="E37" s="70"/>
      <c r="F37" s="104" t="s">
        <v>10489</v>
      </c>
      <c r="G37" s="67"/>
      <c r="H37" s="71"/>
      <c r="I37" s="72"/>
      <c r="J37" s="72"/>
      <c r="K37" s="71" t="s">
        <v>12862</v>
      </c>
      <c r="L37" s="75"/>
      <c r="M37" s="76"/>
      <c r="N37" s="76"/>
      <c r="O37" s="77"/>
      <c r="P37" s="78"/>
      <c r="Q37" s="78"/>
      <c r="R37" s="88"/>
      <c r="S37" s="88"/>
      <c r="T37" s="88"/>
      <c r="U37" s="88"/>
      <c r="V37" s="52"/>
      <c r="W37" s="52"/>
      <c r="X37" s="52"/>
      <c r="Y37" s="52"/>
      <c r="Z37" s="51"/>
      <c r="AA37" s="73"/>
      <c r="AB37" s="73"/>
      <c r="AC37" s="74"/>
      <c r="AD37" s="80">
        <v>61</v>
      </c>
      <c r="AE37" s="80">
        <v>44</v>
      </c>
      <c r="AF37" s="80">
        <v>35</v>
      </c>
      <c r="AG37" s="80">
        <v>38</v>
      </c>
      <c r="AH37" s="80"/>
      <c r="AI37" s="80" t="s">
        <v>8041</v>
      </c>
      <c r="AJ37" s="80" t="s">
        <v>9152</v>
      </c>
      <c r="AK37" s="85" t="s">
        <v>9681</v>
      </c>
      <c r="AL37" s="80"/>
      <c r="AM37" s="82">
        <v>44238.645208333335</v>
      </c>
      <c r="AN37" s="80" t="s">
        <v>11630</v>
      </c>
      <c r="AO37" s="85" t="s">
        <v>11665</v>
      </c>
      <c r="AP37" s="80" t="s">
        <v>66</v>
      </c>
      <c r="AQ37" s="2"/>
      <c r="AR37" s="3"/>
      <c r="AS37" s="3"/>
      <c r="AT37" s="3"/>
      <c r="AU37" s="3"/>
    </row>
    <row r="38" spans="1:47" x14ac:dyDescent="0.35">
      <c r="A38" s="66" t="s">
        <v>205</v>
      </c>
      <c r="B38" s="67"/>
      <c r="C38" s="67"/>
      <c r="D38" s="68"/>
      <c r="E38" s="70"/>
      <c r="F38" s="104" t="s">
        <v>10490</v>
      </c>
      <c r="G38" s="67"/>
      <c r="H38" s="71"/>
      <c r="I38" s="72"/>
      <c r="J38" s="72"/>
      <c r="K38" s="71" t="s">
        <v>12863</v>
      </c>
      <c r="L38" s="75"/>
      <c r="M38" s="76"/>
      <c r="N38" s="76"/>
      <c r="O38" s="77"/>
      <c r="P38" s="78"/>
      <c r="Q38" s="78"/>
      <c r="R38" s="88"/>
      <c r="S38" s="88"/>
      <c r="T38" s="88"/>
      <c r="U38" s="88"/>
      <c r="V38" s="52"/>
      <c r="W38" s="52"/>
      <c r="X38" s="52"/>
      <c r="Y38" s="52"/>
      <c r="Z38" s="51"/>
      <c r="AA38" s="73"/>
      <c r="AB38" s="73"/>
      <c r="AC38" s="74"/>
      <c r="AD38" s="80">
        <v>1913</v>
      </c>
      <c r="AE38" s="80">
        <v>991</v>
      </c>
      <c r="AF38" s="80">
        <v>13258</v>
      </c>
      <c r="AG38" s="80">
        <v>33320</v>
      </c>
      <c r="AH38" s="80"/>
      <c r="AI38" s="80" t="s">
        <v>8042</v>
      </c>
      <c r="AJ38" s="80" t="s">
        <v>9143</v>
      </c>
      <c r="AK38" s="85" t="s">
        <v>9682</v>
      </c>
      <c r="AL38" s="80"/>
      <c r="AM38" s="82">
        <v>43089.604525462964</v>
      </c>
      <c r="AN38" s="80" t="s">
        <v>11630</v>
      </c>
      <c r="AO38" s="85" t="s">
        <v>11666</v>
      </c>
      <c r="AP38" s="80" t="s">
        <v>66</v>
      </c>
      <c r="AQ38" s="2"/>
      <c r="AR38" s="3"/>
      <c r="AS38" s="3"/>
      <c r="AT38" s="3"/>
      <c r="AU38" s="3"/>
    </row>
    <row r="39" spans="1:47" x14ac:dyDescent="0.35">
      <c r="A39" s="66" t="s">
        <v>965</v>
      </c>
      <c r="B39" s="67"/>
      <c r="C39" s="67"/>
      <c r="D39" s="68"/>
      <c r="E39" s="70"/>
      <c r="F39" s="104" t="s">
        <v>10491</v>
      </c>
      <c r="G39" s="67"/>
      <c r="H39" s="71"/>
      <c r="I39" s="72"/>
      <c r="J39" s="72"/>
      <c r="K39" s="71" t="s">
        <v>12864</v>
      </c>
      <c r="L39" s="75"/>
      <c r="M39" s="76"/>
      <c r="N39" s="76"/>
      <c r="O39" s="77"/>
      <c r="P39" s="78"/>
      <c r="Q39" s="78"/>
      <c r="R39" s="88"/>
      <c r="S39" s="88"/>
      <c r="T39" s="88"/>
      <c r="U39" s="88"/>
      <c r="V39" s="52"/>
      <c r="W39" s="52"/>
      <c r="X39" s="52"/>
      <c r="Y39" s="52"/>
      <c r="Z39" s="51"/>
      <c r="AA39" s="73"/>
      <c r="AB39" s="73"/>
      <c r="AC39" s="74"/>
      <c r="AD39" s="80">
        <v>1125</v>
      </c>
      <c r="AE39" s="80">
        <v>5421</v>
      </c>
      <c r="AF39" s="80">
        <v>5658</v>
      </c>
      <c r="AG39" s="80">
        <v>5145</v>
      </c>
      <c r="AH39" s="80"/>
      <c r="AI39" s="80" t="s">
        <v>8043</v>
      </c>
      <c r="AJ39" s="80" t="s">
        <v>9153</v>
      </c>
      <c r="AK39" s="85" t="s">
        <v>9683</v>
      </c>
      <c r="AL39" s="80"/>
      <c r="AM39" s="82">
        <v>40365.793564814812</v>
      </c>
      <c r="AN39" s="80" t="s">
        <v>11630</v>
      </c>
      <c r="AO39" s="85" t="s">
        <v>11667</v>
      </c>
      <c r="AP39" s="80" t="s">
        <v>66</v>
      </c>
      <c r="AQ39" s="2"/>
      <c r="AR39" s="3"/>
      <c r="AS39" s="3"/>
      <c r="AT39" s="3"/>
      <c r="AU39" s="3"/>
    </row>
    <row r="40" spans="1:47" x14ac:dyDescent="0.35">
      <c r="A40" s="66" t="s">
        <v>1139</v>
      </c>
      <c r="B40" s="67"/>
      <c r="C40" s="67"/>
      <c r="D40" s="68"/>
      <c r="E40" s="70"/>
      <c r="F40" s="104" t="s">
        <v>10492</v>
      </c>
      <c r="G40" s="67"/>
      <c r="H40" s="71"/>
      <c r="I40" s="72"/>
      <c r="J40" s="72"/>
      <c r="K40" s="71" t="s">
        <v>12865</v>
      </c>
      <c r="L40" s="75"/>
      <c r="M40" s="76"/>
      <c r="N40" s="76"/>
      <c r="O40" s="77"/>
      <c r="P40" s="78"/>
      <c r="Q40" s="78"/>
      <c r="R40" s="88"/>
      <c r="S40" s="88"/>
      <c r="T40" s="88"/>
      <c r="U40" s="88"/>
      <c r="V40" s="52"/>
      <c r="W40" s="52"/>
      <c r="X40" s="52"/>
      <c r="Y40" s="52"/>
      <c r="Z40" s="51"/>
      <c r="AA40" s="73"/>
      <c r="AB40" s="73"/>
      <c r="AC40" s="74"/>
      <c r="AD40" s="80">
        <v>1654</v>
      </c>
      <c r="AE40" s="80">
        <v>15861</v>
      </c>
      <c r="AF40" s="80">
        <v>4815</v>
      </c>
      <c r="AG40" s="80">
        <v>4635</v>
      </c>
      <c r="AH40" s="80"/>
      <c r="AI40" s="80" t="s">
        <v>8044</v>
      </c>
      <c r="AJ40" s="80" t="s">
        <v>9154</v>
      </c>
      <c r="AK40" s="85" t="s">
        <v>9684</v>
      </c>
      <c r="AL40" s="80"/>
      <c r="AM40" s="82">
        <v>41379.924641203703</v>
      </c>
      <c r="AN40" s="80" t="s">
        <v>11630</v>
      </c>
      <c r="AO40" s="85" t="s">
        <v>11668</v>
      </c>
      <c r="AP40" s="80" t="s">
        <v>66</v>
      </c>
      <c r="AQ40" s="2"/>
      <c r="AR40" s="3"/>
      <c r="AS40" s="3"/>
      <c r="AT40" s="3"/>
      <c r="AU40" s="3"/>
    </row>
    <row r="41" spans="1:47" x14ac:dyDescent="0.35">
      <c r="A41" s="66" t="s">
        <v>964</v>
      </c>
      <c r="B41" s="67"/>
      <c r="C41" s="67"/>
      <c r="D41" s="68"/>
      <c r="E41" s="70"/>
      <c r="F41" s="104" t="s">
        <v>10493</v>
      </c>
      <c r="G41" s="67"/>
      <c r="H41" s="71"/>
      <c r="I41" s="72"/>
      <c r="J41" s="72"/>
      <c r="K41" s="71" t="s">
        <v>12866</v>
      </c>
      <c r="L41" s="75"/>
      <c r="M41" s="76"/>
      <c r="N41" s="76"/>
      <c r="O41" s="77"/>
      <c r="P41" s="78"/>
      <c r="Q41" s="78"/>
      <c r="R41" s="88"/>
      <c r="S41" s="88"/>
      <c r="T41" s="88"/>
      <c r="U41" s="88"/>
      <c r="V41" s="52"/>
      <c r="W41" s="52"/>
      <c r="X41" s="52"/>
      <c r="Y41" s="52"/>
      <c r="Z41" s="51"/>
      <c r="AA41" s="73"/>
      <c r="AB41" s="73"/>
      <c r="AC41" s="74"/>
      <c r="AD41" s="80">
        <v>1764</v>
      </c>
      <c r="AE41" s="80">
        <v>4490</v>
      </c>
      <c r="AF41" s="80">
        <v>5203</v>
      </c>
      <c r="AG41" s="80">
        <v>1925</v>
      </c>
      <c r="AH41" s="80"/>
      <c r="AI41" s="80" t="s">
        <v>8045</v>
      </c>
      <c r="AJ41" s="80" t="s">
        <v>9142</v>
      </c>
      <c r="AK41" s="85" t="s">
        <v>9685</v>
      </c>
      <c r="AL41" s="80"/>
      <c r="AM41" s="82">
        <v>39920.484930555554</v>
      </c>
      <c r="AN41" s="80" t="s">
        <v>11630</v>
      </c>
      <c r="AO41" s="85" t="s">
        <v>11669</v>
      </c>
      <c r="AP41" s="80" t="s">
        <v>66</v>
      </c>
      <c r="AQ41" s="2"/>
      <c r="AR41" s="3"/>
      <c r="AS41" s="3"/>
      <c r="AT41" s="3"/>
      <c r="AU41" s="3"/>
    </row>
    <row r="42" spans="1:47" x14ac:dyDescent="0.35">
      <c r="A42" s="66" t="s">
        <v>206</v>
      </c>
      <c r="B42" s="67"/>
      <c r="C42" s="67"/>
      <c r="D42" s="68"/>
      <c r="E42" s="70"/>
      <c r="F42" s="104" t="s">
        <v>10494</v>
      </c>
      <c r="G42" s="67"/>
      <c r="H42" s="71"/>
      <c r="I42" s="72"/>
      <c r="J42" s="72"/>
      <c r="K42" s="71" t="s">
        <v>12867</v>
      </c>
      <c r="L42" s="75"/>
      <c r="M42" s="76"/>
      <c r="N42" s="76"/>
      <c r="O42" s="77"/>
      <c r="P42" s="78"/>
      <c r="Q42" s="78"/>
      <c r="R42" s="88"/>
      <c r="S42" s="88"/>
      <c r="T42" s="88"/>
      <c r="U42" s="88"/>
      <c r="V42" s="52"/>
      <c r="W42" s="52"/>
      <c r="X42" s="52"/>
      <c r="Y42" s="52"/>
      <c r="Z42" s="51"/>
      <c r="AA42" s="73"/>
      <c r="AB42" s="73"/>
      <c r="AC42" s="74"/>
      <c r="AD42" s="80">
        <v>465</v>
      </c>
      <c r="AE42" s="80">
        <v>522</v>
      </c>
      <c r="AF42" s="80">
        <v>1660</v>
      </c>
      <c r="AG42" s="80">
        <v>246</v>
      </c>
      <c r="AH42" s="80"/>
      <c r="AI42" s="80" t="s">
        <v>8046</v>
      </c>
      <c r="AJ42" s="80" t="s">
        <v>9155</v>
      </c>
      <c r="AK42" s="85" t="s">
        <v>9686</v>
      </c>
      <c r="AL42" s="80"/>
      <c r="AM42" s="82">
        <v>39234.975949074076</v>
      </c>
      <c r="AN42" s="80" t="s">
        <v>11630</v>
      </c>
      <c r="AO42" s="85" t="s">
        <v>11670</v>
      </c>
      <c r="AP42" s="80" t="s">
        <v>66</v>
      </c>
      <c r="AQ42" s="2"/>
      <c r="AR42" s="3"/>
      <c r="AS42" s="3"/>
      <c r="AT42" s="3"/>
      <c r="AU42" s="3"/>
    </row>
    <row r="43" spans="1:47" x14ac:dyDescent="0.35">
      <c r="A43" s="66" t="s">
        <v>207</v>
      </c>
      <c r="B43" s="67"/>
      <c r="C43" s="67"/>
      <c r="D43" s="68"/>
      <c r="E43" s="70"/>
      <c r="F43" s="104" t="s">
        <v>10495</v>
      </c>
      <c r="G43" s="67"/>
      <c r="H43" s="71"/>
      <c r="I43" s="72"/>
      <c r="J43" s="72"/>
      <c r="K43" s="71" t="s">
        <v>12868</v>
      </c>
      <c r="L43" s="75"/>
      <c r="M43" s="76"/>
      <c r="N43" s="76"/>
      <c r="O43" s="77"/>
      <c r="P43" s="78"/>
      <c r="Q43" s="78"/>
      <c r="R43" s="88"/>
      <c r="S43" s="88"/>
      <c r="T43" s="88"/>
      <c r="U43" s="88"/>
      <c r="V43" s="52"/>
      <c r="W43" s="52"/>
      <c r="X43" s="52"/>
      <c r="Y43" s="52"/>
      <c r="Z43" s="51"/>
      <c r="AA43" s="73"/>
      <c r="AB43" s="73"/>
      <c r="AC43" s="74"/>
      <c r="AD43" s="80">
        <v>68</v>
      </c>
      <c r="AE43" s="80">
        <v>73</v>
      </c>
      <c r="AF43" s="80">
        <v>571</v>
      </c>
      <c r="AG43" s="80">
        <v>159</v>
      </c>
      <c r="AH43" s="80"/>
      <c r="AI43" s="80" t="s">
        <v>8047</v>
      </c>
      <c r="AJ43" s="80" t="s">
        <v>9156</v>
      </c>
      <c r="AK43" s="85" t="s">
        <v>9687</v>
      </c>
      <c r="AL43" s="80"/>
      <c r="AM43" s="82">
        <v>42693.68886574074</v>
      </c>
      <c r="AN43" s="80" t="s">
        <v>11630</v>
      </c>
      <c r="AO43" s="85" t="s">
        <v>11671</v>
      </c>
      <c r="AP43" s="80" t="s">
        <v>66</v>
      </c>
      <c r="AQ43" s="2"/>
      <c r="AR43" s="3"/>
      <c r="AS43" s="3"/>
      <c r="AT43" s="3"/>
      <c r="AU43" s="3"/>
    </row>
    <row r="44" spans="1:47" x14ac:dyDescent="0.35">
      <c r="A44" s="66" t="s">
        <v>1196</v>
      </c>
      <c r="B44" s="67"/>
      <c r="C44" s="67"/>
      <c r="D44" s="68"/>
      <c r="E44" s="70"/>
      <c r="F44" s="104" t="s">
        <v>10496</v>
      </c>
      <c r="G44" s="67"/>
      <c r="H44" s="71"/>
      <c r="I44" s="72"/>
      <c r="J44" s="72"/>
      <c r="K44" s="71" t="s">
        <v>12869</v>
      </c>
      <c r="L44" s="75"/>
      <c r="M44" s="76"/>
      <c r="N44" s="76"/>
      <c r="O44" s="77"/>
      <c r="P44" s="78"/>
      <c r="Q44" s="78"/>
      <c r="R44" s="88"/>
      <c r="S44" s="88"/>
      <c r="T44" s="88"/>
      <c r="U44" s="88"/>
      <c r="V44" s="52"/>
      <c r="W44" s="52"/>
      <c r="X44" s="52"/>
      <c r="Y44" s="52"/>
      <c r="Z44" s="51"/>
      <c r="AA44" s="73"/>
      <c r="AB44" s="73"/>
      <c r="AC44" s="74"/>
      <c r="AD44" s="80">
        <v>76</v>
      </c>
      <c r="AE44" s="80">
        <v>7796</v>
      </c>
      <c r="AF44" s="80">
        <v>98913</v>
      </c>
      <c r="AG44" s="80">
        <v>4</v>
      </c>
      <c r="AH44" s="80"/>
      <c r="AI44" s="80" t="s">
        <v>8048</v>
      </c>
      <c r="AJ44" s="80"/>
      <c r="AK44" s="85" t="s">
        <v>9688</v>
      </c>
      <c r="AL44" s="80"/>
      <c r="AM44" s="82">
        <v>41789.484513888892</v>
      </c>
      <c r="AN44" s="80" t="s">
        <v>11630</v>
      </c>
      <c r="AO44" s="85" t="s">
        <v>11672</v>
      </c>
      <c r="AP44" s="80" t="s">
        <v>65</v>
      </c>
      <c r="AQ44" s="2"/>
      <c r="AR44" s="3"/>
      <c r="AS44" s="3"/>
      <c r="AT44" s="3"/>
      <c r="AU44" s="3"/>
    </row>
    <row r="45" spans="1:47" x14ac:dyDescent="0.35">
      <c r="A45" s="66" t="s">
        <v>1197</v>
      </c>
      <c r="B45" s="67"/>
      <c r="C45" s="67"/>
      <c r="D45" s="68"/>
      <c r="E45" s="70"/>
      <c r="F45" s="104" t="s">
        <v>10497</v>
      </c>
      <c r="G45" s="67"/>
      <c r="H45" s="71"/>
      <c r="I45" s="72"/>
      <c r="J45" s="72"/>
      <c r="K45" s="71" t="s">
        <v>12870</v>
      </c>
      <c r="L45" s="75"/>
      <c r="M45" s="76"/>
      <c r="N45" s="76"/>
      <c r="O45" s="77"/>
      <c r="P45" s="78"/>
      <c r="Q45" s="78"/>
      <c r="R45" s="88"/>
      <c r="S45" s="88"/>
      <c r="T45" s="88"/>
      <c r="U45" s="88"/>
      <c r="V45" s="52"/>
      <c r="W45" s="52"/>
      <c r="X45" s="52"/>
      <c r="Y45" s="52"/>
      <c r="Z45" s="51"/>
      <c r="AA45" s="73"/>
      <c r="AB45" s="73"/>
      <c r="AC45" s="74"/>
      <c r="AD45" s="80">
        <v>2273</v>
      </c>
      <c r="AE45" s="80">
        <v>138003</v>
      </c>
      <c r="AF45" s="80">
        <v>179293</v>
      </c>
      <c r="AG45" s="80">
        <v>2689</v>
      </c>
      <c r="AH45" s="80"/>
      <c r="AI45" s="80" t="s">
        <v>8049</v>
      </c>
      <c r="AJ45" s="80" t="s">
        <v>9157</v>
      </c>
      <c r="AK45" s="85" t="s">
        <v>9689</v>
      </c>
      <c r="AL45" s="80"/>
      <c r="AM45" s="82">
        <v>39938.509155092594</v>
      </c>
      <c r="AN45" s="80" t="s">
        <v>11630</v>
      </c>
      <c r="AO45" s="85" t="s">
        <v>11673</v>
      </c>
      <c r="AP45" s="80" t="s">
        <v>65</v>
      </c>
      <c r="AQ45" s="2"/>
      <c r="AR45" s="3"/>
      <c r="AS45" s="3"/>
      <c r="AT45" s="3"/>
      <c r="AU45" s="3"/>
    </row>
    <row r="46" spans="1:47" x14ac:dyDescent="0.35">
      <c r="A46" s="66" t="s">
        <v>208</v>
      </c>
      <c r="B46" s="67"/>
      <c r="C46" s="67"/>
      <c r="D46" s="68"/>
      <c r="E46" s="70"/>
      <c r="F46" s="104" t="s">
        <v>10498</v>
      </c>
      <c r="G46" s="67"/>
      <c r="H46" s="71"/>
      <c r="I46" s="72"/>
      <c r="J46" s="72"/>
      <c r="K46" s="71" t="s">
        <v>12871</v>
      </c>
      <c r="L46" s="75"/>
      <c r="M46" s="76"/>
      <c r="N46" s="76"/>
      <c r="O46" s="77"/>
      <c r="P46" s="78"/>
      <c r="Q46" s="78"/>
      <c r="R46" s="88"/>
      <c r="S46" s="88"/>
      <c r="T46" s="88"/>
      <c r="U46" s="88"/>
      <c r="V46" s="52"/>
      <c r="W46" s="52"/>
      <c r="X46" s="52"/>
      <c r="Y46" s="52"/>
      <c r="Z46" s="51"/>
      <c r="AA46" s="73"/>
      <c r="AB46" s="73"/>
      <c r="AC46" s="74"/>
      <c r="AD46" s="80">
        <v>446</v>
      </c>
      <c r="AE46" s="80">
        <v>1156</v>
      </c>
      <c r="AF46" s="80">
        <v>3010</v>
      </c>
      <c r="AG46" s="80">
        <v>5384</v>
      </c>
      <c r="AH46" s="80"/>
      <c r="AI46" s="80" t="s">
        <v>8050</v>
      </c>
      <c r="AJ46" s="80" t="s">
        <v>9158</v>
      </c>
      <c r="AK46" s="85" t="s">
        <v>9690</v>
      </c>
      <c r="AL46" s="80"/>
      <c r="AM46" s="82">
        <v>41020.37605324074</v>
      </c>
      <c r="AN46" s="80" t="s">
        <v>11630</v>
      </c>
      <c r="AO46" s="85" t="s">
        <v>11674</v>
      </c>
      <c r="AP46" s="80" t="s">
        <v>66</v>
      </c>
      <c r="AQ46" s="2"/>
      <c r="AR46" s="3"/>
      <c r="AS46" s="3"/>
      <c r="AT46" s="3"/>
      <c r="AU46" s="3"/>
    </row>
    <row r="47" spans="1:47" x14ac:dyDescent="0.35">
      <c r="A47" s="66" t="s">
        <v>1198</v>
      </c>
      <c r="B47" s="67"/>
      <c r="C47" s="67"/>
      <c r="D47" s="68"/>
      <c r="E47" s="70"/>
      <c r="F47" s="104" t="s">
        <v>10499</v>
      </c>
      <c r="G47" s="67"/>
      <c r="H47" s="71"/>
      <c r="I47" s="72"/>
      <c r="J47" s="72"/>
      <c r="K47" s="71" t="s">
        <v>12872</v>
      </c>
      <c r="L47" s="75"/>
      <c r="M47" s="76"/>
      <c r="N47" s="76"/>
      <c r="O47" s="77"/>
      <c r="P47" s="78"/>
      <c r="Q47" s="78"/>
      <c r="R47" s="88"/>
      <c r="S47" s="88"/>
      <c r="T47" s="88"/>
      <c r="U47" s="88"/>
      <c r="V47" s="52"/>
      <c r="W47" s="52"/>
      <c r="X47" s="52"/>
      <c r="Y47" s="52"/>
      <c r="Z47" s="51"/>
      <c r="AA47" s="73"/>
      <c r="AB47" s="73"/>
      <c r="AC47" s="74"/>
      <c r="AD47" s="80">
        <v>595</v>
      </c>
      <c r="AE47" s="80">
        <v>2211</v>
      </c>
      <c r="AF47" s="80">
        <v>2466</v>
      </c>
      <c r="AG47" s="80">
        <v>16</v>
      </c>
      <c r="AH47" s="80"/>
      <c r="AI47" s="80" t="s">
        <v>8051</v>
      </c>
      <c r="AJ47" s="80" t="s">
        <v>9159</v>
      </c>
      <c r="AK47" s="85" t="s">
        <v>9691</v>
      </c>
      <c r="AL47" s="80"/>
      <c r="AM47" s="82">
        <v>41053.228078703702</v>
      </c>
      <c r="AN47" s="80" t="s">
        <v>11630</v>
      </c>
      <c r="AO47" s="85" t="s">
        <v>11675</v>
      </c>
      <c r="AP47" s="80" t="s">
        <v>65</v>
      </c>
      <c r="AQ47" s="2"/>
      <c r="AR47" s="3"/>
      <c r="AS47" s="3"/>
      <c r="AT47" s="3"/>
      <c r="AU47" s="3"/>
    </row>
    <row r="48" spans="1:47" x14ac:dyDescent="0.35">
      <c r="A48" s="66" t="s">
        <v>209</v>
      </c>
      <c r="B48" s="67"/>
      <c r="C48" s="67"/>
      <c r="D48" s="68"/>
      <c r="E48" s="70"/>
      <c r="F48" s="104" t="s">
        <v>10500</v>
      </c>
      <c r="G48" s="67"/>
      <c r="H48" s="71"/>
      <c r="I48" s="72"/>
      <c r="J48" s="72"/>
      <c r="K48" s="71" t="s">
        <v>12873</v>
      </c>
      <c r="L48" s="75"/>
      <c r="M48" s="76"/>
      <c r="N48" s="76"/>
      <c r="O48" s="77"/>
      <c r="P48" s="78"/>
      <c r="Q48" s="78"/>
      <c r="R48" s="88"/>
      <c r="S48" s="88"/>
      <c r="T48" s="88"/>
      <c r="U48" s="88"/>
      <c r="V48" s="52"/>
      <c r="W48" s="52"/>
      <c r="X48" s="52"/>
      <c r="Y48" s="52"/>
      <c r="Z48" s="51"/>
      <c r="AA48" s="73"/>
      <c r="AB48" s="73"/>
      <c r="AC48" s="74"/>
      <c r="AD48" s="80">
        <v>151</v>
      </c>
      <c r="AE48" s="80">
        <v>53</v>
      </c>
      <c r="AF48" s="80">
        <v>504</v>
      </c>
      <c r="AG48" s="80">
        <v>12</v>
      </c>
      <c r="AH48" s="80"/>
      <c r="AI48" s="80" t="s">
        <v>8052</v>
      </c>
      <c r="AJ48" s="80" t="s">
        <v>9160</v>
      </c>
      <c r="AK48" s="80"/>
      <c r="AL48" s="80"/>
      <c r="AM48" s="82">
        <v>39790.87736111111</v>
      </c>
      <c r="AN48" s="80" t="s">
        <v>11630</v>
      </c>
      <c r="AO48" s="85" t="s">
        <v>11676</v>
      </c>
      <c r="AP48" s="80" t="s">
        <v>66</v>
      </c>
      <c r="AQ48" s="2"/>
      <c r="AR48" s="3"/>
      <c r="AS48" s="3"/>
      <c r="AT48" s="3"/>
      <c r="AU48" s="3"/>
    </row>
    <row r="49" spans="1:47" x14ac:dyDescent="0.35">
      <c r="A49" s="66" t="s">
        <v>210</v>
      </c>
      <c r="B49" s="67"/>
      <c r="C49" s="67"/>
      <c r="D49" s="68"/>
      <c r="E49" s="70"/>
      <c r="F49" s="104" t="s">
        <v>10501</v>
      </c>
      <c r="G49" s="67"/>
      <c r="H49" s="71"/>
      <c r="I49" s="72"/>
      <c r="J49" s="72"/>
      <c r="K49" s="71" t="s">
        <v>12874</v>
      </c>
      <c r="L49" s="75"/>
      <c r="M49" s="76"/>
      <c r="N49" s="76"/>
      <c r="O49" s="77"/>
      <c r="P49" s="78"/>
      <c r="Q49" s="78"/>
      <c r="R49" s="88"/>
      <c r="S49" s="88"/>
      <c r="T49" s="88"/>
      <c r="U49" s="88"/>
      <c r="V49" s="52"/>
      <c r="W49" s="52"/>
      <c r="X49" s="52"/>
      <c r="Y49" s="52"/>
      <c r="Z49" s="51"/>
      <c r="AA49" s="73"/>
      <c r="AB49" s="73"/>
      <c r="AC49" s="74"/>
      <c r="AD49" s="80">
        <v>4</v>
      </c>
      <c r="AE49" s="80">
        <v>2083</v>
      </c>
      <c r="AF49" s="80">
        <v>614395</v>
      </c>
      <c r="AG49" s="80">
        <v>345</v>
      </c>
      <c r="AH49" s="80"/>
      <c r="AI49" s="80" t="s">
        <v>8053</v>
      </c>
      <c r="AJ49" s="80" t="s">
        <v>9161</v>
      </c>
      <c r="AK49" s="85" t="s">
        <v>9692</v>
      </c>
      <c r="AL49" s="80"/>
      <c r="AM49" s="82">
        <v>43122.59337962963</v>
      </c>
      <c r="AN49" s="80" t="s">
        <v>11630</v>
      </c>
      <c r="AO49" s="85" t="s">
        <v>11677</v>
      </c>
      <c r="AP49" s="80" t="s">
        <v>66</v>
      </c>
      <c r="AQ49" s="2"/>
      <c r="AR49" s="3"/>
      <c r="AS49" s="3"/>
      <c r="AT49" s="3"/>
      <c r="AU49" s="3"/>
    </row>
    <row r="50" spans="1:47" x14ac:dyDescent="0.35">
      <c r="A50" s="66" t="s">
        <v>911</v>
      </c>
      <c r="B50" s="67"/>
      <c r="C50" s="67"/>
      <c r="D50" s="68"/>
      <c r="E50" s="70"/>
      <c r="F50" s="104" t="s">
        <v>10502</v>
      </c>
      <c r="G50" s="67"/>
      <c r="H50" s="71"/>
      <c r="I50" s="72"/>
      <c r="J50" s="72"/>
      <c r="K50" s="71" t="s">
        <v>12875</v>
      </c>
      <c r="L50" s="75"/>
      <c r="M50" s="76"/>
      <c r="N50" s="76"/>
      <c r="O50" s="77"/>
      <c r="P50" s="78"/>
      <c r="Q50" s="78"/>
      <c r="R50" s="88"/>
      <c r="S50" s="88"/>
      <c r="T50" s="88"/>
      <c r="U50" s="88"/>
      <c r="V50" s="52"/>
      <c r="W50" s="52"/>
      <c r="X50" s="52"/>
      <c r="Y50" s="52"/>
      <c r="Z50" s="51"/>
      <c r="AA50" s="73"/>
      <c r="AB50" s="73"/>
      <c r="AC50" s="74"/>
      <c r="AD50" s="80">
        <v>699</v>
      </c>
      <c r="AE50" s="80">
        <v>315</v>
      </c>
      <c r="AF50" s="80">
        <v>4356</v>
      </c>
      <c r="AG50" s="80">
        <v>2191</v>
      </c>
      <c r="AH50" s="80"/>
      <c r="AI50" s="80" t="s">
        <v>8054</v>
      </c>
      <c r="AJ50" s="80" t="s">
        <v>9162</v>
      </c>
      <c r="AK50" s="80"/>
      <c r="AL50" s="80"/>
      <c r="AM50" s="82">
        <v>43924.704097222224</v>
      </c>
      <c r="AN50" s="80" t="s">
        <v>11630</v>
      </c>
      <c r="AO50" s="85" t="s">
        <v>11678</v>
      </c>
      <c r="AP50" s="80" t="s">
        <v>66</v>
      </c>
      <c r="AQ50" s="2"/>
      <c r="AR50" s="3"/>
      <c r="AS50" s="3"/>
      <c r="AT50" s="3"/>
      <c r="AU50" s="3"/>
    </row>
    <row r="51" spans="1:47" x14ac:dyDescent="0.35">
      <c r="A51" s="66" t="s">
        <v>211</v>
      </c>
      <c r="B51" s="67"/>
      <c r="C51" s="67"/>
      <c r="D51" s="68"/>
      <c r="E51" s="70"/>
      <c r="F51" s="104" t="s">
        <v>10503</v>
      </c>
      <c r="G51" s="67"/>
      <c r="H51" s="71"/>
      <c r="I51" s="72"/>
      <c r="J51" s="72"/>
      <c r="K51" s="71" t="s">
        <v>12876</v>
      </c>
      <c r="L51" s="75"/>
      <c r="M51" s="76"/>
      <c r="N51" s="76"/>
      <c r="O51" s="77"/>
      <c r="P51" s="78"/>
      <c r="Q51" s="78"/>
      <c r="R51" s="88"/>
      <c r="S51" s="88"/>
      <c r="T51" s="88"/>
      <c r="U51" s="88"/>
      <c r="V51" s="52"/>
      <c r="W51" s="52"/>
      <c r="X51" s="52"/>
      <c r="Y51" s="52"/>
      <c r="Z51" s="51"/>
      <c r="AA51" s="73"/>
      <c r="AB51" s="73"/>
      <c r="AC51" s="74"/>
      <c r="AD51" s="80">
        <v>1583</v>
      </c>
      <c r="AE51" s="80">
        <v>190</v>
      </c>
      <c r="AF51" s="80">
        <v>4961</v>
      </c>
      <c r="AG51" s="80">
        <v>1693</v>
      </c>
      <c r="AH51" s="80"/>
      <c r="AI51" s="80" t="s">
        <v>8055</v>
      </c>
      <c r="AJ51" s="80" t="s">
        <v>9163</v>
      </c>
      <c r="AK51" s="85" t="s">
        <v>9693</v>
      </c>
      <c r="AL51" s="80"/>
      <c r="AM51" s="82">
        <v>42587.024872685186</v>
      </c>
      <c r="AN51" s="80" t="s">
        <v>11630</v>
      </c>
      <c r="AO51" s="85" t="s">
        <v>11679</v>
      </c>
      <c r="AP51" s="80" t="s">
        <v>66</v>
      </c>
      <c r="AQ51" s="2"/>
      <c r="AR51" s="3"/>
      <c r="AS51" s="3"/>
      <c r="AT51" s="3"/>
      <c r="AU51" s="3"/>
    </row>
    <row r="52" spans="1:47" x14ac:dyDescent="0.35">
      <c r="A52" s="66" t="s">
        <v>1199</v>
      </c>
      <c r="B52" s="67"/>
      <c r="C52" s="67"/>
      <c r="D52" s="68"/>
      <c r="E52" s="70"/>
      <c r="F52" s="104" t="s">
        <v>10504</v>
      </c>
      <c r="G52" s="67"/>
      <c r="H52" s="71"/>
      <c r="I52" s="72"/>
      <c r="J52" s="72"/>
      <c r="K52" s="71" t="s">
        <v>12877</v>
      </c>
      <c r="L52" s="75"/>
      <c r="M52" s="76"/>
      <c r="N52" s="76"/>
      <c r="O52" s="77"/>
      <c r="P52" s="78"/>
      <c r="Q52" s="78"/>
      <c r="R52" s="88"/>
      <c r="S52" s="88"/>
      <c r="T52" s="88"/>
      <c r="U52" s="88"/>
      <c r="V52" s="52"/>
      <c r="W52" s="52"/>
      <c r="X52" s="52"/>
      <c r="Y52" s="52"/>
      <c r="Z52" s="51"/>
      <c r="AA52" s="73"/>
      <c r="AB52" s="73"/>
      <c r="AC52" s="74"/>
      <c r="AD52" s="80">
        <v>1282</v>
      </c>
      <c r="AE52" s="80">
        <v>40322</v>
      </c>
      <c r="AF52" s="80">
        <v>61820</v>
      </c>
      <c r="AG52" s="80">
        <v>40</v>
      </c>
      <c r="AH52" s="80"/>
      <c r="AI52" s="80" t="s">
        <v>8056</v>
      </c>
      <c r="AJ52" s="80" t="s">
        <v>9164</v>
      </c>
      <c r="AK52" s="85" t="s">
        <v>9694</v>
      </c>
      <c r="AL52" s="80"/>
      <c r="AM52" s="82">
        <v>40049.538402777776</v>
      </c>
      <c r="AN52" s="80" t="s">
        <v>11630</v>
      </c>
      <c r="AO52" s="85" t="s">
        <v>11680</v>
      </c>
      <c r="AP52" s="80" t="s">
        <v>65</v>
      </c>
      <c r="AQ52" s="2"/>
      <c r="AR52" s="3"/>
      <c r="AS52" s="3"/>
      <c r="AT52" s="3"/>
      <c r="AU52" s="3"/>
    </row>
    <row r="53" spans="1:47" x14ac:dyDescent="0.35">
      <c r="A53" s="66" t="s">
        <v>1200</v>
      </c>
      <c r="B53" s="67"/>
      <c r="C53" s="67"/>
      <c r="D53" s="68"/>
      <c r="E53" s="70"/>
      <c r="F53" s="104" t="s">
        <v>10505</v>
      </c>
      <c r="G53" s="67"/>
      <c r="H53" s="71"/>
      <c r="I53" s="72"/>
      <c r="J53" s="72"/>
      <c r="K53" s="71" t="s">
        <v>12878</v>
      </c>
      <c r="L53" s="75"/>
      <c r="M53" s="76"/>
      <c r="N53" s="76"/>
      <c r="O53" s="77"/>
      <c r="P53" s="78"/>
      <c r="Q53" s="78"/>
      <c r="R53" s="88"/>
      <c r="S53" s="88"/>
      <c r="T53" s="88"/>
      <c r="U53" s="88"/>
      <c r="V53" s="52"/>
      <c r="W53" s="52"/>
      <c r="X53" s="52"/>
      <c r="Y53" s="52"/>
      <c r="Z53" s="51"/>
      <c r="AA53" s="73"/>
      <c r="AB53" s="73"/>
      <c r="AC53" s="74"/>
      <c r="AD53" s="80">
        <v>443</v>
      </c>
      <c r="AE53" s="80">
        <v>89385</v>
      </c>
      <c r="AF53" s="80">
        <v>1233</v>
      </c>
      <c r="AG53" s="80">
        <v>328</v>
      </c>
      <c r="AH53" s="80"/>
      <c r="AI53" s="80" t="s">
        <v>8057</v>
      </c>
      <c r="AJ53" s="80" t="s">
        <v>9165</v>
      </c>
      <c r="AK53" s="85" t="s">
        <v>9695</v>
      </c>
      <c r="AL53" s="80"/>
      <c r="AM53" s="82">
        <v>40132.113819444443</v>
      </c>
      <c r="AN53" s="80" t="s">
        <v>11630</v>
      </c>
      <c r="AO53" s="85" t="s">
        <v>11681</v>
      </c>
      <c r="AP53" s="80" t="s">
        <v>65</v>
      </c>
      <c r="AQ53" s="2"/>
      <c r="AR53" s="3"/>
      <c r="AS53" s="3"/>
      <c r="AT53" s="3"/>
      <c r="AU53" s="3"/>
    </row>
    <row r="54" spans="1:47" x14ac:dyDescent="0.35">
      <c r="A54" s="66" t="s">
        <v>922</v>
      </c>
      <c r="B54" s="67"/>
      <c r="C54" s="67"/>
      <c r="D54" s="68"/>
      <c r="E54" s="70"/>
      <c r="F54" s="104" t="s">
        <v>10506</v>
      </c>
      <c r="G54" s="67"/>
      <c r="H54" s="71"/>
      <c r="I54" s="72"/>
      <c r="J54" s="72"/>
      <c r="K54" s="71" t="s">
        <v>12879</v>
      </c>
      <c r="L54" s="75"/>
      <c r="M54" s="76"/>
      <c r="N54" s="76"/>
      <c r="O54" s="77"/>
      <c r="P54" s="78"/>
      <c r="Q54" s="78"/>
      <c r="R54" s="88"/>
      <c r="S54" s="88"/>
      <c r="T54" s="88"/>
      <c r="U54" s="88"/>
      <c r="V54" s="52"/>
      <c r="W54" s="52"/>
      <c r="X54" s="52"/>
      <c r="Y54" s="52"/>
      <c r="Z54" s="51"/>
      <c r="AA54" s="73"/>
      <c r="AB54" s="73"/>
      <c r="AC54" s="74"/>
      <c r="AD54" s="80">
        <v>1633</v>
      </c>
      <c r="AE54" s="80">
        <v>2771</v>
      </c>
      <c r="AF54" s="80">
        <v>34394</v>
      </c>
      <c r="AG54" s="80">
        <v>47563</v>
      </c>
      <c r="AH54" s="80"/>
      <c r="AI54" s="80" t="s">
        <v>8058</v>
      </c>
      <c r="AJ54" s="80" t="s">
        <v>9166</v>
      </c>
      <c r="AK54" s="85" t="s">
        <v>9696</v>
      </c>
      <c r="AL54" s="80"/>
      <c r="AM54" s="82">
        <v>41054.899629629632</v>
      </c>
      <c r="AN54" s="80" t="s">
        <v>11630</v>
      </c>
      <c r="AO54" s="85" t="s">
        <v>11682</v>
      </c>
      <c r="AP54" s="80" t="s">
        <v>66</v>
      </c>
      <c r="AQ54" s="2"/>
      <c r="AR54" s="3"/>
      <c r="AS54" s="3"/>
      <c r="AT54" s="3"/>
      <c r="AU54" s="3"/>
    </row>
    <row r="55" spans="1:47" x14ac:dyDescent="0.35">
      <c r="A55" s="66" t="s">
        <v>212</v>
      </c>
      <c r="B55" s="67"/>
      <c r="C55" s="67"/>
      <c r="D55" s="68"/>
      <c r="E55" s="70"/>
      <c r="F55" s="104" t="s">
        <v>10507</v>
      </c>
      <c r="G55" s="67"/>
      <c r="H55" s="71"/>
      <c r="I55" s="72"/>
      <c r="J55" s="72"/>
      <c r="K55" s="71" t="s">
        <v>12880</v>
      </c>
      <c r="L55" s="75"/>
      <c r="M55" s="76"/>
      <c r="N55" s="76"/>
      <c r="O55" s="77"/>
      <c r="P55" s="78"/>
      <c r="Q55" s="78"/>
      <c r="R55" s="88"/>
      <c r="S55" s="88"/>
      <c r="T55" s="88"/>
      <c r="U55" s="88"/>
      <c r="V55" s="52"/>
      <c r="W55" s="52"/>
      <c r="X55" s="52"/>
      <c r="Y55" s="52"/>
      <c r="Z55" s="51"/>
      <c r="AA55" s="73"/>
      <c r="AB55" s="73"/>
      <c r="AC55" s="74"/>
      <c r="AD55" s="80">
        <v>173</v>
      </c>
      <c r="AE55" s="80">
        <v>309</v>
      </c>
      <c r="AF55" s="80">
        <v>1210</v>
      </c>
      <c r="AG55" s="80">
        <v>2139</v>
      </c>
      <c r="AH55" s="80"/>
      <c r="AI55" s="80" t="s">
        <v>8059</v>
      </c>
      <c r="AJ55" s="80" t="s">
        <v>9137</v>
      </c>
      <c r="AK55" s="85" t="s">
        <v>9697</v>
      </c>
      <c r="AL55" s="80"/>
      <c r="AM55" s="82">
        <v>41897.399895833332</v>
      </c>
      <c r="AN55" s="80" t="s">
        <v>11630</v>
      </c>
      <c r="AO55" s="85" t="s">
        <v>11683</v>
      </c>
      <c r="AP55" s="80" t="s">
        <v>66</v>
      </c>
      <c r="AQ55" s="2"/>
      <c r="AR55" s="3"/>
      <c r="AS55" s="3"/>
      <c r="AT55" s="3"/>
      <c r="AU55" s="3"/>
    </row>
    <row r="56" spans="1:47" x14ac:dyDescent="0.35">
      <c r="A56" s="66" t="s">
        <v>1201</v>
      </c>
      <c r="B56" s="67"/>
      <c r="C56" s="67"/>
      <c r="D56" s="68"/>
      <c r="E56" s="70"/>
      <c r="F56" s="104" t="s">
        <v>10508</v>
      </c>
      <c r="G56" s="67"/>
      <c r="H56" s="71"/>
      <c r="I56" s="72"/>
      <c r="J56" s="72"/>
      <c r="K56" s="71" t="s">
        <v>12881</v>
      </c>
      <c r="L56" s="75"/>
      <c r="M56" s="76"/>
      <c r="N56" s="76"/>
      <c r="O56" s="77"/>
      <c r="P56" s="78"/>
      <c r="Q56" s="78"/>
      <c r="R56" s="88"/>
      <c r="S56" s="88"/>
      <c r="T56" s="88"/>
      <c r="U56" s="88"/>
      <c r="V56" s="52"/>
      <c r="W56" s="52"/>
      <c r="X56" s="52"/>
      <c r="Y56" s="52"/>
      <c r="Z56" s="51"/>
      <c r="AA56" s="73"/>
      <c r="AB56" s="73"/>
      <c r="AC56" s="74"/>
      <c r="AD56" s="80">
        <v>436</v>
      </c>
      <c r="AE56" s="80">
        <v>9226</v>
      </c>
      <c r="AF56" s="80">
        <v>41283</v>
      </c>
      <c r="AG56" s="80">
        <v>931</v>
      </c>
      <c r="AH56" s="80"/>
      <c r="AI56" s="80" t="s">
        <v>8060</v>
      </c>
      <c r="AJ56" s="80" t="s">
        <v>9142</v>
      </c>
      <c r="AK56" s="85" t="s">
        <v>9698</v>
      </c>
      <c r="AL56" s="80"/>
      <c r="AM56" s="82">
        <v>39878.579224537039</v>
      </c>
      <c r="AN56" s="80" t="s">
        <v>11630</v>
      </c>
      <c r="AO56" s="85" t="s">
        <v>11684</v>
      </c>
      <c r="AP56" s="80" t="s">
        <v>65</v>
      </c>
      <c r="AQ56" s="2"/>
      <c r="AR56" s="3"/>
      <c r="AS56" s="3"/>
      <c r="AT56" s="3"/>
      <c r="AU56" s="3"/>
    </row>
    <row r="57" spans="1:47" x14ac:dyDescent="0.35">
      <c r="A57" s="66" t="s">
        <v>213</v>
      </c>
      <c r="B57" s="67"/>
      <c r="C57" s="67"/>
      <c r="D57" s="68"/>
      <c r="E57" s="70"/>
      <c r="F57" s="104" t="s">
        <v>10509</v>
      </c>
      <c r="G57" s="67"/>
      <c r="H57" s="71"/>
      <c r="I57" s="72"/>
      <c r="J57" s="72"/>
      <c r="K57" s="71" t="s">
        <v>12882</v>
      </c>
      <c r="L57" s="75"/>
      <c r="M57" s="76"/>
      <c r="N57" s="76"/>
      <c r="O57" s="77"/>
      <c r="P57" s="78"/>
      <c r="Q57" s="78"/>
      <c r="R57" s="88"/>
      <c r="S57" s="88"/>
      <c r="T57" s="88"/>
      <c r="U57" s="88"/>
      <c r="V57" s="52"/>
      <c r="W57" s="52"/>
      <c r="X57" s="52"/>
      <c r="Y57" s="52"/>
      <c r="Z57" s="51"/>
      <c r="AA57" s="73"/>
      <c r="AB57" s="73"/>
      <c r="AC57" s="74"/>
      <c r="AD57" s="80">
        <v>0</v>
      </c>
      <c r="AE57" s="80">
        <v>165</v>
      </c>
      <c r="AF57" s="80">
        <v>13968</v>
      </c>
      <c r="AG57" s="80">
        <v>0</v>
      </c>
      <c r="AH57" s="80"/>
      <c r="AI57" s="80" t="s">
        <v>8061</v>
      </c>
      <c r="AJ57" s="80"/>
      <c r="AK57" s="80"/>
      <c r="AL57" s="80"/>
      <c r="AM57" s="82">
        <v>44366.176076388889</v>
      </c>
      <c r="AN57" s="80" t="s">
        <v>11630</v>
      </c>
      <c r="AO57" s="85" t="s">
        <v>11685</v>
      </c>
      <c r="AP57" s="80" t="s">
        <v>66</v>
      </c>
      <c r="AQ57" s="2"/>
      <c r="AR57" s="3"/>
      <c r="AS57" s="3"/>
      <c r="AT57" s="3"/>
      <c r="AU57" s="3"/>
    </row>
    <row r="58" spans="1:47" x14ac:dyDescent="0.35">
      <c r="A58" s="66" t="s">
        <v>1202</v>
      </c>
      <c r="B58" s="67"/>
      <c r="C58" s="67"/>
      <c r="D58" s="68"/>
      <c r="E58" s="70"/>
      <c r="F58" s="104" t="s">
        <v>10510</v>
      </c>
      <c r="G58" s="67"/>
      <c r="H58" s="71"/>
      <c r="I58" s="72"/>
      <c r="J58" s="72"/>
      <c r="K58" s="71" t="s">
        <v>12883</v>
      </c>
      <c r="L58" s="75"/>
      <c r="M58" s="76"/>
      <c r="N58" s="76"/>
      <c r="O58" s="77"/>
      <c r="P58" s="78"/>
      <c r="Q58" s="78"/>
      <c r="R58" s="88"/>
      <c r="S58" s="88"/>
      <c r="T58" s="88"/>
      <c r="U58" s="88"/>
      <c r="V58" s="52"/>
      <c r="W58" s="52"/>
      <c r="X58" s="52"/>
      <c r="Y58" s="52"/>
      <c r="Z58" s="51"/>
      <c r="AA58" s="73"/>
      <c r="AB58" s="73"/>
      <c r="AC58" s="74"/>
      <c r="AD58" s="80">
        <v>337</v>
      </c>
      <c r="AE58" s="80">
        <v>229680</v>
      </c>
      <c r="AF58" s="80">
        <v>176839</v>
      </c>
      <c r="AG58" s="80">
        <v>4139</v>
      </c>
      <c r="AH58" s="80"/>
      <c r="AI58" s="80" t="s">
        <v>8062</v>
      </c>
      <c r="AJ58" s="80" t="s">
        <v>9167</v>
      </c>
      <c r="AK58" s="85" t="s">
        <v>9699</v>
      </c>
      <c r="AL58" s="80"/>
      <c r="AM58" s="82">
        <v>39234.008472222224</v>
      </c>
      <c r="AN58" s="80" t="s">
        <v>11630</v>
      </c>
      <c r="AO58" s="85" t="s">
        <v>11686</v>
      </c>
      <c r="AP58" s="80" t="s">
        <v>65</v>
      </c>
      <c r="AQ58" s="2"/>
      <c r="AR58" s="3"/>
      <c r="AS58" s="3"/>
      <c r="AT58" s="3"/>
      <c r="AU58" s="3"/>
    </row>
    <row r="59" spans="1:47" x14ac:dyDescent="0.35">
      <c r="A59" s="66" t="s">
        <v>1203</v>
      </c>
      <c r="B59" s="67"/>
      <c r="C59" s="67"/>
      <c r="D59" s="68"/>
      <c r="E59" s="70"/>
      <c r="F59" s="104" t="s">
        <v>10511</v>
      </c>
      <c r="G59" s="67"/>
      <c r="H59" s="71"/>
      <c r="I59" s="72"/>
      <c r="J59" s="72"/>
      <c r="K59" s="71" t="s">
        <v>12884</v>
      </c>
      <c r="L59" s="75"/>
      <c r="M59" s="76"/>
      <c r="N59" s="76"/>
      <c r="O59" s="77"/>
      <c r="P59" s="78"/>
      <c r="Q59" s="78"/>
      <c r="R59" s="88"/>
      <c r="S59" s="88"/>
      <c r="T59" s="88"/>
      <c r="U59" s="88"/>
      <c r="V59" s="52"/>
      <c r="W59" s="52"/>
      <c r="X59" s="52"/>
      <c r="Y59" s="52"/>
      <c r="Z59" s="51"/>
      <c r="AA59" s="73"/>
      <c r="AB59" s="73"/>
      <c r="AC59" s="74"/>
      <c r="AD59" s="80">
        <v>4237</v>
      </c>
      <c r="AE59" s="80">
        <v>111776</v>
      </c>
      <c r="AF59" s="80">
        <v>23701</v>
      </c>
      <c r="AG59" s="80">
        <v>25579</v>
      </c>
      <c r="AH59" s="80"/>
      <c r="AI59" s="80" t="s">
        <v>8063</v>
      </c>
      <c r="AJ59" s="80" t="s">
        <v>9168</v>
      </c>
      <c r="AK59" s="85" t="s">
        <v>9700</v>
      </c>
      <c r="AL59" s="80"/>
      <c r="AM59" s="82">
        <v>39304.843819444446</v>
      </c>
      <c r="AN59" s="80" t="s">
        <v>11630</v>
      </c>
      <c r="AO59" s="85" t="s">
        <v>11687</v>
      </c>
      <c r="AP59" s="80" t="s">
        <v>65</v>
      </c>
      <c r="AQ59" s="2"/>
      <c r="AR59" s="3"/>
      <c r="AS59" s="3"/>
      <c r="AT59" s="3"/>
      <c r="AU59" s="3"/>
    </row>
    <row r="60" spans="1:47" x14ac:dyDescent="0.35">
      <c r="A60" s="66" t="s">
        <v>956</v>
      </c>
      <c r="B60" s="67"/>
      <c r="C60" s="67"/>
      <c r="D60" s="68"/>
      <c r="E60" s="70"/>
      <c r="F60" s="104" t="s">
        <v>10512</v>
      </c>
      <c r="G60" s="67"/>
      <c r="H60" s="71"/>
      <c r="I60" s="72"/>
      <c r="J60" s="72"/>
      <c r="K60" s="71" t="s">
        <v>12885</v>
      </c>
      <c r="L60" s="75"/>
      <c r="M60" s="76"/>
      <c r="N60" s="76"/>
      <c r="O60" s="77"/>
      <c r="P60" s="78"/>
      <c r="Q60" s="78"/>
      <c r="R60" s="88"/>
      <c r="S60" s="88"/>
      <c r="T60" s="88"/>
      <c r="U60" s="88"/>
      <c r="V60" s="52"/>
      <c r="W60" s="52"/>
      <c r="X60" s="52"/>
      <c r="Y60" s="52"/>
      <c r="Z60" s="51"/>
      <c r="AA60" s="73"/>
      <c r="AB60" s="73"/>
      <c r="AC60" s="74"/>
      <c r="AD60" s="80">
        <v>97</v>
      </c>
      <c r="AE60" s="80">
        <v>2050</v>
      </c>
      <c r="AF60" s="80">
        <v>6893</v>
      </c>
      <c r="AG60" s="80">
        <v>12419</v>
      </c>
      <c r="AH60" s="80"/>
      <c r="AI60" s="80" t="s">
        <v>8064</v>
      </c>
      <c r="AJ60" s="80" t="s">
        <v>9169</v>
      </c>
      <c r="AK60" s="85" t="s">
        <v>9701</v>
      </c>
      <c r="AL60" s="80"/>
      <c r="AM60" s="82">
        <v>41513.664548611108</v>
      </c>
      <c r="AN60" s="80" t="s">
        <v>11630</v>
      </c>
      <c r="AO60" s="85" t="s">
        <v>11688</v>
      </c>
      <c r="AP60" s="80" t="s">
        <v>66</v>
      </c>
      <c r="AQ60" s="2"/>
      <c r="AR60" s="3"/>
      <c r="AS60" s="3"/>
      <c r="AT60" s="3"/>
      <c r="AU60" s="3"/>
    </row>
    <row r="61" spans="1:47" x14ac:dyDescent="0.35">
      <c r="A61" s="66" t="s">
        <v>214</v>
      </c>
      <c r="B61" s="67"/>
      <c r="C61" s="67"/>
      <c r="D61" s="68"/>
      <c r="E61" s="70"/>
      <c r="F61" s="104" t="s">
        <v>10513</v>
      </c>
      <c r="G61" s="67"/>
      <c r="H61" s="71"/>
      <c r="I61" s="72"/>
      <c r="J61" s="72"/>
      <c r="K61" s="71" t="s">
        <v>12886</v>
      </c>
      <c r="L61" s="75"/>
      <c r="M61" s="76"/>
      <c r="N61" s="76"/>
      <c r="O61" s="77"/>
      <c r="P61" s="78"/>
      <c r="Q61" s="78"/>
      <c r="R61" s="88"/>
      <c r="S61" s="88"/>
      <c r="T61" s="88"/>
      <c r="U61" s="88"/>
      <c r="V61" s="52"/>
      <c r="W61" s="52"/>
      <c r="X61" s="52"/>
      <c r="Y61" s="52"/>
      <c r="Z61" s="51"/>
      <c r="AA61" s="73"/>
      <c r="AB61" s="73"/>
      <c r="AC61" s="74"/>
      <c r="AD61" s="80">
        <v>1</v>
      </c>
      <c r="AE61" s="80">
        <v>2969</v>
      </c>
      <c r="AF61" s="80">
        <v>476251</v>
      </c>
      <c r="AG61" s="80">
        <v>574</v>
      </c>
      <c r="AH61" s="80"/>
      <c r="AI61" s="80" t="s">
        <v>8065</v>
      </c>
      <c r="AJ61" s="80" t="s">
        <v>9170</v>
      </c>
      <c r="AK61" s="85" t="s">
        <v>9702</v>
      </c>
      <c r="AL61" s="80"/>
      <c r="AM61" s="82">
        <v>44204.177164351851</v>
      </c>
      <c r="AN61" s="80" t="s">
        <v>11630</v>
      </c>
      <c r="AO61" s="85" t="s">
        <v>11689</v>
      </c>
      <c r="AP61" s="80" t="s">
        <v>66</v>
      </c>
      <c r="AQ61" s="2"/>
      <c r="AR61" s="3"/>
      <c r="AS61" s="3"/>
      <c r="AT61" s="3"/>
      <c r="AU61" s="3"/>
    </row>
    <row r="62" spans="1:47" x14ac:dyDescent="0.35">
      <c r="A62" s="66" t="s">
        <v>215</v>
      </c>
      <c r="B62" s="67"/>
      <c r="C62" s="67"/>
      <c r="D62" s="68"/>
      <c r="E62" s="70"/>
      <c r="F62" s="104" t="s">
        <v>10514</v>
      </c>
      <c r="G62" s="67"/>
      <c r="H62" s="71"/>
      <c r="I62" s="72"/>
      <c r="J62" s="72"/>
      <c r="K62" s="71" t="s">
        <v>12887</v>
      </c>
      <c r="L62" s="75"/>
      <c r="M62" s="76"/>
      <c r="N62" s="76"/>
      <c r="O62" s="77"/>
      <c r="P62" s="78"/>
      <c r="Q62" s="78"/>
      <c r="R62" s="88"/>
      <c r="S62" s="88"/>
      <c r="T62" s="88"/>
      <c r="U62" s="88"/>
      <c r="V62" s="52"/>
      <c r="W62" s="52"/>
      <c r="X62" s="52"/>
      <c r="Y62" s="52"/>
      <c r="Z62" s="51"/>
      <c r="AA62" s="73"/>
      <c r="AB62" s="73"/>
      <c r="AC62" s="74"/>
      <c r="AD62" s="80">
        <v>90</v>
      </c>
      <c r="AE62" s="80">
        <v>8002</v>
      </c>
      <c r="AF62" s="80">
        <v>261229</v>
      </c>
      <c r="AG62" s="80">
        <v>135</v>
      </c>
      <c r="AH62" s="80"/>
      <c r="AI62" s="80" t="s">
        <v>8066</v>
      </c>
      <c r="AJ62" s="80" t="s">
        <v>9171</v>
      </c>
      <c r="AK62" s="80"/>
      <c r="AL62" s="80"/>
      <c r="AM62" s="82">
        <v>42728.296689814815</v>
      </c>
      <c r="AN62" s="80" t="s">
        <v>11630</v>
      </c>
      <c r="AO62" s="85" t="s">
        <v>11690</v>
      </c>
      <c r="AP62" s="80" t="s">
        <v>66</v>
      </c>
      <c r="AQ62" s="2"/>
      <c r="AR62" s="3"/>
      <c r="AS62" s="3"/>
      <c r="AT62" s="3"/>
      <c r="AU62" s="3"/>
    </row>
    <row r="63" spans="1:47" x14ac:dyDescent="0.35">
      <c r="A63" s="66" t="s">
        <v>216</v>
      </c>
      <c r="B63" s="67"/>
      <c r="C63" s="67"/>
      <c r="D63" s="68"/>
      <c r="E63" s="70"/>
      <c r="F63" s="104" t="s">
        <v>10515</v>
      </c>
      <c r="G63" s="67"/>
      <c r="H63" s="71"/>
      <c r="I63" s="72"/>
      <c r="J63" s="72"/>
      <c r="K63" s="71" t="s">
        <v>12888</v>
      </c>
      <c r="L63" s="75"/>
      <c r="M63" s="76"/>
      <c r="N63" s="76"/>
      <c r="O63" s="77"/>
      <c r="P63" s="78"/>
      <c r="Q63" s="78"/>
      <c r="R63" s="88"/>
      <c r="S63" s="88"/>
      <c r="T63" s="88"/>
      <c r="U63" s="88"/>
      <c r="V63" s="52"/>
      <c r="W63" s="52"/>
      <c r="X63" s="52"/>
      <c r="Y63" s="52"/>
      <c r="Z63" s="51"/>
      <c r="AA63" s="73"/>
      <c r="AB63" s="73"/>
      <c r="AC63" s="74"/>
      <c r="AD63" s="80">
        <v>931</v>
      </c>
      <c r="AE63" s="80">
        <v>1311</v>
      </c>
      <c r="AF63" s="80">
        <v>6378</v>
      </c>
      <c r="AG63" s="80">
        <v>6999</v>
      </c>
      <c r="AH63" s="80"/>
      <c r="AI63" s="80" t="s">
        <v>8067</v>
      </c>
      <c r="AJ63" s="80" t="s">
        <v>9172</v>
      </c>
      <c r="AK63" s="85" t="s">
        <v>9703</v>
      </c>
      <c r="AL63" s="80"/>
      <c r="AM63" s="82">
        <v>40479.61241898148</v>
      </c>
      <c r="AN63" s="80" t="s">
        <v>11630</v>
      </c>
      <c r="AO63" s="85" t="s">
        <v>11691</v>
      </c>
      <c r="AP63" s="80" t="s">
        <v>66</v>
      </c>
      <c r="AQ63" s="2"/>
      <c r="AR63" s="3"/>
      <c r="AS63" s="3"/>
      <c r="AT63" s="3"/>
      <c r="AU63" s="3"/>
    </row>
    <row r="64" spans="1:47" x14ac:dyDescent="0.35">
      <c r="A64" s="66" t="s">
        <v>1204</v>
      </c>
      <c r="B64" s="67"/>
      <c r="C64" s="67"/>
      <c r="D64" s="68"/>
      <c r="E64" s="70"/>
      <c r="F64" s="104" t="s">
        <v>10516</v>
      </c>
      <c r="G64" s="67"/>
      <c r="H64" s="71"/>
      <c r="I64" s="72"/>
      <c r="J64" s="72"/>
      <c r="K64" s="71" t="s">
        <v>12889</v>
      </c>
      <c r="L64" s="75"/>
      <c r="M64" s="76"/>
      <c r="N64" s="76"/>
      <c r="O64" s="77"/>
      <c r="P64" s="78"/>
      <c r="Q64" s="78"/>
      <c r="R64" s="88"/>
      <c r="S64" s="88"/>
      <c r="T64" s="88"/>
      <c r="U64" s="88"/>
      <c r="V64" s="52"/>
      <c r="W64" s="52"/>
      <c r="X64" s="52"/>
      <c r="Y64" s="52"/>
      <c r="Z64" s="51"/>
      <c r="AA64" s="73"/>
      <c r="AB64" s="73"/>
      <c r="AC64" s="74"/>
      <c r="AD64" s="80">
        <v>386</v>
      </c>
      <c r="AE64" s="80">
        <v>86310</v>
      </c>
      <c r="AF64" s="80">
        <v>89881</v>
      </c>
      <c r="AG64" s="80">
        <v>1191</v>
      </c>
      <c r="AH64" s="80"/>
      <c r="AI64" s="80" t="s">
        <v>8068</v>
      </c>
      <c r="AJ64" s="80" t="s">
        <v>9173</v>
      </c>
      <c r="AK64" s="85" t="s">
        <v>9704</v>
      </c>
      <c r="AL64" s="80"/>
      <c r="AM64" s="82">
        <v>39990.434976851851</v>
      </c>
      <c r="AN64" s="80" t="s">
        <v>11630</v>
      </c>
      <c r="AO64" s="85" t="s">
        <v>11692</v>
      </c>
      <c r="AP64" s="80" t="s">
        <v>65</v>
      </c>
      <c r="AQ64" s="2"/>
      <c r="AR64" s="3"/>
      <c r="AS64" s="3"/>
      <c r="AT64" s="3"/>
      <c r="AU64" s="3"/>
    </row>
    <row r="65" spans="1:47" x14ac:dyDescent="0.35">
      <c r="A65" s="66" t="s">
        <v>217</v>
      </c>
      <c r="B65" s="67"/>
      <c r="C65" s="67"/>
      <c r="D65" s="68"/>
      <c r="E65" s="70"/>
      <c r="F65" s="104" t="s">
        <v>10517</v>
      </c>
      <c r="G65" s="67"/>
      <c r="H65" s="71"/>
      <c r="I65" s="72"/>
      <c r="J65" s="72"/>
      <c r="K65" s="71" t="s">
        <v>12890</v>
      </c>
      <c r="L65" s="75"/>
      <c r="M65" s="76"/>
      <c r="N65" s="76"/>
      <c r="O65" s="77"/>
      <c r="P65" s="78"/>
      <c r="Q65" s="78"/>
      <c r="R65" s="88"/>
      <c r="S65" s="88"/>
      <c r="T65" s="88"/>
      <c r="U65" s="88"/>
      <c r="V65" s="52"/>
      <c r="W65" s="52"/>
      <c r="X65" s="52"/>
      <c r="Y65" s="52"/>
      <c r="Z65" s="51"/>
      <c r="AA65" s="73"/>
      <c r="AB65" s="73"/>
      <c r="AC65" s="74"/>
      <c r="AD65" s="80">
        <v>21</v>
      </c>
      <c r="AE65" s="80">
        <v>419</v>
      </c>
      <c r="AF65" s="80">
        <v>64651</v>
      </c>
      <c r="AG65" s="80">
        <v>462</v>
      </c>
      <c r="AH65" s="80"/>
      <c r="AI65" s="80" t="s">
        <v>8069</v>
      </c>
      <c r="AJ65" s="80" t="s">
        <v>9174</v>
      </c>
      <c r="AK65" s="85" t="s">
        <v>9705</v>
      </c>
      <c r="AL65" s="80"/>
      <c r="AM65" s="82">
        <v>44250.355358796296</v>
      </c>
      <c r="AN65" s="80" t="s">
        <v>11630</v>
      </c>
      <c r="AO65" s="85" t="s">
        <v>11693</v>
      </c>
      <c r="AP65" s="80" t="s">
        <v>66</v>
      </c>
      <c r="AQ65" s="2"/>
      <c r="AR65" s="3"/>
      <c r="AS65" s="3"/>
      <c r="AT65" s="3"/>
      <c r="AU65" s="3"/>
    </row>
    <row r="66" spans="1:47" x14ac:dyDescent="0.35">
      <c r="A66" s="66" t="s">
        <v>1172</v>
      </c>
      <c r="B66" s="67"/>
      <c r="C66" s="67"/>
      <c r="D66" s="68"/>
      <c r="E66" s="70"/>
      <c r="F66" s="104" t="s">
        <v>10518</v>
      </c>
      <c r="G66" s="67"/>
      <c r="H66" s="71"/>
      <c r="I66" s="72"/>
      <c r="J66" s="72"/>
      <c r="K66" s="71" t="s">
        <v>12891</v>
      </c>
      <c r="L66" s="75"/>
      <c r="M66" s="76"/>
      <c r="N66" s="76"/>
      <c r="O66" s="77"/>
      <c r="P66" s="78"/>
      <c r="Q66" s="78"/>
      <c r="R66" s="88"/>
      <c r="S66" s="88"/>
      <c r="T66" s="88"/>
      <c r="U66" s="88"/>
      <c r="V66" s="52"/>
      <c r="W66" s="52"/>
      <c r="X66" s="52"/>
      <c r="Y66" s="52"/>
      <c r="Z66" s="51"/>
      <c r="AA66" s="73"/>
      <c r="AB66" s="73"/>
      <c r="AC66" s="74"/>
      <c r="AD66" s="80">
        <v>374</v>
      </c>
      <c r="AE66" s="80">
        <v>188</v>
      </c>
      <c r="AF66" s="80">
        <v>2113</v>
      </c>
      <c r="AG66" s="80">
        <v>995</v>
      </c>
      <c r="AH66" s="80"/>
      <c r="AI66" s="80" t="s">
        <v>8070</v>
      </c>
      <c r="AJ66" s="80" t="s">
        <v>9175</v>
      </c>
      <c r="AK66" s="80"/>
      <c r="AL66" s="80"/>
      <c r="AM66" s="82">
        <v>44357.654004629629</v>
      </c>
      <c r="AN66" s="80" t="s">
        <v>11630</v>
      </c>
      <c r="AO66" s="85" t="s">
        <v>11694</v>
      </c>
      <c r="AP66" s="80" t="s">
        <v>66</v>
      </c>
      <c r="AQ66" s="2"/>
      <c r="AR66" s="3"/>
      <c r="AS66" s="3"/>
      <c r="AT66" s="3"/>
      <c r="AU66" s="3"/>
    </row>
    <row r="67" spans="1:47" x14ac:dyDescent="0.35">
      <c r="A67" s="66" t="s">
        <v>218</v>
      </c>
      <c r="B67" s="67"/>
      <c r="C67" s="67"/>
      <c r="D67" s="68"/>
      <c r="E67" s="70"/>
      <c r="F67" s="104" t="s">
        <v>10519</v>
      </c>
      <c r="G67" s="67"/>
      <c r="H67" s="71"/>
      <c r="I67" s="72"/>
      <c r="J67" s="72"/>
      <c r="K67" s="71" t="s">
        <v>12892</v>
      </c>
      <c r="L67" s="75"/>
      <c r="M67" s="76"/>
      <c r="N67" s="76"/>
      <c r="O67" s="77"/>
      <c r="P67" s="78"/>
      <c r="Q67" s="78"/>
      <c r="R67" s="88"/>
      <c r="S67" s="88"/>
      <c r="T67" s="88"/>
      <c r="U67" s="88"/>
      <c r="V67" s="52"/>
      <c r="W67" s="52"/>
      <c r="X67" s="52"/>
      <c r="Y67" s="52"/>
      <c r="Z67" s="51"/>
      <c r="AA67" s="73"/>
      <c r="AB67" s="73"/>
      <c r="AC67" s="74"/>
      <c r="AD67" s="80">
        <v>0</v>
      </c>
      <c r="AE67" s="80">
        <v>607</v>
      </c>
      <c r="AF67" s="80">
        <v>60256</v>
      </c>
      <c r="AG67" s="80">
        <v>0</v>
      </c>
      <c r="AH67" s="80"/>
      <c r="AI67" s="80" t="s">
        <v>8071</v>
      </c>
      <c r="AJ67" s="80"/>
      <c r="AK67" s="80"/>
      <c r="AL67" s="80"/>
      <c r="AM67" s="82">
        <v>43792.739247685182</v>
      </c>
      <c r="AN67" s="80" t="s">
        <v>11630</v>
      </c>
      <c r="AO67" s="85" t="s">
        <v>11695</v>
      </c>
      <c r="AP67" s="80" t="s">
        <v>66</v>
      </c>
      <c r="AQ67" s="2"/>
      <c r="AR67" s="3"/>
      <c r="AS67" s="3"/>
      <c r="AT67" s="3"/>
      <c r="AU67" s="3"/>
    </row>
    <row r="68" spans="1:47" x14ac:dyDescent="0.35">
      <c r="A68" s="66" t="s">
        <v>219</v>
      </c>
      <c r="B68" s="67"/>
      <c r="C68" s="67"/>
      <c r="D68" s="68"/>
      <c r="E68" s="70"/>
      <c r="F68" s="104" t="s">
        <v>10520</v>
      </c>
      <c r="G68" s="67"/>
      <c r="H68" s="71"/>
      <c r="I68" s="72"/>
      <c r="J68" s="72"/>
      <c r="K68" s="71" t="s">
        <v>12893</v>
      </c>
      <c r="L68" s="75"/>
      <c r="M68" s="76"/>
      <c r="N68" s="76"/>
      <c r="O68" s="77"/>
      <c r="P68" s="78"/>
      <c r="Q68" s="78"/>
      <c r="R68" s="88"/>
      <c r="S68" s="88"/>
      <c r="T68" s="88"/>
      <c r="U68" s="88"/>
      <c r="V68" s="52"/>
      <c r="W68" s="52"/>
      <c r="X68" s="52"/>
      <c r="Y68" s="52"/>
      <c r="Z68" s="51"/>
      <c r="AA68" s="73"/>
      <c r="AB68" s="73"/>
      <c r="AC68" s="74"/>
      <c r="AD68" s="80">
        <v>1</v>
      </c>
      <c r="AE68" s="80">
        <v>431</v>
      </c>
      <c r="AF68" s="80">
        <v>36313</v>
      </c>
      <c r="AG68" s="80">
        <v>2</v>
      </c>
      <c r="AH68" s="80"/>
      <c r="AI68" s="80" t="s">
        <v>8072</v>
      </c>
      <c r="AJ68" s="80"/>
      <c r="AK68" s="80"/>
      <c r="AL68" s="80"/>
      <c r="AM68" s="82">
        <v>43982.564953703702</v>
      </c>
      <c r="AN68" s="80" t="s">
        <v>11630</v>
      </c>
      <c r="AO68" s="85" t="s">
        <v>11696</v>
      </c>
      <c r="AP68" s="80" t="s">
        <v>66</v>
      </c>
      <c r="AQ68" s="2"/>
      <c r="AR68" s="3"/>
      <c r="AS68" s="3"/>
      <c r="AT68" s="3"/>
      <c r="AU68" s="3"/>
    </row>
    <row r="69" spans="1:47" x14ac:dyDescent="0.35">
      <c r="A69" s="66" t="s">
        <v>220</v>
      </c>
      <c r="B69" s="67"/>
      <c r="C69" s="67"/>
      <c r="D69" s="68"/>
      <c r="E69" s="70"/>
      <c r="F69" s="104" t="s">
        <v>10521</v>
      </c>
      <c r="G69" s="67"/>
      <c r="H69" s="71"/>
      <c r="I69" s="72"/>
      <c r="J69" s="72"/>
      <c r="K69" s="71" t="s">
        <v>12894</v>
      </c>
      <c r="L69" s="75"/>
      <c r="M69" s="76"/>
      <c r="N69" s="76"/>
      <c r="O69" s="77"/>
      <c r="P69" s="78"/>
      <c r="Q69" s="78"/>
      <c r="R69" s="88"/>
      <c r="S69" s="88"/>
      <c r="T69" s="88"/>
      <c r="U69" s="88"/>
      <c r="V69" s="52"/>
      <c r="W69" s="52"/>
      <c r="X69" s="52"/>
      <c r="Y69" s="52"/>
      <c r="Z69" s="51"/>
      <c r="AA69" s="73"/>
      <c r="AB69" s="73"/>
      <c r="AC69" s="74"/>
      <c r="AD69" s="80">
        <v>1</v>
      </c>
      <c r="AE69" s="80">
        <v>298</v>
      </c>
      <c r="AF69" s="80">
        <v>77874</v>
      </c>
      <c r="AG69" s="80">
        <v>36538</v>
      </c>
      <c r="AH69" s="80"/>
      <c r="AI69" s="80" t="s">
        <v>8073</v>
      </c>
      <c r="AJ69" s="80" t="s">
        <v>9176</v>
      </c>
      <c r="AK69" s="80"/>
      <c r="AL69" s="80"/>
      <c r="AM69" s="82">
        <v>44112.47378472222</v>
      </c>
      <c r="AN69" s="80" t="s">
        <v>11630</v>
      </c>
      <c r="AO69" s="85" t="s">
        <v>11697</v>
      </c>
      <c r="AP69" s="80" t="s">
        <v>66</v>
      </c>
      <c r="AQ69" s="2"/>
      <c r="AR69" s="3"/>
      <c r="AS69" s="3"/>
      <c r="AT69" s="3"/>
      <c r="AU69" s="3"/>
    </row>
    <row r="70" spans="1:47" x14ac:dyDescent="0.35">
      <c r="A70" s="66" t="s">
        <v>221</v>
      </c>
      <c r="B70" s="67"/>
      <c r="C70" s="67"/>
      <c r="D70" s="68"/>
      <c r="E70" s="70"/>
      <c r="F70" s="104" t="s">
        <v>10522</v>
      </c>
      <c r="G70" s="67"/>
      <c r="H70" s="71"/>
      <c r="I70" s="72"/>
      <c r="J70" s="72"/>
      <c r="K70" s="71" t="s">
        <v>12895</v>
      </c>
      <c r="L70" s="75"/>
      <c r="M70" s="76"/>
      <c r="N70" s="76"/>
      <c r="O70" s="77"/>
      <c r="P70" s="78"/>
      <c r="Q70" s="78"/>
      <c r="R70" s="88"/>
      <c r="S70" s="88"/>
      <c r="T70" s="88"/>
      <c r="U70" s="88"/>
      <c r="V70" s="52"/>
      <c r="W70" s="52"/>
      <c r="X70" s="52"/>
      <c r="Y70" s="52"/>
      <c r="Z70" s="51"/>
      <c r="AA70" s="73"/>
      <c r="AB70" s="73"/>
      <c r="AC70" s="74"/>
      <c r="AD70" s="80">
        <v>11</v>
      </c>
      <c r="AE70" s="80">
        <v>10</v>
      </c>
      <c r="AF70" s="80">
        <v>292</v>
      </c>
      <c r="AG70" s="80">
        <v>3</v>
      </c>
      <c r="AH70" s="80"/>
      <c r="AI70" s="80" t="s">
        <v>8074</v>
      </c>
      <c r="AJ70" s="80" t="s">
        <v>9156</v>
      </c>
      <c r="AK70" s="85" t="s">
        <v>9706</v>
      </c>
      <c r="AL70" s="80"/>
      <c r="AM70" s="82">
        <v>43326.701979166668</v>
      </c>
      <c r="AN70" s="80" t="s">
        <v>11630</v>
      </c>
      <c r="AO70" s="85" t="s">
        <v>11698</v>
      </c>
      <c r="AP70" s="80" t="s">
        <v>66</v>
      </c>
      <c r="AQ70" s="2"/>
      <c r="AR70" s="3"/>
      <c r="AS70" s="3"/>
      <c r="AT70" s="3"/>
      <c r="AU70" s="3"/>
    </row>
    <row r="71" spans="1:47" x14ac:dyDescent="0.35">
      <c r="A71" s="66" t="s">
        <v>222</v>
      </c>
      <c r="B71" s="67"/>
      <c r="C71" s="67"/>
      <c r="D71" s="68"/>
      <c r="E71" s="70"/>
      <c r="F71" s="104" t="s">
        <v>10523</v>
      </c>
      <c r="G71" s="67"/>
      <c r="H71" s="71"/>
      <c r="I71" s="72"/>
      <c r="J71" s="72"/>
      <c r="K71" s="71" t="s">
        <v>12896</v>
      </c>
      <c r="L71" s="75"/>
      <c r="M71" s="76"/>
      <c r="N71" s="76"/>
      <c r="O71" s="77"/>
      <c r="P71" s="78"/>
      <c r="Q71" s="78"/>
      <c r="R71" s="88"/>
      <c r="S71" s="88"/>
      <c r="T71" s="88"/>
      <c r="U71" s="88"/>
      <c r="V71" s="52"/>
      <c r="W71" s="52"/>
      <c r="X71" s="52"/>
      <c r="Y71" s="52"/>
      <c r="Z71" s="51"/>
      <c r="AA71" s="73"/>
      <c r="AB71" s="73"/>
      <c r="AC71" s="74"/>
      <c r="AD71" s="80">
        <v>272</v>
      </c>
      <c r="AE71" s="80">
        <v>85</v>
      </c>
      <c r="AF71" s="80">
        <v>1273</v>
      </c>
      <c r="AG71" s="80">
        <v>1021</v>
      </c>
      <c r="AH71" s="80"/>
      <c r="AI71" s="80" t="s">
        <v>8075</v>
      </c>
      <c r="AJ71" s="80" t="s">
        <v>9177</v>
      </c>
      <c r="AK71" s="85" t="s">
        <v>9707</v>
      </c>
      <c r="AL71" s="80"/>
      <c r="AM71" s="82">
        <v>42546.630254629628</v>
      </c>
      <c r="AN71" s="80" t="s">
        <v>11630</v>
      </c>
      <c r="AO71" s="85" t="s">
        <v>11699</v>
      </c>
      <c r="AP71" s="80" t="s">
        <v>66</v>
      </c>
      <c r="AQ71" s="2"/>
      <c r="AR71" s="3"/>
      <c r="AS71" s="3"/>
      <c r="AT71" s="3"/>
      <c r="AU71" s="3"/>
    </row>
    <row r="72" spans="1:47" x14ac:dyDescent="0.35">
      <c r="A72" s="66" t="s">
        <v>223</v>
      </c>
      <c r="B72" s="67"/>
      <c r="C72" s="67"/>
      <c r="D72" s="68"/>
      <c r="E72" s="70"/>
      <c r="F72" s="104" t="s">
        <v>10524</v>
      </c>
      <c r="G72" s="67"/>
      <c r="H72" s="71"/>
      <c r="I72" s="72"/>
      <c r="J72" s="72"/>
      <c r="K72" s="71" t="s">
        <v>12897</v>
      </c>
      <c r="L72" s="75"/>
      <c r="M72" s="76"/>
      <c r="N72" s="76"/>
      <c r="O72" s="77"/>
      <c r="P72" s="78"/>
      <c r="Q72" s="78"/>
      <c r="R72" s="88"/>
      <c r="S72" s="88"/>
      <c r="T72" s="88"/>
      <c r="U72" s="88"/>
      <c r="V72" s="52"/>
      <c r="W72" s="52"/>
      <c r="X72" s="52"/>
      <c r="Y72" s="52"/>
      <c r="Z72" s="51"/>
      <c r="AA72" s="73"/>
      <c r="AB72" s="73"/>
      <c r="AC72" s="74"/>
      <c r="AD72" s="80">
        <v>303</v>
      </c>
      <c r="AE72" s="80">
        <v>49</v>
      </c>
      <c r="AF72" s="80">
        <v>54</v>
      </c>
      <c r="AG72" s="80">
        <v>73</v>
      </c>
      <c r="AH72" s="80"/>
      <c r="AI72" s="80" t="s">
        <v>8076</v>
      </c>
      <c r="AJ72" s="80" t="s">
        <v>9178</v>
      </c>
      <c r="AK72" s="85" t="s">
        <v>9708</v>
      </c>
      <c r="AL72" s="80"/>
      <c r="AM72" s="82">
        <v>44245.570231481484</v>
      </c>
      <c r="AN72" s="80" t="s">
        <v>11630</v>
      </c>
      <c r="AO72" s="85" t="s">
        <v>11700</v>
      </c>
      <c r="AP72" s="80" t="s">
        <v>66</v>
      </c>
      <c r="AQ72" s="2"/>
      <c r="AR72" s="3"/>
      <c r="AS72" s="3"/>
      <c r="AT72" s="3"/>
      <c r="AU72" s="3"/>
    </row>
    <row r="73" spans="1:47" x14ac:dyDescent="0.35">
      <c r="A73" s="66" t="s">
        <v>224</v>
      </c>
      <c r="B73" s="67"/>
      <c r="C73" s="67"/>
      <c r="D73" s="68"/>
      <c r="E73" s="70"/>
      <c r="F73" s="104" t="s">
        <v>10525</v>
      </c>
      <c r="G73" s="67"/>
      <c r="H73" s="71"/>
      <c r="I73" s="72"/>
      <c r="J73" s="72"/>
      <c r="K73" s="71" t="s">
        <v>12898</v>
      </c>
      <c r="L73" s="75"/>
      <c r="M73" s="76"/>
      <c r="N73" s="76"/>
      <c r="O73" s="77"/>
      <c r="P73" s="78"/>
      <c r="Q73" s="78"/>
      <c r="R73" s="88"/>
      <c r="S73" s="88"/>
      <c r="T73" s="88"/>
      <c r="U73" s="88"/>
      <c r="V73" s="52"/>
      <c r="W73" s="52"/>
      <c r="X73" s="52"/>
      <c r="Y73" s="52"/>
      <c r="Z73" s="51"/>
      <c r="AA73" s="73"/>
      <c r="AB73" s="73"/>
      <c r="AC73" s="74"/>
      <c r="AD73" s="80">
        <v>4336</v>
      </c>
      <c r="AE73" s="80">
        <v>2588</v>
      </c>
      <c r="AF73" s="80">
        <v>29236</v>
      </c>
      <c r="AG73" s="80">
        <v>6781</v>
      </c>
      <c r="AH73" s="80"/>
      <c r="AI73" s="80" t="s">
        <v>8077</v>
      </c>
      <c r="AJ73" s="80" t="s">
        <v>9179</v>
      </c>
      <c r="AK73" s="85" t="s">
        <v>9709</v>
      </c>
      <c r="AL73" s="80"/>
      <c r="AM73" s="82">
        <v>40052.526053240741</v>
      </c>
      <c r="AN73" s="80" t="s">
        <v>11630</v>
      </c>
      <c r="AO73" s="85" t="s">
        <v>11701</v>
      </c>
      <c r="AP73" s="80" t="s">
        <v>66</v>
      </c>
      <c r="AQ73" s="2"/>
      <c r="AR73" s="3"/>
      <c r="AS73" s="3"/>
      <c r="AT73" s="3"/>
      <c r="AU73" s="3"/>
    </row>
    <row r="74" spans="1:47" x14ac:dyDescent="0.35">
      <c r="A74" s="66" t="s">
        <v>225</v>
      </c>
      <c r="B74" s="67"/>
      <c r="C74" s="67"/>
      <c r="D74" s="68"/>
      <c r="E74" s="70"/>
      <c r="F74" s="104" t="s">
        <v>10526</v>
      </c>
      <c r="G74" s="67"/>
      <c r="H74" s="71"/>
      <c r="I74" s="72"/>
      <c r="J74" s="72"/>
      <c r="K74" s="71" t="s">
        <v>12899</v>
      </c>
      <c r="L74" s="75"/>
      <c r="M74" s="76"/>
      <c r="N74" s="76"/>
      <c r="O74" s="77"/>
      <c r="P74" s="78"/>
      <c r="Q74" s="78"/>
      <c r="R74" s="88"/>
      <c r="S74" s="88"/>
      <c r="T74" s="88"/>
      <c r="U74" s="88"/>
      <c r="V74" s="52"/>
      <c r="W74" s="52"/>
      <c r="X74" s="52"/>
      <c r="Y74" s="52"/>
      <c r="Z74" s="51"/>
      <c r="AA74" s="73"/>
      <c r="AB74" s="73"/>
      <c r="AC74" s="74"/>
      <c r="AD74" s="80">
        <v>620</v>
      </c>
      <c r="AE74" s="80">
        <v>616</v>
      </c>
      <c r="AF74" s="80">
        <v>4718</v>
      </c>
      <c r="AG74" s="80">
        <v>3262</v>
      </c>
      <c r="AH74" s="80"/>
      <c r="AI74" s="80" t="s">
        <v>8078</v>
      </c>
      <c r="AJ74" s="80" t="s">
        <v>9180</v>
      </c>
      <c r="AK74" s="85" t="s">
        <v>9710</v>
      </c>
      <c r="AL74" s="80"/>
      <c r="AM74" s="82">
        <v>40852.735127314816</v>
      </c>
      <c r="AN74" s="80" t="s">
        <v>11630</v>
      </c>
      <c r="AO74" s="85" t="s">
        <v>11702</v>
      </c>
      <c r="AP74" s="80" t="s">
        <v>66</v>
      </c>
      <c r="AQ74" s="2"/>
      <c r="AR74" s="3"/>
      <c r="AS74" s="3"/>
      <c r="AT74" s="3"/>
      <c r="AU74" s="3"/>
    </row>
    <row r="75" spans="1:47" x14ac:dyDescent="0.35">
      <c r="A75" s="66" t="s">
        <v>1077</v>
      </c>
      <c r="B75" s="67"/>
      <c r="C75" s="67"/>
      <c r="D75" s="68"/>
      <c r="E75" s="70"/>
      <c r="F75" s="104" t="s">
        <v>10527</v>
      </c>
      <c r="G75" s="67"/>
      <c r="H75" s="71"/>
      <c r="I75" s="72"/>
      <c r="J75" s="72"/>
      <c r="K75" s="71" t="s">
        <v>12900</v>
      </c>
      <c r="L75" s="75"/>
      <c r="M75" s="76"/>
      <c r="N75" s="76"/>
      <c r="O75" s="77"/>
      <c r="P75" s="78"/>
      <c r="Q75" s="78"/>
      <c r="R75" s="88"/>
      <c r="S75" s="88"/>
      <c r="T75" s="88"/>
      <c r="U75" s="88"/>
      <c r="V75" s="52"/>
      <c r="W75" s="52"/>
      <c r="X75" s="52"/>
      <c r="Y75" s="52"/>
      <c r="Z75" s="51"/>
      <c r="AA75" s="73"/>
      <c r="AB75" s="73"/>
      <c r="AC75" s="74"/>
      <c r="AD75" s="80">
        <v>1509</v>
      </c>
      <c r="AE75" s="80">
        <v>50029</v>
      </c>
      <c r="AF75" s="80">
        <v>46991</v>
      </c>
      <c r="AG75" s="80">
        <v>521</v>
      </c>
      <c r="AH75" s="80"/>
      <c r="AI75" s="80" t="s">
        <v>8079</v>
      </c>
      <c r="AJ75" s="80" t="s">
        <v>9181</v>
      </c>
      <c r="AK75" s="85" t="s">
        <v>9711</v>
      </c>
      <c r="AL75" s="80"/>
      <c r="AM75" s="82">
        <v>39728.654675925929</v>
      </c>
      <c r="AN75" s="80" t="s">
        <v>11630</v>
      </c>
      <c r="AO75" s="85" t="s">
        <v>11703</v>
      </c>
      <c r="AP75" s="80" t="s">
        <v>66</v>
      </c>
      <c r="AQ75" s="2"/>
      <c r="AR75" s="3"/>
      <c r="AS75" s="3"/>
      <c r="AT75" s="3"/>
      <c r="AU75" s="3"/>
    </row>
    <row r="76" spans="1:47" x14ac:dyDescent="0.35">
      <c r="A76" s="66" t="s">
        <v>226</v>
      </c>
      <c r="B76" s="67"/>
      <c r="C76" s="67"/>
      <c r="D76" s="68"/>
      <c r="E76" s="70"/>
      <c r="F76" s="104" t="s">
        <v>10528</v>
      </c>
      <c r="G76" s="67"/>
      <c r="H76" s="71"/>
      <c r="I76" s="72"/>
      <c r="J76" s="72"/>
      <c r="K76" s="71" t="s">
        <v>12901</v>
      </c>
      <c r="L76" s="75"/>
      <c r="M76" s="76"/>
      <c r="N76" s="76"/>
      <c r="O76" s="77"/>
      <c r="P76" s="78"/>
      <c r="Q76" s="78"/>
      <c r="R76" s="88"/>
      <c r="S76" s="88"/>
      <c r="T76" s="88"/>
      <c r="U76" s="88"/>
      <c r="V76" s="52"/>
      <c r="W76" s="52"/>
      <c r="X76" s="52"/>
      <c r="Y76" s="52"/>
      <c r="Z76" s="51"/>
      <c r="AA76" s="73"/>
      <c r="AB76" s="73"/>
      <c r="AC76" s="74"/>
      <c r="AD76" s="80">
        <v>149</v>
      </c>
      <c r="AE76" s="80">
        <v>313</v>
      </c>
      <c r="AF76" s="80">
        <v>34992</v>
      </c>
      <c r="AG76" s="80">
        <v>63145</v>
      </c>
      <c r="AH76" s="80"/>
      <c r="AI76" s="80" t="s">
        <v>8080</v>
      </c>
      <c r="AJ76" s="80" t="s">
        <v>9182</v>
      </c>
      <c r="AK76" s="80"/>
      <c r="AL76" s="80"/>
      <c r="AM76" s="82">
        <v>43420.331307870372</v>
      </c>
      <c r="AN76" s="80" t="s">
        <v>11630</v>
      </c>
      <c r="AO76" s="85" t="s">
        <v>11704</v>
      </c>
      <c r="AP76" s="80" t="s">
        <v>66</v>
      </c>
      <c r="AQ76" s="2"/>
      <c r="AR76" s="3"/>
      <c r="AS76" s="3"/>
      <c r="AT76" s="3"/>
      <c r="AU76" s="3"/>
    </row>
    <row r="77" spans="1:47" x14ac:dyDescent="0.35">
      <c r="A77" s="66" t="s">
        <v>227</v>
      </c>
      <c r="B77" s="67"/>
      <c r="C77" s="67"/>
      <c r="D77" s="68"/>
      <c r="E77" s="70"/>
      <c r="F77" s="104" t="s">
        <v>10529</v>
      </c>
      <c r="G77" s="67"/>
      <c r="H77" s="71"/>
      <c r="I77" s="72"/>
      <c r="J77" s="72"/>
      <c r="K77" s="71" t="s">
        <v>12902</v>
      </c>
      <c r="L77" s="75"/>
      <c r="M77" s="76"/>
      <c r="N77" s="76"/>
      <c r="O77" s="77"/>
      <c r="P77" s="78"/>
      <c r="Q77" s="78"/>
      <c r="R77" s="88"/>
      <c r="S77" s="88"/>
      <c r="T77" s="88"/>
      <c r="U77" s="88"/>
      <c r="V77" s="52"/>
      <c r="W77" s="52"/>
      <c r="X77" s="52"/>
      <c r="Y77" s="52"/>
      <c r="Z77" s="51"/>
      <c r="AA77" s="73"/>
      <c r="AB77" s="73"/>
      <c r="AC77" s="74"/>
      <c r="AD77" s="80">
        <v>63</v>
      </c>
      <c r="AE77" s="80">
        <v>67</v>
      </c>
      <c r="AF77" s="80">
        <v>189</v>
      </c>
      <c r="AG77" s="80">
        <v>244</v>
      </c>
      <c r="AH77" s="80"/>
      <c r="AI77" s="80"/>
      <c r="AJ77" s="80"/>
      <c r="AK77" s="80"/>
      <c r="AL77" s="80"/>
      <c r="AM77" s="82">
        <v>43132.064756944441</v>
      </c>
      <c r="AN77" s="80" t="s">
        <v>11630</v>
      </c>
      <c r="AO77" s="85" t="s">
        <v>11705</v>
      </c>
      <c r="AP77" s="80" t="s">
        <v>66</v>
      </c>
      <c r="AQ77" s="2"/>
      <c r="AR77" s="3"/>
      <c r="AS77" s="3"/>
      <c r="AT77" s="3"/>
      <c r="AU77" s="3"/>
    </row>
    <row r="78" spans="1:47" x14ac:dyDescent="0.35">
      <c r="A78" s="66" t="s">
        <v>228</v>
      </c>
      <c r="B78" s="67"/>
      <c r="C78" s="67"/>
      <c r="D78" s="68"/>
      <c r="E78" s="70"/>
      <c r="F78" s="104" t="s">
        <v>10530</v>
      </c>
      <c r="G78" s="67"/>
      <c r="H78" s="71"/>
      <c r="I78" s="72"/>
      <c r="J78" s="72"/>
      <c r="K78" s="71" t="s">
        <v>12903</v>
      </c>
      <c r="L78" s="75"/>
      <c r="M78" s="76"/>
      <c r="N78" s="76"/>
      <c r="O78" s="77"/>
      <c r="P78" s="78"/>
      <c r="Q78" s="78"/>
      <c r="R78" s="88"/>
      <c r="S78" s="88"/>
      <c r="T78" s="88"/>
      <c r="U78" s="88"/>
      <c r="V78" s="52"/>
      <c r="W78" s="52"/>
      <c r="X78" s="52"/>
      <c r="Y78" s="52"/>
      <c r="Z78" s="51"/>
      <c r="AA78" s="73"/>
      <c r="AB78" s="73"/>
      <c r="AC78" s="74"/>
      <c r="AD78" s="80">
        <v>162</v>
      </c>
      <c r="AE78" s="80">
        <v>370</v>
      </c>
      <c r="AF78" s="80">
        <v>595</v>
      </c>
      <c r="AG78" s="80">
        <v>393</v>
      </c>
      <c r="AH78" s="80"/>
      <c r="AI78" s="80" t="s">
        <v>8081</v>
      </c>
      <c r="AJ78" s="80" t="s">
        <v>9183</v>
      </c>
      <c r="AK78" s="80"/>
      <c r="AL78" s="80"/>
      <c r="AM78" s="82">
        <v>40752.740717592591</v>
      </c>
      <c r="AN78" s="80" t="s">
        <v>11630</v>
      </c>
      <c r="AO78" s="85" t="s">
        <v>11706</v>
      </c>
      <c r="AP78" s="80" t="s">
        <v>66</v>
      </c>
      <c r="AQ78" s="2"/>
      <c r="AR78" s="3"/>
      <c r="AS78" s="3"/>
      <c r="AT78" s="3"/>
      <c r="AU78" s="3"/>
    </row>
    <row r="79" spans="1:47" x14ac:dyDescent="0.35">
      <c r="A79" s="66" t="s">
        <v>229</v>
      </c>
      <c r="B79" s="67"/>
      <c r="C79" s="67"/>
      <c r="D79" s="68"/>
      <c r="E79" s="70"/>
      <c r="F79" s="104" t="s">
        <v>10531</v>
      </c>
      <c r="G79" s="67"/>
      <c r="H79" s="71"/>
      <c r="I79" s="72"/>
      <c r="J79" s="72"/>
      <c r="K79" s="71" t="s">
        <v>12904</v>
      </c>
      <c r="L79" s="75"/>
      <c r="M79" s="76"/>
      <c r="N79" s="76"/>
      <c r="O79" s="77"/>
      <c r="P79" s="78"/>
      <c r="Q79" s="78"/>
      <c r="R79" s="88"/>
      <c r="S79" s="88"/>
      <c r="T79" s="88"/>
      <c r="U79" s="88"/>
      <c r="V79" s="52"/>
      <c r="W79" s="52"/>
      <c r="X79" s="52"/>
      <c r="Y79" s="52"/>
      <c r="Z79" s="51"/>
      <c r="AA79" s="73"/>
      <c r="AB79" s="73"/>
      <c r="AC79" s="74"/>
      <c r="AD79" s="80">
        <v>393</v>
      </c>
      <c r="AE79" s="80">
        <v>533</v>
      </c>
      <c r="AF79" s="80">
        <v>561</v>
      </c>
      <c r="AG79" s="80">
        <v>329</v>
      </c>
      <c r="AH79" s="80"/>
      <c r="AI79" s="80" t="s">
        <v>8082</v>
      </c>
      <c r="AJ79" s="80" t="s">
        <v>9184</v>
      </c>
      <c r="AK79" s="85" t="s">
        <v>9712</v>
      </c>
      <c r="AL79" s="80"/>
      <c r="AM79" s="82">
        <v>42017.772696759261</v>
      </c>
      <c r="AN79" s="80" t="s">
        <v>11630</v>
      </c>
      <c r="AO79" s="85" t="s">
        <v>11707</v>
      </c>
      <c r="AP79" s="80" t="s">
        <v>66</v>
      </c>
      <c r="AQ79" s="2"/>
      <c r="AR79" s="3"/>
      <c r="AS79" s="3"/>
      <c r="AT79" s="3"/>
      <c r="AU79" s="3"/>
    </row>
    <row r="80" spans="1:47" x14ac:dyDescent="0.35">
      <c r="A80" s="66" t="s">
        <v>230</v>
      </c>
      <c r="B80" s="67"/>
      <c r="C80" s="67"/>
      <c r="D80" s="68"/>
      <c r="E80" s="70"/>
      <c r="F80" s="104" t="s">
        <v>10532</v>
      </c>
      <c r="G80" s="67"/>
      <c r="H80" s="71"/>
      <c r="I80" s="72"/>
      <c r="J80" s="72"/>
      <c r="K80" s="71" t="s">
        <v>12905</v>
      </c>
      <c r="L80" s="75"/>
      <c r="M80" s="76"/>
      <c r="N80" s="76"/>
      <c r="O80" s="77"/>
      <c r="P80" s="78"/>
      <c r="Q80" s="78"/>
      <c r="R80" s="88"/>
      <c r="S80" s="88"/>
      <c r="T80" s="88"/>
      <c r="U80" s="88"/>
      <c r="V80" s="52"/>
      <c r="W80" s="52"/>
      <c r="X80" s="52"/>
      <c r="Y80" s="52"/>
      <c r="Z80" s="51"/>
      <c r="AA80" s="73"/>
      <c r="AB80" s="73"/>
      <c r="AC80" s="74"/>
      <c r="AD80" s="80">
        <v>1009</v>
      </c>
      <c r="AE80" s="80">
        <v>2922</v>
      </c>
      <c r="AF80" s="80">
        <v>17697</v>
      </c>
      <c r="AG80" s="80">
        <v>4695</v>
      </c>
      <c r="AH80" s="80"/>
      <c r="AI80" s="80" t="s">
        <v>8083</v>
      </c>
      <c r="AJ80" s="80" t="s">
        <v>9184</v>
      </c>
      <c r="AK80" s="85" t="s">
        <v>9713</v>
      </c>
      <c r="AL80" s="80"/>
      <c r="AM80" s="82">
        <v>40588.670243055552</v>
      </c>
      <c r="AN80" s="80" t="s">
        <v>11630</v>
      </c>
      <c r="AO80" s="85" t="s">
        <v>11708</v>
      </c>
      <c r="AP80" s="80" t="s">
        <v>66</v>
      </c>
      <c r="AQ80" s="2"/>
      <c r="AR80" s="3"/>
      <c r="AS80" s="3"/>
      <c r="AT80" s="3"/>
      <c r="AU80" s="3"/>
    </row>
    <row r="81" spans="1:47" x14ac:dyDescent="0.35">
      <c r="A81" s="66" t="s">
        <v>231</v>
      </c>
      <c r="B81" s="67"/>
      <c r="C81" s="67"/>
      <c r="D81" s="68"/>
      <c r="E81" s="70"/>
      <c r="F81" s="104" t="s">
        <v>10533</v>
      </c>
      <c r="G81" s="67"/>
      <c r="H81" s="71"/>
      <c r="I81" s="72"/>
      <c r="J81" s="72"/>
      <c r="K81" s="71" t="s">
        <v>12906</v>
      </c>
      <c r="L81" s="75"/>
      <c r="M81" s="76"/>
      <c r="N81" s="76"/>
      <c r="O81" s="77"/>
      <c r="P81" s="78"/>
      <c r="Q81" s="78"/>
      <c r="R81" s="88"/>
      <c r="S81" s="88"/>
      <c r="T81" s="88"/>
      <c r="U81" s="88"/>
      <c r="V81" s="52"/>
      <c r="W81" s="52"/>
      <c r="X81" s="52"/>
      <c r="Y81" s="52"/>
      <c r="Z81" s="51"/>
      <c r="AA81" s="73"/>
      <c r="AB81" s="73"/>
      <c r="AC81" s="74"/>
      <c r="AD81" s="80">
        <v>256</v>
      </c>
      <c r="AE81" s="80">
        <v>32</v>
      </c>
      <c r="AF81" s="80">
        <v>129</v>
      </c>
      <c r="AG81" s="80">
        <v>221</v>
      </c>
      <c r="AH81" s="80"/>
      <c r="AI81" s="80"/>
      <c r="AJ81" s="80"/>
      <c r="AK81" s="80"/>
      <c r="AL81" s="80"/>
      <c r="AM81" s="82">
        <v>43706.720671296294</v>
      </c>
      <c r="AN81" s="80" t="s">
        <v>11630</v>
      </c>
      <c r="AO81" s="85" t="s">
        <v>11709</v>
      </c>
      <c r="AP81" s="80" t="s">
        <v>66</v>
      </c>
      <c r="AQ81" s="2"/>
      <c r="AR81" s="3"/>
      <c r="AS81" s="3"/>
      <c r="AT81" s="3"/>
      <c r="AU81" s="3"/>
    </row>
    <row r="82" spans="1:47" x14ac:dyDescent="0.35">
      <c r="A82" s="66" t="s">
        <v>1205</v>
      </c>
      <c r="B82" s="67"/>
      <c r="C82" s="67"/>
      <c r="D82" s="68"/>
      <c r="E82" s="70"/>
      <c r="F82" s="104" t="s">
        <v>10534</v>
      </c>
      <c r="G82" s="67"/>
      <c r="H82" s="71"/>
      <c r="I82" s="72"/>
      <c r="J82" s="72"/>
      <c r="K82" s="71" t="s">
        <v>12907</v>
      </c>
      <c r="L82" s="75"/>
      <c r="M82" s="76"/>
      <c r="N82" s="76"/>
      <c r="O82" s="77"/>
      <c r="P82" s="78"/>
      <c r="Q82" s="78"/>
      <c r="R82" s="88"/>
      <c r="S82" s="88"/>
      <c r="T82" s="88"/>
      <c r="U82" s="88"/>
      <c r="V82" s="52"/>
      <c r="W82" s="52"/>
      <c r="X82" s="52"/>
      <c r="Y82" s="52"/>
      <c r="Z82" s="51"/>
      <c r="AA82" s="73"/>
      <c r="AB82" s="73"/>
      <c r="AC82" s="74"/>
      <c r="AD82" s="80">
        <v>146</v>
      </c>
      <c r="AE82" s="80">
        <v>38</v>
      </c>
      <c r="AF82" s="80">
        <v>75</v>
      </c>
      <c r="AG82" s="80">
        <v>39</v>
      </c>
      <c r="AH82" s="80"/>
      <c r="AI82" s="80" t="s">
        <v>8084</v>
      </c>
      <c r="AJ82" s="80" t="s">
        <v>9185</v>
      </c>
      <c r="AK82" s="85" t="s">
        <v>9714</v>
      </c>
      <c r="AL82" s="80"/>
      <c r="AM82" s="82">
        <v>43735.543923611112</v>
      </c>
      <c r="AN82" s="80" t="s">
        <v>11630</v>
      </c>
      <c r="AO82" s="85" t="s">
        <v>11710</v>
      </c>
      <c r="AP82" s="80" t="s">
        <v>65</v>
      </c>
      <c r="AQ82" s="2"/>
      <c r="AR82" s="3"/>
      <c r="AS82" s="3"/>
      <c r="AT82" s="3"/>
      <c r="AU82" s="3"/>
    </row>
    <row r="83" spans="1:47" x14ac:dyDescent="0.35">
      <c r="A83" s="66" t="s">
        <v>232</v>
      </c>
      <c r="B83" s="67"/>
      <c r="C83" s="67"/>
      <c r="D83" s="68"/>
      <c r="E83" s="70"/>
      <c r="F83" s="104" t="s">
        <v>10535</v>
      </c>
      <c r="G83" s="67"/>
      <c r="H83" s="71"/>
      <c r="I83" s="72"/>
      <c r="J83" s="72"/>
      <c r="K83" s="71" t="s">
        <v>12908</v>
      </c>
      <c r="L83" s="75"/>
      <c r="M83" s="76"/>
      <c r="N83" s="76"/>
      <c r="O83" s="77"/>
      <c r="P83" s="78"/>
      <c r="Q83" s="78"/>
      <c r="R83" s="88"/>
      <c r="S83" s="88"/>
      <c r="T83" s="88"/>
      <c r="U83" s="88"/>
      <c r="V83" s="52"/>
      <c r="W83" s="52"/>
      <c r="X83" s="52"/>
      <c r="Y83" s="52"/>
      <c r="Z83" s="51"/>
      <c r="AA83" s="73"/>
      <c r="AB83" s="73"/>
      <c r="AC83" s="74"/>
      <c r="AD83" s="80">
        <v>0</v>
      </c>
      <c r="AE83" s="80">
        <v>382</v>
      </c>
      <c r="AF83" s="80">
        <v>114708</v>
      </c>
      <c r="AG83" s="80">
        <v>57</v>
      </c>
      <c r="AH83" s="80"/>
      <c r="AI83" s="80" t="s">
        <v>8085</v>
      </c>
      <c r="AJ83" s="80"/>
      <c r="AK83" s="80"/>
      <c r="AL83" s="80"/>
      <c r="AM83" s="82">
        <v>44038.673379629632</v>
      </c>
      <c r="AN83" s="80" t="s">
        <v>11630</v>
      </c>
      <c r="AO83" s="85" t="s">
        <v>11711</v>
      </c>
      <c r="AP83" s="80" t="s">
        <v>66</v>
      </c>
      <c r="AQ83" s="2"/>
      <c r="AR83" s="3"/>
      <c r="AS83" s="3"/>
      <c r="AT83" s="3"/>
      <c r="AU83" s="3"/>
    </row>
    <row r="84" spans="1:47" x14ac:dyDescent="0.35">
      <c r="A84" s="66" t="s">
        <v>233</v>
      </c>
      <c r="B84" s="67"/>
      <c r="C84" s="67"/>
      <c r="D84" s="68"/>
      <c r="E84" s="70"/>
      <c r="F84" s="104" t="s">
        <v>10536</v>
      </c>
      <c r="G84" s="67"/>
      <c r="H84" s="71"/>
      <c r="I84" s="72"/>
      <c r="J84" s="72"/>
      <c r="K84" s="71" t="s">
        <v>12909</v>
      </c>
      <c r="L84" s="75"/>
      <c r="M84" s="76"/>
      <c r="N84" s="76"/>
      <c r="O84" s="77"/>
      <c r="P84" s="78"/>
      <c r="Q84" s="78"/>
      <c r="R84" s="88"/>
      <c r="S84" s="88"/>
      <c r="T84" s="88"/>
      <c r="U84" s="88"/>
      <c r="V84" s="52"/>
      <c r="W84" s="52"/>
      <c r="X84" s="52"/>
      <c r="Y84" s="52"/>
      <c r="Z84" s="51"/>
      <c r="AA84" s="73"/>
      <c r="AB84" s="73"/>
      <c r="AC84" s="74"/>
      <c r="AD84" s="80">
        <v>1972</v>
      </c>
      <c r="AE84" s="80">
        <v>9515</v>
      </c>
      <c r="AF84" s="80">
        <v>19241</v>
      </c>
      <c r="AG84" s="80">
        <v>3276</v>
      </c>
      <c r="AH84" s="80"/>
      <c r="AI84" s="80" t="s">
        <v>8086</v>
      </c>
      <c r="AJ84" s="80" t="s">
        <v>9186</v>
      </c>
      <c r="AK84" s="80"/>
      <c r="AL84" s="80"/>
      <c r="AM84" s="82">
        <v>40814.869189814817</v>
      </c>
      <c r="AN84" s="80" t="s">
        <v>11630</v>
      </c>
      <c r="AO84" s="85" t="s">
        <v>11712</v>
      </c>
      <c r="AP84" s="80" t="s">
        <v>66</v>
      </c>
      <c r="AQ84" s="2"/>
      <c r="AR84" s="3"/>
      <c r="AS84" s="3"/>
      <c r="AT84" s="3"/>
      <c r="AU84" s="3"/>
    </row>
    <row r="85" spans="1:47" x14ac:dyDescent="0.35">
      <c r="A85" s="66" t="s">
        <v>1179</v>
      </c>
      <c r="B85" s="67"/>
      <c r="C85" s="67"/>
      <c r="D85" s="68"/>
      <c r="E85" s="70"/>
      <c r="F85" s="104" t="s">
        <v>10537</v>
      </c>
      <c r="G85" s="67"/>
      <c r="H85" s="71"/>
      <c r="I85" s="72"/>
      <c r="J85" s="72"/>
      <c r="K85" s="71" t="s">
        <v>12910</v>
      </c>
      <c r="L85" s="75"/>
      <c r="M85" s="76"/>
      <c r="N85" s="76"/>
      <c r="O85" s="77"/>
      <c r="P85" s="78"/>
      <c r="Q85" s="78"/>
      <c r="R85" s="88"/>
      <c r="S85" s="88"/>
      <c r="T85" s="88"/>
      <c r="U85" s="88"/>
      <c r="V85" s="52"/>
      <c r="W85" s="52"/>
      <c r="X85" s="52"/>
      <c r="Y85" s="52"/>
      <c r="Z85" s="51"/>
      <c r="AA85" s="73"/>
      <c r="AB85" s="73"/>
      <c r="AC85" s="74"/>
      <c r="AD85" s="80">
        <v>1577</v>
      </c>
      <c r="AE85" s="80">
        <v>3514</v>
      </c>
      <c r="AF85" s="80">
        <v>2368</v>
      </c>
      <c r="AG85" s="80">
        <v>11088</v>
      </c>
      <c r="AH85" s="80"/>
      <c r="AI85" s="80" t="s">
        <v>8087</v>
      </c>
      <c r="AJ85" s="80" t="s">
        <v>9187</v>
      </c>
      <c r="AK85" s="85" t="s">
        <v>9715</v>
      </c>
      <c r="AL85" s="80"/>
      <c r="AM85" s="82">
        <v>41972.750787037039</v>
      </c>
      <c r="AN85" s="80" t="s">
        <v>11630</v>
      </c>
      <c r="AO85" s="85" t="s">
        <v>11713</v>
      </c>
      <c r="AP85" s="80" t="s">
        <v>66</v>
      </c>
      <c r="AQ85" s="2"/>
      <c r="AR85" s="3"/>
      <c r="AS85" s="3"/>
      <c r="AT85" s="3"/>
      <c r="AU85" s="3"/>
    </row>
    <row r="86" spans="1:47" x14ac:dyDescent="0.35">
      <c r="A86" s="66" t="s">
        <v>234</v>
      </c>
      <c r="B86" s="67"/>
      <c r="C86" s="67"/>
      <c r="D86" s="68"/>
      <c r="E86" s="70"/>
      <c r="F86" s="104" t="s">
        <v>10538</v>
      </c>
      <c r="G86" s="67"/>
      <c r="H86" s="71"/>
      <c r="I86" s="72"/>
      <c r="J86" s="72"/>
      <c r="K86" s="71" t="s">
        <v>12911</v>
      </c>
      <c r="L86" s="75"/>
      <c r="M86" s="76"/>
      <c r="N86" s="76"/>
      <c r="O86" s="77"/>
      <c r="P86" s="78"/>
      <c r="Q86" s="78"/>
      <c r="R86" s="88"/>
      <c r="S86" s="88"/>
      <c r="T86" s="88"/>
      <c r="U86" s="88"/>
      <c r="V86" s="52"/>
      <c r="W86" s="52"/>
      <c r="X86" s="52"/>
      <c r="Y86" s="52"/>
      <c r="Z86" s="51"/>
      <c r="AA86" s="73"/>
      <c r="AB86" s="73"/>
      <c r="AC86" s="74"/>
      <c r="AD86" s="80">
        <v>1276</v>
      </c>
      <c r="AE86" s="80">
        <v>1987</v>
      </c>
      <c r="AF86" s="80">
        <v>4661</v>
      </c>
      <c r="AG86" s="80">
        <v>1353</v>
      </c>
      <c r="AH86" s="80"/>
      <c r="AI86" s="80" t="s">
        <v>8088</v>
      </c>
      <c r="AJ86" s="80" t="s">
        <v>9188</v>
      </c>
      <c r="AK86" s="85" t="s">
        <v>9716</v>
      </c>
      <c r="AL86" s="80"/>
      <c r="AM86" s="82">
        <v>39511.595127314817</v>
      </c>
      <c r="AN86" s="80" t="s">
        <v>11630</v>
      </c>
      <c r="AO86" s="85" t="s">
        <v>11714</v>
      </c>
      <c r="AP86" s="80" t="s">
        <v>66</v>
      </c>
      <c r="AQ86" s="2"/>
      <c r="AR86" s="3"/>
      <c r="AS86" s="3"/>
      <c r="AT86" s="3"/>
      <c r="AU86" s="3"/>
    </row>
    <row r="87" spans="1:47" x14ac:dyDescent="0.35">
      <c r="A87" s="66" t="s">
        <v>1206</v>
      </c>
      <c r="B87" s="67"/>
      <c r="C87" s="67"/>
      <c r="D87" s="68"/>
      <c r="E87" s="70"/>
      <c r="F87" s="104" t="s">
        <v>10539</v>
      </c>
      <c r="G87" s="67"/>
      <c r="H87" s="71"/>
      <c r="I87" s="72"/>
      <c r="J87" s="72"/>
      <c r="K87" s="71" t="s">
        <v>12912</v>
      </c>
      <c r="L87" s="75"/>
      <c r="M87" s="76"/>
      <c r="N87" s="76"/>
      <c r="O87" s="77"/>
      <c r="P87" s="78"/>
      <c r="Q87" s="78"/>
      <c r="R87" s="88"/>
      <c r="S87" s="88"/>
      <c r="T87" s="88"/>
      <c r="U87" s="88"/>
      <c r="V87" s="52"/>
      <c r="W87" s="52"/>
      <c r="X87" s="52"/>
      <c r="Y87" s="52"/>
      <c r="Z87" s="51"/>
      <c r="AA87" s="73"/>
      <c r="AB87" s="73"/>
      <c r="AC87" s="74"/>
      <c r="AD87" s="80">
        <v>98</v>
      </c>
      <c r="AE87" s="80">
        <v>103259</v>
      </c>
      <c r="AF87" s="80">
        <v>21974</v>
      </c>
      <c r="AG87" s="80">
        <v>2697</v>
      </c>
      <c r="AH87" s="80"/>
      <c r="AI87" s="80" t="s">
        <v>8089</v>
      </c>
      <c r="AJ87" s="80" t="s">
        <v>9189</v>
      </c>
      <c r="AK87" s="85" t="s">
        <v>9717</v>
      </c>
      <c r="AL87" s="80"/>
      <c r="AM87" s="82">
        <v>39987.695532407408</v>
      </c>
      <c r="AN87" s="80" t="s">
        <v>11630</v>
      </c>
      <c r="AO87" s="85" t="s">
        <v>11715</v>
      </c>
      <c r="AP87" s="80" t="s">
        <v>65</v>
      </c>
      <c r="AQ87" s="2"/>
      <c r="AR87" s="3"/>
      <c r="AS87" s="3"/>
      <c r="AT87" s="3"/>
      <c r="AU87" s="3"/>
    </row>
    <row r="88" spans="1:47" x14ac:dyDescent="0.35">
      <c r="A88" s="66" t="s">
        <v>235</v>
      </c>
      <c r="B88" s="67"/>
      <c r="C88" s="67"/>
      <c r="D88" s="68"/>
      <c r="E88" s="70"/>
      <c r="F88" s="104" t="s">
        <v>10540</v>
      </c>
      <c r="G88" s="67"/>
      <c r="H88" s="71"/>
      <c r="I88" s="72"/>
      <c r="J88" s="72"/>
      <c r="K88" s="71" t="s">
        <v>12913</v>
      </c>
      <c r="L88" s="75"/>
      <c r="M88" s="76"/>
      <c r="N88" s="76"/>
      <c r="O88" s="77"/>
      <c r="P88" s="78"/>
      <c r="Q88" s="78"/>
      <c r="R88" s="88"/>
      <c r="S88" s="88"/>
      <c r="T88" s="88"/>
      <c r="U88" s="88"/>
      <c r="V88" s="52"/>
      <c r="W88" s="52"/>
      <c r="X88" s="52"/>
      <c r="Y88" s="52"/>
      <c r="Z88" s="51"/>
      <c r="AA88" s="73"/>
      <c r="AB88" s="73"/>
      <c r="AC88" s="74"/>
      <c r="AD88" s="80">
        <v>371</v>
      </c>
      <c r="AE88" s="80">
        <v>450</v>
      </c>
      <c r="AF88" s="80">
        <v>828</v>
      </c>
      <c r="AG88" s="80">
        <v>318</v>
      </c>
      <c r="AH88" s="80"/>
      <c r="AI88" s="80" t="s">
        <v>8090</v>
      </c>
      <c r="AJ88" s="80" t="s">
        <v>9190</v>
      </c>
      <c r="AK88" s="85" t="s">
        <v>9718</v>
      </c>
      <c r="AL88" s="80"/>
      <c r="AM88" s="82">
        <v>40498.37939814815</v>
      </c>
      <c r="AN88" s="80" t="s">
        <v>11630</v>
      </c>
      <c r="AO88" s="85" t="s">
        <v>11716</v>
      </c>
      <c r="AP88" s="80" t="s">
        <v>66</v>
      </c>
      <c r="AQ88" s="2"/>
      <c r="AR88" s="3"/>
      <c r="AS88" s="3"/>
      <c r="AT88" s="3"/>
      <c r="AU88" s="3"/>
    </row>
    <row r="89" spans="1:47" x14ac:dyDescent="0.35">
      <c r="A89" s="66" t="s">
        <v>236</v>
      </c>
      <c r="B89" s="67"/>
      <c r="C89" s="67"/>
      <c r="D89" s="68"/>
      <c r="E89" s="70"/>
      <c r="F89" s="104" t="s">
        <v>10541</v>
      </c>
      <c r="G89" s="67"/>
      <c r="H89" s="71"/>
      <c r="I89" s="72"/>
      <c r="J89" s="72"/>
      <c r="K89" s="71" t="s">
        <v>12914</v>
      </c>
      <c r="L89" s="75"/>
      <c r="M89" s="76"/>
      <c r="N89" s="76"/>
      <c r="O89" s="77"/>
      <c r="P89" s="78"/>
      <c r="Q89" s="78"/>
      <c r="R89" s="88"/>
      <c r="S89" s="88"/>
      <c r="T89" s="88"/>
      <c r="U89" s="88"/>
      <c r="V89" s="52"/>
      <c r="W89" s="52"/>
      <c r="X89" s="52"/>
      <c r="Y89" s="52"/>
      <c r="Z89" s="51"/>
      <c r="AA89" s="73"/>
      <c r="AB89" s="73"/>
      <c r="AC89" s="74"/>
      <c r="AD89" s="80">
        <v>119</v>
      </c>
      <c r="AE89" s="80">
        <v>41</v>
      </c>
      <c r="AF89" s="80">
        <v>414</v>
      </c>
      <c r="AG89" s="80">
        <v>480</v>
      </c>
      <c r="AH89" s="80"/>
      <c r="AI89" s="80"/>
      <c r="AJ89" s="80"/>
      <c r="AK89" s="80"/>
      <c r="AL89" s="80"/>
      <c r="AM89" s="82">
        <v>40424.563125000001</v>
      </c>
      <c r="AN89" s="80" t="s">
        <v>11630</v>
      </c>
      <c r="AO89" s="85" t="s">
        <v>11717</v>
      </c>
      <c r="AP89" s="80" t="s">
        <v>66</v>
      </c>
      <c r="AQ89" s="2"/>
      <c r="AR89" s="3"/>
      <c r="AS89" s="3"/>
      <c r="AT89" s="3"/>
      <c r="AU89" s="3"/>
    </row>
    <row r="90" spans="1:47" x14ac:dyDescent="0.35">
      <c r="A90" s="66" t="s">
        <v>237</v>
      </c>
      <c r="B90" s="67"/>
      <c r="C90" s="67"/>
      <c r="D90" s="68"/>
      <c r="E90" s="70"/>
      <c r="F90" s="104" t="s">
        <v>10542</v>
      </c>
      <c r="G90" s="67"/>
      <c r="H90" s="71"/>
      <c r="I90" s="72"/>
      <c r="J90" s="72"/>
      <c r="K90" s="71" t="s">
        <v>12915</v>
      </c>
      <c r="L90" s="75"/>
      <c r="M90" s="76"/>
      <c r="N90" s="76"/>
      <c r="O90" s="77"/>
      <c r="P90" s="78"/>
      <c r="Q90" s="78"/>
      <c r="R90" s="88"/>
      <c r="S90" s="88"/>
      <c r="T90" s="88"/>
      <c r="U90" s="88"/>
      <c r="V90" s="52"/>
      <c r="W90" s="52"/>
      <c r="X90" s="52"/>
      <c r="Y90" s="52"/>
      <c r="Z90" s="51"/>
      <c r="AA90" s="73"/>
      <c r="AB90" s="73"/>
      <c r="AC90" s="74"/>
      <c r="AD90" s="80">
        <v>921</v>
      </c>
      <c r="AE90" s="80">
        <v>235</v>
      </c>
      <c r="AF90" s="80">
        <v>6163</v>
      </c>
      <c r="AG90" s="80">
        <v>24352</v>
      </c>
      <c r="AH90" s="80"/>
      <c r="AI90" s="80" t="s">
        <v>8091</v>
      </c>
      <c r="AJ90" s="80" t="s">
        <v>9191</v>
      </c>
      <c r="AK90" s="80"/>
      <c r="AL90" s="80"/>
      <c r="AM90" s="82">
        <v>43268.392233796294</v>
      </c>
      <c r="AN90" s="80" t="s">
        <v>11630</v>
      </c>
      <c r="AO90" s="85" t="s">
        <v>11718</v>
      </c>
      <c r="AP90" s="80" t="s">
        <v>66</v>
      </c>
      <c r="AQ90" s="2"/>
      <c r="AR90" s="3"/>
      <c r="AS90" s="3"/>
      <c r="AT90" s="3"/>
      <c r="AU90" s="3"/>
    </row>
    <row r="91" spans="1:47" x14ac:dyDescent="0.35">
      <c r="A91" s="66" t="s">
        <v>238</v>
      </c>
      <c r="B91" s="67"/>
      <c r="C91" s="67"/>
      <c r="D91" s="68"/>
      <c r="E91" s="70"/>
      <c r="F91" s="104" t="s">
        <v>10543</v>
      </c>
      <c r="G91" s="67"/>
      <c r="H91" s="71"/>
      <c r="I91" s="72"/>
      <c r="J91" s="72"/>
      <c r="K91" s="71" t="s">
        <v>12916</v>
      </c>
      <c r="L91" s="75"/>
      <c r="M91" s="76"/>
      <c r="N91" s="76"/>
      <c r="O91" s="77"/>
      <c r="P91" s="78"/>
      <c r="Q91" s="78"/>
      <c r="R91" s="88"/>
      <c r="S91" s="88"/>
      <c r="T91" s="88"/>
      <c r="U91" s="88"/>
      <c r="V91" s="52"/>
      <c r="W91" s="52"/>
      <c r="X91" s="52"/>
      <c r="Y91" s="52"/>
      <c r="Z91" s="51"/>
      <c r="AA91" s="73"/>
      <c r="AB91" s="73"/>
      <c r="AC91" s="74"/>
      <c r="AD91" s="80">
        <v>127</v>
      </c>
      <c r="AE91" s="80">
        <v>6</v>
      </c>
      <c r="AF91" s="80">
        <v>68</v>
      </c>
      <c r="AG91" s="80">
        <v>0</v>
      </c>
      <c r="AH91" s="80"/>
      <c r="AI91" s="80" t="s">
        <v>8092</v>
      </c>
      <c r="AJ91" s="80" t="s">
        <v>9192</v>
      </c>
      <c r="AK91" s="85" t="s">
        <v>9719</v>
      </c>
      <c r="AL91" s="80"/>
      <c r="AM91" s="82">
        <v>44118.771550925929</v>
      </c>
      <c r="AN91" s="80" t="s">
        <v>11630</v>
      </c>
      <c r="AO91" s="85" t="s">
        <v>11719</v>
      </c>
      <c r="AP91" s="80" t="s">
        <v>66</v>
      </c>
      <c r="AQ91" s="2"/>
      <c r="AR91" s="3"/>
      <c r="AS91" s="3"/>
      <c r="AT91" s="3"/>
      <c r="AU91" s="3"/>
    </row>
    <row r="92" spans="1:47" x14ac:dyDescent="0.35">
      <c r="A92" s="66" t="s">
        <v>239</v>
      </c>
      <c r="B92" s="67"/>
      <c r="C92" s="67"/>
      <c r="D92" s="68"/>
      <c r="E92" s="70"/>
      <c r="F92" s="104" t="s">
        <v>10544</v>
      </c>
      <c r="G92" s="67"/>
      <c r="H92" s="71"/>
      <c r="I92" s="72"/>
      <c r="J92" s="72"/>
      <c r="K92" s="71" t="s">
        <v>12917</v>
      </c>
      <c r="L92" s="75"/>
      <c r="M92" s="76"/>
      <c r="N92" s="76"/>
      <c r="O92" s="77"/>
      <c r="P92" s="78"/>
      <c r="Q92" s="78"/>
      <c r="R92" s="88"/>
      <c r="S92" s="88"/>
      <c r="T92" s="88"/>
      <c r="U92" s="88"/>
      <c r="V92" s="52"/>
      <c r="W92" s="52"/>
      <c r="X92" s="52"/>
      <c r="Y92" s="52"/>
      <c r="Z92" s="51"/>
      <c r="AA92" s="73"/>
      <c r="AB92" s="73"/>
      <c r="AC92" s="74"/>
      <c r="AD92" s="80">
        <v>39</v>
      </c>
      <c r="AE92" s="80">
        <v>19</v>
      </c>
      <c r="AF92" s="80">
        <v>116</v>
      </c>
      <c r="AG92" s="80">
        <v>291</v>
      </c>
      <c r="AH92" s="80"/>
      <c r="AI92" s="80"/>
      <c r="AJ92" s="80" t="s">
        <v>9193</v>
      </c>
      <c r="AK92" s="80"/>
      <c r="AL92" s="80"/>
      <c r="AM92" s="82">
        <v>40627.635752314818</v>
      </c>
      <c r="AN92" s="80" t="s">
        <v>11630</v>
      </c>
      <c r="AO92" s="85" t="s">
        <v>11720</v>
      </c>
      <c r="AP92" s="80" t="s">
        <v>66</v>
      </c>
      <c r="AQ92" s="2"/>
      <c r="AR92" s="3"/>
      <c r="AS92" s="3"/>
      <c r="AT92" s="3"/>
      <c r="AU92" s="3"/>
    </row>
    <row r="93" spans="1:47" x14ac:dyDescent="0.35">
      <c r="A93" s="66" t="s">
        <v>240</v>
      </c>
      <c r="B93" s="67"/>
      <c r="C93" s="67"/>
      <c r="D93" s="68"/>
      <c r="E93" s="70"/>
      <c r="F93" s="104" t="s">
        <v>10545</v>
      </c>
      <c r="G93" s="67"/>
      <c r="H93" s="71"/>
      <c r="I93" s="72"/>
      <c r="J93" s="72"/>
      <c r="K93" s="71" t="s">
        <v>12918</v>
      </c>
      <c r="L93" s="75"/>
      <c r="M93" s="76"/>
      <c r="N93" s="76"/>
      <c r="O93" s="77"/>
      <c r="P93" s="78"/>
      <c r="Q93" s="78"/>
      <c r="R93" s="88"/>
      <c r="S93" s="88"/>
      <c r="T93" s="88"/>
      <c r="U93" s="88"/>
      <c r="V93" s="52"/>
      <c r="W93" s="52"/>
      <c r="X93" s="52"/>
      <c r="Y93" s="52"/>
      <c r="Z93" s="51"/>
      <c r="AA93" s="73"/>
      <c r="AB93" s="73"/>
      <c r="AC93" s="74"/>
      <c r="AD93" s="80">
        <v>443</v>
      </c>
      <c r="AE93" s="80">
        <v>97</v>
      </c>
      <c r="AF93" s="80">
        <v>7609</v>
      </c>
      <c r="AG93" s="80">
        <v>27314</v>
      </c>
      <c r="AH93" s="80"/>
      <c r="AI93" s="80" t="s">
        <v>8093</v>
      </c>
      <c r="AJ93" s="80"/>
      <c r="AK93" s="80"/>
      <c r="AL93" s="80"/>
      <c r="AM93" s="82">
        <v>40778.743796296294</v>
      </c>
      <c r="AN93" s="80" t="s">
        <v>11630</v>
      </c>
      <c r="AO93" s="85" t="s">
        <v>11721</v>
      </c>
      <c r="AP93" s="80" t="s">
        <v>66</v>
      </c>
      <c r="AQ93" s="2"/>
      <c r="AR93" s="3"/>
      <c r="AS93" s="3"/>
      <c r="AT93" s="3"/>
      <c r="AU93" s="3"/>
    </row>
    <row r="94" spans="1:47" x14ac:dyDescent="0.35">
      <c r="A94" s="66" t="s">
        <v>241</v>
      </c>
      <c r="B94" s="67"/>
      <c r="C94" s="67"/>
      <c r="D94" s="68"/>
      <c r="E94" s="70"/>
      <c r="F94" s="104" t="s">
        <v>10546</v>
      </c>
      <c r="G94" s="67"/>
      <c r="H94" s="71"/>
      <c r="I94" s="72"/>
      <c r="J94" s="72"/>
      <c r="K94" s="71" t="s">
        <v>12919</v>
      </c>
      <c r="L94" s="75"/>
      <c r="M94" s="76"/>
      <c r="N94" s="76"/>
      <c r="O94" s="77"/>
      <c r="P94" s="78"/>
      <c r="Q94" s="78"/>
      <c r="R94" s="88"/>
      <c r="S94" s="88"/>
      <c r="T94" s="88"/>
      <c r="U94" s="88"/>
      <c r="V94" s="52"/>
      <c r="W94" s="52"/>
      <c r="X94" s="52"/>
      <c r="Y94" s="52"/>
      <c r="Z94" s="51"/>
      <c r="AA94" s="73"/>
      <c r="AB94" s="73"/>
      <c r="AC94" s="74"/>
      <c r="AD94" s="80">
        <v>93</v>
      </c>
      <c r="AE94" s="80">
        <v>57</v>
      </c>
      <c r="AF94" s="80">
        <v>307</v>
      </c>
      <c r="AG94" s="80">
        <v>548</v>
      </c>
      <c r="AH94" s="80"/>
      <c r="AI94" s="80" t="s">
        <v>8094</v>
      </c>
      <c r="AJ94" s="80" t="s">
        <v>9194</v>
      </c>
      <c r="AK94" s="80"/>
      <c r="AL94" s="80"/>
      <c r="AM94" s="82">
        <v>41705.819108796299</v>
      </c>
      <c r="AN94" s="80" t="s">
        <v>11630</v>
      </c>
      <c r="AO94" s="85" t="s">
        <v>11722</v>
      </c>
      <c r="AP94" s="80" t="s">
        <v>66</v>
      </c>
      <c r="AQ94" s="2"/>
      <c r="AR94" s="3"/>
      <c r="AS94" s="3"/>
      <c r="AT94" s="3"/>
      <c r="AU94" s="3"/>
    </row>
    <row r="95" spans="1:47" x14ac:dyDescent="0.35">
      <c r="A95" s="66" t="s">
        <v>242</v>
      </c>
      <c r="B95" s="67"/>
      <c r="C95" s="67"/>
      <c r="D95" s="68"/>
      <c r="E95" s="70"/>
      <c r="F95" s="104" t="s">
        <v>10547</v>
      </c>
      <c r="G95" s="67"/>
      <c r="H95" s="71"/>
      <c r="I95" s="72"/>
      <c r="J95" s="72"/>
      <c r="K95" s="71" t="s">
        <v>12920</v>
      </c>
      <c r="L95" s="75"/>
      <c r="M95" s="76"/>
      <c r="N95" s="76"/>
      <c r="O95" s="77"/>
      <c r="P95" s="78"/>
      <c r="Q95" s="78"/>
      <c r="R95" s="88"/>
      <c r="S95" s="88"/>
      <c r="T95" s="88"/>
      <c r="U95" s="88"/>
      <c r="V95" s="52"/>
      <c r="W95" s="52"/>
      <c r="X95" s="52"/>
      <c r="Y95" s="52"/>
      <c r="Z95" s="51"/>
      <c r="AA95" s="73"/>
      <c r="AB95" s="73"/>
      <c r="AC95" s="74"/>
      <c r="AD95" s="80">
        <v>186</v>
      </c>
      <c r="AE95" s="80">
        <v>100</v>
      </c>
      <c r="AF95" s="80">
        <v>7922</v>
      </c>
      <c r="AG95" s="80">
        <v>2554</v>
      </c>
      <c r="AH95" s="80"/>
      <c r="AI95" s="80" t="s">
        <v>8095</v>
      </c>
      <c r="AJ95" s="80" t="s">
        <v>9143</v>
      </c>
      <c r="AK95" s="85" t="s">
        <v>9720</v>
      </c>
      <c r="AL95" s="80"/>
      <c r="AM95" s="82">
        <v>42904.530347222222</v>
      </c>
      <c r="AN95" s="80" t="s">
        <v>11630</v>
      </c>
      <c r="AO95" s="85" t="s">
        <v>11723</v>
      </c>
      <c r="AP95" s="80" t="s">
        <v>66</v>
      </c>
      <c r="AQ95" s="2"/>
      <c r="AR95" s="3"/>
      <c r="AS95" s="3"/>
      <c r="AT95" s="3"/>
      <c r="AU95" s="3"/>
    </row>
    <row r="96" spans="1:47" x14ac:dyDescent="0.35">
      <c r="A96" s="66" t="s">
        <v>243</v>
      </c>
      <c r="B96" s="67"/>
      <c r="C96" s="67"/>
      <c r="D96" s="68"/>
      <c r="E96" s="70"/>
      <c r="F96" s="104" t="s">
        <v>10548</v>
      </c>
      <c r="G96" s="67"/>
      <c r="H96" s="71"/>
      <c r="I96" s="72"/>
      <c r="J96" s="72"/>
      <c r="K96" s="71" t="s">
        <v>12921</v>
      </c>
      <c r="L96" s="75"/>
      <c r="M96" s="76"/>
      <c r="N96" s="76"/>
      <c r="O96" s="77"/>
      <c r="P96" s="78"/>
      <c r="Q96" s="78"/>
      <c r="R96" s="88"/>
      <c r="S96" s="88"/>
      <c r="T96" s="88"/>
      <c r="U96" s="88"/>
      <c r="V96" s="52"/>
      <c r="W96" s="52"/>
      <c r="X96" s="52"/>
      <c r="Y96" s="52"/>
      <c r="Z96" s="51"/>
      <c r="AA96" s="73"/>
      <c r="AB96" s="73"/>
      <c r="AC96" s="74"/>
      <c r="AD96" s="80">
        <v>2</v>
      </c>
      <c r="AE96" s="80">
        <v>128</v>
      </c>
      <c r="AF96" s="80">
        <v>111596</v>
      </c>
      <c r="AG96" s="80">
        <v>81872</v>
      </c>
      <c r="AH96" s="80"/>
      <c r="AI96" s="80" t="s">
        <v>8096</v>
      </c>
      <c r="AJ96" s="80"/>
      <c r="AK96" s="80"/>
      <c r="AL96" s="80"/>
      <c r="AM96" s="82">
        <v>43989.24119212963</v>
      </c>
      <c r="AN96" s="80" t="s">
        <v>11630</v>
      </c>
      <c r="AO96" s="85" t="s">
        <v>11724</v>
      </c>
      <c r="AP96" s="80" t="s">
        <v>66</v>
      </c>
      <c r="AQ96" s="2"/>
      <c r="AR96" s="3"/>
      <c r="AS96" s="3"/>
      <c r="AT96" s="3"/>
      <c r="AU96" s="3"/>
    </row>
    <row r="97" spans="1:47" x14ac:dyDescent="0.35">
      <c r="A97" s="66" t="s">
        <v>244</v>
      </c>
      <c r="B97" s="67"/>
      <c r="C97" s="67"/>
      <c r="D97" s="68"/>
      <c r="E97" s="70"/>
      <c r="F97" s="104" t="s">
        <v>10549</v>
      </c>
      <c r="G97" s="67"/>
      <c r="H97" s="71"/>
      <c r="I97" s="72"/>
      <c r="J97" s="72"/>
      <c r="K97" s="71" t="s">
        <v>12922</v>
      </c>
      <c r="L97" s="75"/>
      <c r="M97" s="76"/>
      <c r="N97" s="76"/>
      <c r="O97" s="77"/>
      <c r="P97" s="78"/>
      <c r="Q97" s="78"/>
      <c r="R97" s="88"/>
      <c r="S97" s="88"/>
      <c r="T97" s="88"/>
      <c r="U97" s="88"/>
      <c r="V97" s="52"/>
      <c r="W97" s="52"/>
      <c r="X97" s="52"/>
      <c r="Y97" s="52"/>
      <c r="Z97" s="51"/>
      <c r="AA97" s="73"/>
      <c r="AB97" s="73"/>
      <c r="AC97" s="74"/>
      <c r="AD97" s="80">
        <v>691</v>
      </c>
      <c r="AE97" s="80">
        <v>494</v>
      </c>
      <c r="AF97" s="80">
        <v>1978</v>
      </c>
      <c r="AG97" s="80">
        <v>1431</v>
      </c>
      <c r="AH97" s="80"/>
      <c r="AI97" s="80" t="s">
        <v>8097</v>
      </c>
      <c r="AJ97" s="80" t="s">
        <v>9195</v>
      </c>
      <c r="AK97" s="85" t="s">
        <v>9721</v>
      </c>
      <c r="AL97" s="80"/>
      <c r="AM97" s="82">
        <v>40365.489328703705</v>
      </c>
      <c r="AN97" s="80" t="s">
        <v>11630</v>
      </c>
      <c r="AO97" s="85" t="s">
        <v>11725</v>
      </c>
      <c r="AP97" s="80" t="s">
        <v>66</v>
      </c>
      <c r="AQ97" s="2"/>
      <c r="AR97" s="3"/>
      <c r="AS97" s="3"/>
      <c r="AT97" s="3"/>
      <c r="AU97" s="3"/>
    </row>
    <row r="98" spans="1:47" x14ac:dyDescent="0.35">
      <c r="A98" s="66" t="s">
        <v>245</v>
      </c>
      <c r="B98" s="67"/>
      <c r="C98" s="67"/>
      <c r="D98" s="68"/>
      <c r="E98" s="70"/>
      <c r="F98" s="104" t="s">
        <v>10550</v>
      </c>
      <c r="G98" s="67"/>
      <c r="H98" s="71"/>
      <c r="I98" s="72"/>
      <c r="J98" s="72"/>
      <c r="K98" s="71" t="s">
        <v>12923</v>
      </c>
      <c r="L98" s="75"/>
      <c r="M98" s="76"/>
      <c r="N98" s="76"/>
      <c r="O98" s="77"/>
      <c r="P98" s="78"/>
      <c r="Q98" s="78"/>
      <c r="R98" s="88"/>
      <c r="S98" s="88"/>
      <c r="T98" s="88"/>
      <c r="U98" s="88"/>
      <c r="V98" s="52"/>
      <c r="W98" s="52"/>
      <c r="X98" s="52"/>
      <c r="Y98" s="52"/>
      <c r="Z98" s="51"/>
      <c r="AA98" s="73"/>
      <c r="AB98" s="73"/>
      <c r="AC98" s="74"/>
      <c r="AD98" s="80">
        <v>282</v>
      </c>
      <c r="AE98" s="80">
        <v>218</v>
      </c>
      <c r="AF98" s="80">
        <v>39794</v>
      </c>
      <c r="AG98" s="80">
        <v>2597</v>
      </c>
      <c r="AH98" s="80"/>
      <c r="AI98" s="80" t="s">
        <v>8098</v>
      </c>
      <c r="AJ98" s="80" t="s">
        <v>9196</v>
      </c>
      <c r="AK98" s="80"/>
      <c r="AL98" s="80"/>
      <c r="AM98" s="82">
        <v>40747.925775462965</v>
      </c>
      <c r="AN98" s="80" t="s">
        <v>11630</v>
      </c>
      <c r="AO98" s="85" t="s">
        <v>11726</v>
      </c>
      <c r="AP98" s="80" t="s">
        <v>66</v>
      </c>
      <c r="AQ98" s="2"/>
      <c r="AR98" s="3"/>
      <c r="AS98" s="3"/>
      <c r="AT98" s="3"/>
      <c r="AU98" s="3"/>
    </row>
    <row r="99" spans="1:47" x14ac:dyDescent="0.35">
      <c r="A99" s="66" t="s">
        <v>246</v>
      </c>
      <c r="B99" s="67"/>
      <c r="C99" s="67"/>
      <c r="D99" s="68"/>
      <c r="E99" s="70"/>
      <c r="F99" s="104" t="s">
        <v>10551</v>
      </c>
      <c r="G99" s="67"/>
      <c r="H99" s="71"/>
      <c r="I99" s="72"/>
      <c r="J99" s="72"/>
      <c r="K99" s="71" t="s">
        <v>12924</v>
      </c>
      <c r="L99" s="75"/>
      <c r="M99" s="76"/>
      <c r="N99" s="76"/>
      <c r="O99" s="77"/>
      <c r="P99" s="78"/>
      <c r="Q99" s="78"/>
      <c r="R99" s="88"/>
      <c r="S99" s="88"/>
      <c r="T99" s="88"/>
      <c r="U99" s="88"/>
      <c r="V99" s="52"/>
      <c r="W99" s="52"/>
      <c r="X99" s="52"/>
      <c r="Y99" s="52"/>
      <c r="Z99" s="51"/>
      <c r="AA99" s="73"/>
      <c r="AB99" s="73"/>
      <c r="AC99" s="74"/>
      <c r="AD99" s="80">
        <v>56</v>
      </c>
      <c r="AE99" s="80">
        <v>5</v>
      </c>
      <c r="AF99" s="80">
        <v>173</v>
      </c>
      <c r="AG99" s="80">
        <v>104</v>
      </c>
      <c r="AH99" s="80"/>
      <c r="AI99" s="80" t="s">
        <v>8099</v>
      </c>
      <c r="AJ99" s="80"/>
      <c r="AK99" s="80"/>
      <c r="AL99" s="80"/>
      <c r="AM99" s="82">
        <v>43329.647627314815</v>
      </c>
      <c r="AN99" s="80" t="s">
        <v>11630</v>
      </c>
      <c r="AO99" s="85" t="s">
        <v>11727</v>
      </c>
      <c r="AP99" s="80" t="s">
        <v>66</v>
      </c>
      <c r="AQ99" s="2"/>
      <c r="AR99" s="3"/>
      <c r="AS99" s="3"/>
      <c r="AT99" s="3"/>
      <c r="AU99" s="3"/>
    </row>
    <row r="100" spans="1:47" x14ac:dyDescent="0.35">
      <c r="A100" s="66" t="s">
        <v>1183</v>
      </c>
      <c r="B100" s="67"/>
      <c r="C100" s="67"/>
      <c r="D100" s="68"/>
      <c r="E100" s="70"/>
      <c r="F100" s="104" t="s">
        <v>10552</v>
      </c>
      <c r="G100" s="67"/>
      <c r="H100" s="71"/>
      <c r="I100" s="72"/>
      <c r="J100" s="72"/>
      <c r="K100" s="71" t="s">
        <v>12925</v>
      </c>
      <c r="L100" s="75"/>
      <c r="M100" s="76"/>
      <c r="N100" s="76"/>
      <c r="O100" s="77"/>
      <c r="P100" s="78"/>
      <c r="Q100" s="78"/>
      <c r="R100" s="88"/>
      <c r="S100" s="88"/>
      <c r="T100" s="88"/>
      <c r="U100" s="88"/>
      <c r="V100" s="52"/>
      <c r="W100" s="52"/>
      <c r="X100" s="52"/>
      <c r="Y100" s="52"/>
      <c r="Z100" s="51"/>
      <c r="AA100" s="73"/>
      <c r="AB100" s="73"/>
      <c r="AC100" s="74"/>
      <c r="AD100" s="80">
        <v>115</v>
      </c>
      <c r="AE100" s="80">
        <v>31</v>
      </c>
      <c r="AF100" s="80">
        <v>212</v>
      </c>
      <c r="AG100" s="80">
        <v>97</v>
      </c>
      <c r="AH100" s="80"/>
      <c r="AI100" s="80" t="s">
        <v>8100</v>
      </c>
      <c r="AJ100" s="80" t="s">
        <v>9197</v>
      </c>
      <c r="AK100" s="85" t="s">
        <v>9722</v>
      </c>
      <c r="AL100" s="80"/>
      <c r="AM100" s="82">
        <v>43039.603854166664</v>
      </c>
      <c r="AN100" s="80" t="s">
        <v>11630</v>
      </c>
      <c r="AO100" s="85" t="s">
        <v>11728</v>
      </c>
      <c r="AP100" s="80" t="s">
        <v>66</v>
      </c>
      <c r="AQ100" s="2"/>
      <c r="AR100" s="3"/>
      <c r="AS100" s="3"/>
      <c r="AT100" s="3"/>
      <c r="AU100" s="3"/>
    </row>
    <row r="101" spans="1:47" x14ac:dyDescent="0.35">
      <c r="A101" s="66" t="s">
        <v>247</v>
      </c>
      <c r="B101" s="67"/>
      <c r="C101" s="67"/>
      <c r="D101" s="68"/>
      <c r="E101" s="70"/>
      <c r="F101" s="104" t="s">
        <v>10553</v>
      </c>
      <c r="G101" s="67"/>
      <c r="H101" s="71"/>
      <c r="I101" s="72"/>
      <c r="J101" s="72"/>
      <c r="K101" s="71" t="s">
        <v>12926</v>
      </c>
      <c r="L101" s="75"/>
      <c r="M101" s="76"/>
      <c r="N101" s="76"/>
      <c r="O101" s="77"/>
      <c r="P101" s="78"/>
      <c r="Q101" s="78"/>
      <c r="R101" s="88"/>
      <c r="S101" s="88"/>
      <c r="T101" s="88"/>
      <c r="U101" s="88"/>
      <c r="V101" s="52"/>
      <c r="W101" s="52"/>
      <c r="X101" s="52"/>
      <c r="Y101" s="52"/>
      <c r="Z101" s="51"/>
      <c r="AA101" s="73"/>
      <c r="AB101" s="73"/>
      <c r="AC101" s="74"/>
      <c r="AD101" s="80">
        <v>1</v>
      </c>
      <c r="AE101" s="80">
        <v>32</v>
      </c>
      <c r="AF101" s="80">
        <v>6</v>
      </c>
      <c r="AG101" s="80">
        <v>1</v>
      </c>
      <c r="AH101" s="80"/>
      <c r="AI101" s="80" t="s">
        <v>8101</v>
      </c>
      <c r="AJ101" s="80" t="s">
        <v>9137</v>
      </c>
      <c r="AK101" s="85" t="s">
        <v>9723</v>
      </c>
      <c r="AL101" s="80"/>
      <c r="AM101" s="82">
        <v>43123.406597222223</v>
      </c>
      <c r="AN101" s="80" t="s">
        <v>11630</v>
      </c>
      <c r="AO101" s="85" t="s">
        <v>11729</v>
      </c>
      <c r="AP101" s="80" t="s">
        <v>66</v>
      </c>
      <c r="AQ101" s="2"/>
      <c r="AR101" s="3"/>
      <c r="AS101" s="3"/>
      <c r="AT101" s="3"/>
      <c r="AU101" s="3"/>
    </row>
    <row r="102" spans="1:47" x14ac:dyDescent="0.35">
      <c r="A102" s="66" t="s">
        <v>248</v>
      </c>
      <c r="B102" s="67"/>
      <c r="C102" s="67"/>
      <c r="D102" s="68"/>
      <c r="E102" s="70"/>
      <c r="F102" s="104" t="s">
        <v>10554</v>
      </c>
      <c r="G102" s="67"/>
      <c r="H102" s="71"/>
      <c r="I102" s="72"/>
      <c r="J102" s="72"/>
      <c r="K102" s="71" t="s">
        <v>12927</v>
      </c>
      <c r="L102" s="75"/>
      <c r="M102" s="76"/>
      <c r="N102" s="76"/>
      <c r="O102" s="77"/>
      <c r="P102" s="78"/>
      <c r="Q102" s="78"/>
      <c r="R102" s="88"/>
      <c r="S102" s="88"/>
      <c r="T102" s="88"/>
      <c r="U102" s="88"/>
      <c r="V102" s="52"/>
      <c r="W102" s="52"/>
      <c r="X102" s="52"/>
      <c r="Y102" s="52"/>
      <c r="Z102" s="51"/>
      <c r="AA102" s="73"/>
      <c r="AB102" s="73"/>
      <c r="AC102" s="74"/>
      <c r="AD102" s="80">
        <v>128</v>
      </c>
      <c r="AE102" s="80">
        <v>31</v>
      </c>
      <c r="AF102" s="80">
        <v>89</v>
      </c>
      <c r="AG102" s="80">
        <v>345</v>
      </c>
      <c r="AH102" s="80"/>
      <c r="AI102" s="80" t="s">
        <v>8102</v>
      </c>
      <c r="AJ102" s="80"/>
      <c r="AK102" s="80"/>
      <c r="AL102" s="80"/>
      <c r="AM102" s="82">
        <v>43119.623437499999</v>
      </c>
      <c r="AN102" s="80" t="s">
        <v>11630</v>
      </c>
      <c r="AO102" s="85" t="s">
        <v>11730</v>
      </c>
      <c r="AP102" s="80" t="s">
        <v>66</v>
      </c>
      <c r="AQ102" s="2"/>
      <c r="AR102" s="3"/>
      <c r="AS102" s="3"/>
      <c r="AT102" s="3"/>
      <c r="AU102" s="3"/>
    </row>
    <row r="103" spans="1:47" x14ac:dyDescent="0.35">
      <c r="A103" s="66" t="s">
        <v>1207</v>
      </c>
      <c r="B103" s="67"/>
      <c r="C103" s="67"/>
      <c r="D103" s="68"/>
      <c r="E103" s="70"/>
      <c r="F103" s="104" t="s">
        <v>10555</v>
      </c>
      <c r="G103" s="67"/>
      <c r="H103" s="71"/>
      <c r="I103" s="72"/>
      <c r="J103" s="72"/>
      <c r="K103" s="71" t="s">
        <v>12928</v>
      </c>
      <c r="L103" s="75"/>
      <c r="M103" s="76"/>
      <c r="N103" s="76"/>
      <c r="O103" s="77"/>
      <c r="P103" s="78"/>
      <c r="Q103" s="78"/>
      <c r="R103" s="88"/>
      <c r="S103" s="88"/>
      <c r="T103" s="88"/>
      <c r="U103" s="88"/>
      <c r="V103" s="52"/>
      <c r="W103" s="52"/>
      <c r="X103" s="52"/>
      <c r="Y103" s="52"/>
      <c r="Z103" s="51"/>
      <c r="AA103" s="73"/>
      <c r="AB103" s="73"/>
      <c r="AC103" s="74"/>
      <c r="AD103" s="80">
        <v>856</v>
      </c>
      <c r="AE103" s="80">
        <v>4185</v>
      </c>
      <c r="AF103" s="80">
        <v>6185</v>
      </c>
      <c r="AG103" s="80">
        <v>1279</v>
      </c>
      <c r="AH103" s="80"/>
      <c r="AI103" s="80" t="s">
        <v>8103</v>
      </c>
      <c r="AJ103" s="80" t="s">
        <v>9137</v>
      </c>
      <c r="AK103" s="85" t="s">
        <v>9724</v>
      </c>
      <c r="AL103" s="80"/>
      <c r="AM103" s="82">
        <v>40731.667199074072</v>
      </c>
      <c r="AN103" s="80" t="s">
        <v>11630</v>
      </c>
      <c r="AO103" s="85" t="s">
        <v>11731</v>
      </c>
      <c r="AP103" s="80" t="s">
        <v>65</v>
      </c>
      <c r="AQ103" s="2"/>
      <c r="AR103" s="3"/>
      <c r="AS103" s="3"/>
      <c r="AT103" s="3"/>
      <c r="AU103" s="3"/>
    </row>
    <row r="104" spans="1:47" x14ac:dyDescent="0.35">
      <c r="A104" s="66" t="s">
        <v>249</v>
      </c>
      <c r="B104" s="67"/>
      <c r="C104" s="67"/>
      <c r="D104" s="68"/>
      <c r="E104" s="70"/>
      <c r="F104" s="104" t="s">
        <v>10556</v>
      </c>
      <c r="G104" s="67"/>
      <c r="H104" s="71"/>
      <c r="I104" s="72"/>
      <c r="J104" s="72"/>
      <c r="K104" s="71" t="s">
        <v>12929</v>
      </c>
      <c r="L104" s="75"/>
      <c r="M104" s="76"/>
      <c r="N104" s="76"/>
      <c r="O104" s="77"/>
      <c r="P104" s="78"/>
      <c r="Q104" s="78"/>
      <c r="R104" s="88"/>
      <c r="S104" s="88"/>
      <c r="T104" s="88"/>
      <c r="U104" s="88"/>
      <c r="V104" s="52"/>
      <c r="W104" s="52"/>
      <c r="X104" s="52"/>
      <c r="Y104" s="52"/>
      <c r="Z104" s="51"/>
      <c r="AA104" s="73"/>
      <c r="AB104" s="73"/>
      <c r="AC104" s="74"/>
      <c r="AD104" s="80">
        <v>37</v>
      </c>
      <c r="AE104" s="80">
        <v>4</v>
      </c>
      <c r="AF104" s="80">
        <v>115</v>
      </c>
      <c r="AG104" s="80">
        <v>110</v>
      </c>
      <c r="AH104" s="80"/>
      <c r="AI104" s="80" t="s">
        <v>8104</v>
      </c>
      <c r="AJ104" s="80" t="s">
        <v>9198</v>
      </c>
      <c r="AK104" s="85" t="s">
        <v>9725</v>
      </c>
      <c r="AL104" s="80"/>
      <c r="AM104" s="82">
        <v>44153.541192129633</v>
      </c>
      <c r="AN104" s="80" t="s">
        <v>11630</v>
      </c>
      <c r="AO104" s="85" t="s">
        <v>11732</v>
      </c>
      <c r="AP104" s="80" t="s">
        <v>66</v>
      </c>
      <c r="AQ104" s="2"/>
      <c r="AR104" s="3"/>
      <c r="AS104" s="3"/>
      <c r="AT104" s="3"/>
      <c r="AU104" s="3"/>
    </row>
    <row r="105" spans="1:47" x14ac:dyDescent="0.35">
      <c r="A105" s="66" t="s">
        <v>250</v>
      </c>
      <c r="B105" s="67"/>
      <c r="C105" s="67"/>
      <c r="D105" s="68"/>
      <c r="E105" s="70"/>
      <c r="F105" s="104" t="s">
        <v>10557</v>
      </c>
      <c r="G105" s="67"/>
      <c r="H105" s="71"/>
      <c r="I105" s="72"/>
      <c r="J105" s="72"/>
      <c r="K105" s="71" t="s">
        <v>12930</v>
      </c>
      <c r="L105" s="75"/>
      <c r="M105" s="76"/>
      <c r="N105" s="76"/>
      <c r="O105" s="77"/>
      <c r="P105" s="78"/>
      <c r="Q105" s="78"/>
      <c r="R105" s="88"/>
      <c r="S105" s="88"/>
      <c r="T105" s="88"/>
      <c r="U105" s="88"/>
      <c r="V105" s="52"/>
      <c r="W105" s="52"/>
      <c r="X105" s="52"/>
      <c r="Y105" s="52"/>
      <c r="Z105" s="51"/>
      <c r="AA105" s="73"/>
      <c r="AB105" s="73"/>
      <c r="AC105" s="74"/>
      <c r="AD105" s="80">
        <v>451</v>
      </c>
      <c r="AE105" s="80">
        <v>104</v>
      </c>
      <c r="AF105" s="80">
        <v>12940</v>
      </c>
      <c r="AG105" s="80">
        <v>4404</v>
      </c>
      <c r="AH105" s="80"/>
      <c r="AI105" s="80" t="s">
        <v>8105</v>
      </c>
      <c r="AJ105" s="80" t="s">
        <v>9199</v>
      </c>
      <c r="AK105" s="85" t="s">
        <v>9726</v>
      </c>
      <c r="AL105" s="80"/>
      <c r="AM105" s="82">
        <v>41002.633958333332</v>
      </c>
      <c r="AN105" s="80" t="s">
        <v>11630</v>
      </c>
      <c r="AO105" s="85" t="s">
        <v>11733</v>
      </c>
      <c r="AP105" s="80" t="s">
        <v>66</v>
      </c>
      <c r="AQ105" s="2"/>
      <c r="AR105" s="3"/>
      <c r="AS105" s="3"/>
      <c r="AT105" s="3"/>
      <c r="AU105" s="3"/>
    </row>
    <row r="106" spans="1:47" x14ac:dyDescent="0.35">
      <c r="A106" s="66" t="s">
        <v>251</v>
      </c>
      <c r="B106" s="67"/>
      <c r="C106" s="67"/>
      <c r="D106" s="68"/>
      <c r="E106" s="70"/>
      <c r="F106" s="104" t="s">
        <v>10558</v>
      </c>
      <c r="G106" s="67"/>
      <c r="H106" s="71"/>
      <c r="I106" s="72"/>
      <c r="J106" s="72"/>
      <c r="K106" s="71" t="s">
        <v>12931</v>
      </c>
      <c r="L106" s="75"/>
      <c r="M106" s="76"/>
      <c r="N106" s="76"/>
      <c r="O106" s="77"/>
      <c r="P106" s="78"/>
      <c r="Q106" s="78"/>
      <c r="R106" s="88"/>
      <c r="S106" s="88"/>
      <c r="T106" s="88"/>
      <c r="U106" s="88"/>
      <c r="V106" s="52"/>
      <c r="W106" s="52"/>
      <c r="X106" s="52"/>
      <c r="Y106" s="52"/>
      <c r="Z106" s="51"/>
      <c r="AA106" s="73"/>
      <c r="AB106" s="73"/>
      <c r="AC106" s="74"/>
      <c r="AD106" s="80">
        <v>65</v>
      </c>
      <c r="AE106" s="80">
        <v>66</v>
      </c>
      <c r="AF106" s="80">
        <v>371</v>
      </c>
      <c r="AG106" s="80">
        <v>258</v>
      </c>
      <c r="AH106" s="80"/>
      <c r="AI106" s="80"/>
      <c r="AJ106" s="80"/>
      <c r="AK106" s="85" t="s">
        <v>9727</v>
      </c>
      <c r="AL106" s="80"/>
      <c r="AM106" s="82">
        <v>40141.854363425926</v>
      </c>
      <c r="AN106" s="80" t="s">
        <v>11630</v>
      </c>
      <c r="AO106" s="85" t="s">
        <v>11734</v>
      </c>
      <c r="AP106" s="80" t="s">
        <v>66</v>
      </c>
      <c r="AQ106" s="2"/>
      <c r="AR106" s="3"/>
      <c r="AS106" s="3"/>
      <c r="AT106" s="3"/>
      <c r="AU106" s="3"/>
    </row>
    <row r="107" spans="1:47" x14ac:dyDescent="0.35">
      <c r="A107" s="66" t="s">
        <v>1131</v>
      </c>
      <c r="B107" s="67"/>
      <c r="C107" s="67"/>
      <c r="D107" s="68"/>
      <c r="E107" s="70"/>
      <c r="F107" s="104" t="s">
        <v>10559</v>
      </c>
      <c r="G107" s="67"/>
      <c r="H107" s="71"/>
      <c r="I107" s="72"/>
      <c r="J107" s="72"/>
      <c r="K107" s="71" t="s">
        <v>12932</v>
      </c>
      <c r="L107" s="75"/>
      <c r="M107" s="76"/>
      <c r="N107" s="76"/>
      <c r="O107" s="77"/>
      <c r="P107" s="78"/>
      <c r="Q107" s="78"/>
      <c r="R107" s="88"/>
      <c r="S107" s="88"/>
      <c r="T107" s="88"/>
      <c r="U107" s="88"/>
      <c r="V107" s="52"/>
      <c r="W107" s="52"/>
      <c r="X107" s="52"/>
      <c r="Y107" s="52"/>
      <c r="Z107" s="51"/>
      <c r="AA107" s="73"/>
      <c r="AB107" s="73"/>
      <c r="AC107" s="74"/>
      <c r="AD107" s="80">
        <v>1203</v>
      </c>
      <c r="AE107" s="80">
        <v>629</v>
      </c>
      <c r="AF107" s="80">
        <v>4743</v>
      </c>
      <c r="AG107" s="80">
        <v>2574</v>
      </c>
      <c r="AH107" s="80"/>
      <c r="AI107" s="80" t="s">
        <v>8106</v>
      </c>
      <c r="AJ107" s="80" t="s">
        <v>9200</v>
      </c>
      <c r="AK107" s="85" t="s">
        <v>9728</v>
      </c>
      <c r="AL107" s="80"/>
      <c r="AM107" s="82">
        <v>39890.512418981481</v>
      </c>
      <c r="AN107" s="80" t="s">
        <v>11630</v>
      </c>
      <c r="AO107" s="85" t="s">
        <v>11735</v>
      </c>
      <c r="AP107" s="80" t="s">
        <v>66</v>
      </c>
      <c r="AQ107" s="2"/>
      <c r="AR107" s="3"/>
      <c r="AS107" s="3"/>
      <c r="AT107" s="3"/>
      <c r="AU107" s="3"/>
    </row>
    <row r="108" spans="1:47" x14ac:dyDescent="0.35">
      <c r="A108" s="66" t="s">
        <v>252</v>
      </c>
      <c r="B108" s="67"/>
      <c r="C108" s="67"/>
      <c r="D108" s="68"/>
      <c r="E108" s="70"/>
      <c r="F108" s="104" t="s">
        <v>10560</v>
      </c>
      <c r="G108" s="67"/>
      <c r="H108" s="71"/>
      <c r="I108" s="72"/>
      <c r="J108" s="72"/>
      <c r="K108" s="71" t="s">
        <v>12933</v>
      </c>
      <c r="L108" s="75"/>
      <c r="M108" s="76"/>
      <c r="N108" s="76"/>
      <c r="O108" s="77"/>
      <c r="P108" s="78"/>
      <c r="Q108" s="78"/>
      <c r="R108" s="88"/>
      <c r="S108" s="88"/>
      <c r="T108" s="88"/>
      <c r="U108" s="88"/>
      <c r="V108" s="52"/>
      <c r="W108" s="52"/>
      <c r="X108" s="52"/>
      <c r="Y108" s="52"/>
      <c r="Z108" s="51"/>
      <c r="AA108" s="73"/>
      <c r="AB108" s="73"/>
      <c r="AC108" s="74"/>
      <c r="AD108" s="80">
        <v>729</v>
      </c>
      <c r="AE108" s="80">
        <v>3395</v>
      </c>
      <c r="AF108" s="80">
        <v>6435</v>
      </c>
      <c r="AG108" s="80">
        <v>2811</v>
      </c>
      <c r="AH108" s="80"/>
      <c r="AI108" s="80" t="s">
        <v>8107</v>
      </c>
      <c r="AJ108" s="80" t="s">
        <v>9143</v>
      </c>
      <c r="AK108" s="85" t="s">
        <v>9729</v>
      </c>
      <c r="AL108" s="80"/>
      <c r="AM108" s="82">
        <v>42027.168379629627</v>
      </c>
      <c r="AN108" s="80" t="s">
        <v>11630</v>
      </c>
      <c r="AO108" s="85" t="s">
        <v>11736</v>
      </c>
      <c r="AP108" s="80" t="s">
        <v>66</v>
      </c>
      <c r="AQ108" s="2"/>
      <c r="AR108" s="3"/>
      <c r="AS108" s="3"/>
      <c r="AT108" s="3"/>
      <c r="AU108" s="3"/>
    </row>
    <row r="109" spans="1:47" x14ac:dyDescent="0.35">
      <c r="A109" s="66" t="s">
        <v>616</v>
      </c>
      <c r="B109" s="67"/>
      <c r="C109" s="67"/>
      <c r="D109" s="68"/>
      <c r="E109" s="70"/>
      <c r="F109" s="104" t="s">
        <v>10561</v>
      </c>
      <c r="G109" s="67"/>
      <c r="H109" s="71"/>
      <c r="I109" s="72"/>
      <c r="J109" s="72"/>
      <c r="K109" s="71" t="s">
        <v>12934</v>
      </c>
      <c r="L109" s="75"/>
      <c r="M109" s="76"/>
      <c r="N109" s="76"/>
      <c r="O109" s="77"/>
      <c r="P109" s="78"/>
      <c r="Q109" s="78"/>
      <c r="R109" s="88"/>
      <c r="S109" s="88"/>
      <c r="T109" s="88"/>
      <c r="U109" s="88"/>
      <c r="V109" s="52"/>
      <c r="W109" s="52"/>
      <c r="X109" s="52"/>
      <c r="Y109" s="52"/>
      <c r="Z109" s="51"/>
      <c r="AA109" s="73"/>
      <c r="AB109" s="73"/>
      <c r="AC109" s="74"/>
      <c r="AD109" s="80">
        <v>5957</v>
      </c>
      <c r="AE109" s="80">
        <v>11336</v>
      </c>
      <c r="AF109" s="80">
        <v>5761</v>
      </c>
      <c r="AG109" s="80">
        <v>709</v>
      </c>
      <c r="AH109" s="80"/>
      <c r="AI109" s="80" t="s">
        <v>8108</v>
      </c>
      <c r="AJ109" s="80" t="s">
        <v>9137</v>
      </c>
      <c r="AK109" s="85" t="s">
        <v>9730</v>
      </c>
      <c r="AL109" s="80"/>
      <c r="AM109" s="82">
        <v>42869.85974537037</v>
      </c>
      <c r="AN109" s="80" t="s">
        <v>11630</v>
      </c>
      <c r="AO109" s="85" t="s">
        <v>11737</v>
      </c>
      <c r="AP109" s="80" t="s">
        <v>66</v>
      </c>
      <c r="AQ109" s="2"/>
      <c r="AR109" s="3"/>
      <c r="AS109" s="3"/>
      <c r="AT109" s="3"/>
      <c r="AU109" s="3"/>
    </row>
    <row r="110" spans="1:47" x14ac:dyDescent="0.35">
      <c r="A110" s="66" t="s">
        <v>253</v>
      </c>
      <c r="B110" s="67"/>
      <c r="C110" s="67"/>
      <c r="D110" s="68"/>
      <c r="E110" s="70"/>
      <c r="F110" s="104" t="s">
        <v>10562</v>
      </c>
      <c r="G110" s="67"/>
      <c r="H110" s="71"/>
      <c r="I110" s="72"/>
      <c r="J110" s="72"/>
      <c r="K110" s="71" t="s">
        <v>12935</v>
      </c>
      <c r="L110" s="75"/>
      <c r="M110" s="76"/>
      <c r="N110" s="76"/>
      <c r="O110" s="77"/>
      <c r="P110" s="78"/>
      <c r="Q110" s="78"/>
      <c r="R110" s="88"/>
      <c r="S110" s="88"/>
      <c r="T110" s="88"/>
      <c r="U110" s="88"/>
      <c r="V110" s="52"/>
      <c r="W110" s="52"/>
      <c r="X110" s="52"/>
      <c r="Y110" s="52"/>
      <c r="Z110" s="51"/>
      <c r="AA110" s="73"/>
      <c r="AB110" s="73"/>
      <c r="AC110" s="74"/>
      <c r="AD110" s="80">
        <v>591</v>
      </c>
      <c r="AE110" s="80">
        <v>551</v>
      </c>
      <c r="AF110" s="80">
        <v>1667</v>
      </c>
      <c r="AG110" s="80">
        <v>449</v>
      </c>
      <c r="AH110" s="80"/>
      <c r="AI110" s="80" t="s">
        <v>8109</v>
      </c>
      <c r="AJ110" s="80" t="s">
        <v>9137</v>
      </c>
      <c r="AK110" s="80"/>
      <c r="AL110" s="80"/>
      <c r="AM110" s="82">
        <v>39938.482048611113</v>
      </c>
      <c r="AN110" s="80" t="s">
        <v>11630</v>
      </c>
      <c r="AO110" s="85" t="s">
        <v>11738</v>
      </c>
      <c r="AP110" s="80" t="s">
        <v>66</v>
      </c>
      <c r="AQ110" s="2"/>
      <c r="AR110" s="3"/>
      <c r="AS110" s="3"/>
      <c r="AT110" s="3"/>
      <c r="AU110" s="3"/>
    </row>
    <row r="111" spans="1:47" x14ac:dyDescent="0.35">
      <c r="A111" s="66" t="s">
        <v>1005</v>
      </c>
      <c r="B111" s="67"/>
      <c r="C111" s="67"/>
      <c r="D111" s="68"/>
      <c r="E111" s="70"/>
      <c r="F111" s="104" t="s">
        <v>10563</v>
      </c>
      <c r="G111" s="67"/>
      <c r="H111" s="71"/>
      <c r="I111" s="72"/>
      <c r="J111" s="72"/>
      <c r="K111" s="71" t="s">
        <v>12936</v>
      </c>
      <c r="L111" s="75"/>
      <c r="M111" s="76"/>
      <c r="N111" s="76"/>
      <c r="O111" s="77"/>
      <c r="P111" s="78"/>
      <c r="Q111" s="78"/>
      <c r="R111" s="88"/>
      <c r="S111" s="88"/>
      <c r="T111" s="88"/>
      <c r="U111" s="88"/>
      <c r="V111" s="52"/>
      <c r="W111" s="52"/>
      <c r="X111" s="52"/>
      <c r="Y111" s="52"/>
      <c r="Z111" s="51"/>
      <c r="AA111" s="73"/>
      <c r="AB111" s="73"/>
      <c r="AC111" s="74"/>
      <c r="AD111" s="80">
        <v>1568</v>
      </c>
      <c r="AE111" s="80">
        <v>201720</v>
      </c>
      <c r="AF111" s="80">
        <v>116125</v>
      </c>
      <c r="AG111" s="80">
        <v>1053</v>
      </c>
      <c r="AH111" s="80"/>
      <c r="AI111" s="80" t="s">
        <v>8110</v>
      </c>
      <c r="AJ111" s="80"/>
      <c r="AK111" s="85" t="s">
        <v>9731</v>
      </c>
      <c r="AL111" s="80"/>
      <c r="AM111" s="82">
        <v>40304.431898148148</v>
      </c>
      <c r="AN111" s="80" t="s">
        <v>11630</v>
      </c>
      <c r="AO111" s="85" t="s">
        <v>11739</v>
      </c>
      <c r="AP111" s="80" t="s">
        <v>66</v>
      </c>
      <c r="AQ111" s="2"/>
      <c r="AR111" s="3"/>
      <c r="AS111" s="3"/>
      <c r="AT111" s="3"/>
      <c r="AU111" s="3"/>
    </row>
    <row r="112" spans="1:47" x14ac:dyDescent="0.35">
      <c r="A112" s="66" t="s">
        <v>579</v>
      </c>
      <c r="B112" s="67"/>
      <c r="C112" s="67"/>
      <c r="D112" s="68"/>
      <c r="E112" s="70"/>
      <c r="F112" s="104" t="s">
        <v>10564</v>
      </c>
      <c r="G112" s="67"/>
      <c r="H112" s="71"/>
      <c r="I112" s="72"/>
      <c r="J112" s="72"/>
      <c r="K112" s="71" t="s">
        <v>12937</v>
      </c>
      <c r="L112" s="75"/>
      <c r="M112" s="76"/>
      <c r="N112" s="76"/>
      <c r="O112" s="77"/>
      <c r="P112" s="78"/>
      <c r="Q112" s="78"/>
      <c r="R112" s="88"/>
      <c r="S112" s="88"/>
      <c r="T112" s="88"/>
      <c r="U112" s="88"/>
      <c r="V112" s="52"/>
      <c r="W112" s="52"/>
      <c r="X112" s="52"/>
      <c r="Y112" s="52"/>
      <c r="Z112" s="51"/>
      <c r="AA112" s="73"/>
      <c r="AB112" s="73"/>
      <c r="AC112" s="74"/>
      <c r="AD112" s="80">
        <v>105</v>
      </c>
      <c r="AE112" s="80">
        <v>1732</v>
      </c>
      <c r="AF112" s="80">
        <v>723</v>
      </c>
      <c r="AG112" s="80">
        <v>113</v>
      </c>
      <c r="AH112" s="80"/>
      <c r="AI112" s="80" t="s">
        <v>8111</v>
      </c>
      <c r="AJ112" s="80" t="s">
        <v>9201</v>
      </c>
      <c r="AK112" s="85" t="s">
        <v>9732</v>
      </c>
      <c r="AL112" s="80"/>
      <c r="AM112" s="82">
        <v>41428.505185185182</v>
      </c>
      <c r="AN112" s="80" t="s">
        <v>11630</v>
      </c>
      <c r="AO112" s="85" t="s">
        <v>11740</v>
      </c>
      <c r="AP112" s="80" t="s">
        <v>66</v>
      </c>
      <c r="AQ112" s="2"/>
      <c r="AR112" s="3"/>
      <c r="AS112" s="3"/>
      <c r="AT112" s="3"/>
      <c r="AU112" s="3"/>
    </row>
    <row r="113" spans="1:47" x14ac:dyDescent="0.35">
      <c r="A113" s="66" t="s">
        <v>254</v>
      </c>
      <c r="B113" s="67"/>
      <c r="C113" s="67"/>
      <c r="D113" s="68"/>
      <c r="E113" s="70"/>
      <c r="F113" s="104" t="s">
        <v>10565</v>
      </c>
      <c r="G113" s="67"/>
      <c r="H113" s="71"/>
      <c r="I113" s="72"/>
      <c r="J113" s="72"/>
      <c r="K113" s="71" t="s">
        <v>12938</v>
      </c>
      <c r="L113" s="75"/>
      <c r="M113" s="76"/>
      <c r="N113" s="76"/>
      <c r="O113" s="77"/>
      <c r="P113" s="78"/>
      <c r="Q113" s="78"/>
      <c r="R113" s="88"/>
      <c r="S113" s="88"/>
      <c r="T113" s="88"/>
      <c r="U113" s="88"/>
      <c r="V113" s="52"/>
      <c r="W113" s="52"/>
      <c r="X113" s="52"/>
      <c r="Y113" s="52"/>
      <c r="Z113" s="51"/>
      <c r="AA113" s="73"/>
      <c r="AB113" s="73"/>
      <c r="AC113" s="74"/>
      <c r="AD113" s="80">
        <v>163</v>
      </c>
      <c r="AE113" s="80">
        <v>258</v>
      </c>
      <c r="AF113" s="80">
        <v>8940</v>
      </c>
      <c r="AG113" s="80">
        <v>17838</v>
      </c>
      <c r="AH113" s="80"/>
      <c r="AI113" s="80"/>
      <c r="AJ113" s="80"/>
      <c r="AK113" s="80"/>
      <c r="AL113" s="80"/>
      <c r="AM113" s="82">
        <v>41776.790532407409</v>
      </c>
      <c r="AN113" s="80" t="s">
        <v>11630</v>
      </c>
      <c r="AO113" s="85" t="s">
        <v>11741</v>
      </c>
      <c r="AP113" s="80" t="s">
        <v>66</v>
      </c>
      <c r="AQ113" s="2"/>
      <c r="AR113" s="3"/>
      <c r="AS113" s="3"/>
      <c r="AT113" s="3"/>
      <c r="AU113" s="3"/>
    </row>
    <row r="114" spans="1:47" x14ac:dyDescent="0.35">
      <c r="A114" s="66" t="s">
        <v>255</v>
      </c>
      <c r="B114" s="67"/>
      <c r="C114" s="67"/>
      <c r="D114" s="68"/>
      <c r="E114" s="70"/>
      <c r="F114" s="104" t="s">
        <v>10566</v>
      </c>
      <c r="G114" s="67"/>
      <c r="H114" s="71"/>
      <c r="I114" s="72"/>
      <c r="J114" s="72"/>
      <c r="K114" s="71" t="s">
        <v>12939</v>
      </c>
      <c r="L114" s="75"/>
      <c r="M114" s="76"/>
      <c r="N114" s="76"/>
      <c r="O114" s="77"/>
      <c r="P114" s="78"/>
      <c r="Q114" s="78"/>
      <c r="R114" s="88"/>
      <c r="S114" s="88"/>
      <c r="T114" s="88"/>
      <c r="U114" s="88"/>
      <c r="V114" s="52"/>
      <c r="W114" s="52"/>
      <c r="X114" s="52"/>
      <c r="Y114" s="52"/>
      <c r="Z114" s="51"/>
      <c r="AA114" s="73"/>
      <c r="AB114" s="73"/>
      <c r="AC114" s="74"/>
      <c r="AD114" s="80">
        <v>4241</v>
      </c>
      <c r="AE114" s="80">
        <v>7465</v>
      </c>
      <c r="AF114" s="80">
        <v>42870</v>
      </c>
      <c r="AG114" s="80">
        <v>2980</v>
      </c>
      <c r="AH114" s="80"/>
      <c r="AI114" s="80" t="s">
        <v>8112</v>
      </c>
      <c r="AJ114" s="80" t="s">
        <v>9142</v>
      </c>
      <c r="AK114" s="85" t="s">
        <v>9733</v>
      </c>
      <c r="AL114" s="80"/>
      <c r="AM114" s="82">
        <v>40408.521273148152</v>
      </c>
      <c r="AN114" s="80" t="s">
        <v>11630</v>
      </c>
      <c r="AO114" s="85" t="s">
        <v>11742</v>
      </c>
      <c r="AP114" s="80" t="s">
        <v>66</v>
      </c>
      <c r="AQ114" s="2"/>
      <c r="AR114" s="3"/>
      <c r="AS114" s="3"/>
      <c r="AT114" s="3"/>
      <c r="AU114" s="3"/>
    </row>
    <row r="115" spans="1:47" x14ac:dyDescent="0.35">
      <c r="A115" s="66" t="s">
        <v>256</v>
      </c>
      <c r="B115" s="67"/>
      <c r="C115" s="67"/>
      <c r="D115" s="68"/>
      <c r="E115" s="70"/>
      <c r="F115" s="104" t="s">
        <v>10567</v>
      </c>
      <c r="G115" s="67"/>
      <c r="H115" s="71"/>
      <c r="I115" s="72"/>
      <c r="J115" s="72"/>
      <c r="K115" s="71" t="s">
        <v>12940</v>
      </c>
      <c r="L115" s="75"/>
      <c r="M115" s="76"/>
      <c r="N115" s="76"/>
      <c r="O115" s="77"/>
      <c r="P115" s="78"/>
      <c r="Q115" s="78"/>
      <c r="R115" s="88"/>
      <c r="S115" s="88"/>
      <c r="T115" s="88"/>
      <c r="U115" s="88"/>
      <c r="V115" s="52"/>
      <c r="W115" s="52"/>
      <c r="X115" s="52"/>
      <c r="Y115" s="52"/>
      <c r="Z115" s="51"/>
      <c r="AA115" s="73"/>
      <c r="AB115" s="73"/>
      <c r="AC115" s="74"/>
      <c r="AD115" s="80">
        <v>173</v>
      </c>
      <c r="AE115" s="80">
        <v>66</v>
      </c>
      <c r="AF115" s="80">
        <v>85</v>
      </c>
      <c r="AG115" s="80">
        <v>47</v>
      </c>
      <c r="AH115" s="80"/>
      <c r="AI115" s="80" t="s">
        <v>8113</v>
      </c>
      <c r="AJ115" s="80"/>
      <c r="AK115" s="85" t="s">
        <v>9734</v>
      </c>
      <c r="AL115" s="80"/>
      <c r="AM115" s="82">
        <v>44195.003298611111</v>
      </c>
      <c r="AN115" s="80" t="s">
        <v>11630</v>
      </c>
      <c r="AO115" s="85" t="s">
        <v>11743</v>
      </c>
      <c r="AP115" s="80" t="s">
        <v>66</v>
      </c>
      <c r="AQ115" s="2"/>
      <c r="AR115" s="3"/>
      <c r="AS115" s="3"/>
      <c r="AT115" s="3"/>
      <c r="AU115" s="3"/>
    </row>
    <row r="116" spans="1:47" x14ac:dyDescent="0.35">
      <c r="A116" s="66" t="s">
        <v>257</v>
      </c>
      <c r="B116" s="67"/>
      <c r="C116" s="67"/>
      <c r="D116" s="68"/>
      <c r="E116" s="70"/>
      <c r="F116" s="104" t="s">
        <v>10568</v>
      </c>
      <c r="G116" s="67"/>
      <c r="H116" s="71"/>
      <c r="I116" s="72"/>
      <c r="J116" s="72"/>
      <c r="K116" s="71" t="s">
        <v>12941</v>
      </c>
      <c r="L116" s="75"/>
      <c r="M116" s="76"/>
      <c r="N116" s="76"/>
      <c r="O116" s="77"/>
      <c r="P116" s="78"/>
      <c r="Q116" s="78"/>
      <c r="R116" s="88"/>
      <c r="S116" s="88"/>
      <c r="T116" s="88"/>
      <c r="U116" s="88"/>
      <c r="V116" s="52"/>
      <c r="W116" s="52"/>
      <c r="X116" s="52"/>
      <c r="Y116" s="52"/>
      <c r="Z116" s="51"/>
      <c r="AA116" s="73"/>
      <c r="AB116" s="73"/>
      <c r="AC116" s="74"/>
      <c r="AD116" s="80">
        <v>1739</v>
      </c>
      <c r="AE116" s="80">
        <v>188</v>
      </c>
      <c r="AF116" s="80">
        <v>384</v>
      </c>
      <c r="AG116" s="80">
        <v>1564</v>
      </c>
      <c r="AH116" s="80"/>
      <c r="AI116" s="80" t="s">
        <v>8114</v>
      </c>
      <c r="AJ116" s="80" t="s">
        <v>9143</v>
      </c>
      <c r="AK116" s="80"/>
      <c r="AL116" s="80"/>
      <c r="AM116" s="82">
        <v>43448.534432870372</v>
      </c>
      <c r="AN116" s="80" t="s">
        <v>11630</v>
      </c>
      <c r="AO116" s="85" t="s">
        <v>11744</v>
      </c>
      <c r="AP116" s="80" t="s">
        <v>66</v>
      </c>
      <c r="AQ116" s="2"/>
      <c r="AR116" s="3"/>
      <c r="AS116" s="3"/>
      <c r="AT116" s="3"/>
      <c r="AU116" s="3"/>
    </row>
    <row r="117" spans="1:47" x14ac:dyDescent="0.35">
      <c r="A117" s="66" t="s">
        <v>1208</v>
      </c>
      <c r="B117" s="67"/>
      <c r="C117" s="67"/>
      <c r="D117" s="68"/>
      <c r="E117" s="70"/>
      <c r="F117" s="104" t="s">
        <v>10569</v>
      </c>
      <c r="G117" s="67"/>
      <c r="H117" s="71"/>
      <c r="I117" s="72"/>
      <c r="J117" s="72"/>
      <c r="K117" s="71" t="s">
        <v>12942</v>
      </c>
      <c r="L117" s="75"/>
      <c r="M117" s="76"/>
      <c r="N117" s="76"/>
      <c r="O117" s="77"/>
      <c r="P117" s="78"/>
      <c r="Q117" s="78"/>
      <c r="R117" s="88"/>
      <c r="S117" s="88"/>
      <c r="T117" s="88"/>
      <c r="U117" s="88"/>
      <c r="V117" s="52"/>
      <c r="W117" s="52"/>
      <c r="X117" s="52"/>
      <c r="Y117" s="52"/>
      <c r="Z117" s="51"/>
      <c r="AA117" s="73"/>
      <c r="AB117" s="73"/>
      <c r="AC117" s="74"/>
      <c r="AD117" s="80">
        <v>236</v>
      </c>
      <c r="AE117" s="80">
        <v>3969</v>
      </c>
      <c r="AF117" s="80">
        <v>6405</v>
      </c>
      <c r="AG117" s="80">
        <v>654</v>
      </c>
      <c r="AH117" s="80"/>
      <c r="AI117" s="80" t="s">
        <v>8115</v>
      </c>
      <c r="AJ117" s="80"/>
      <c r="AK117" s="85" t="s">
        <v>9735</v>
      </c>
      <c r="AL117" s="80"/>
      <c r="AM117" s="82">
        <v>41642.546435185184</v>
      </c>
      <c r="AN117" s="80" t="s">
        <v>11630</v>
      </c>
      <c r="AO117" s="85" t="s">
        <v>11745</v>
      </c>
      <c r="AP117" s="80" t="s">
        <v>65</v>
      </c>
      <c r="AQ117" s="2"/>
      <c r="AR117" s="3"/>
      <c r="AS117" s="3"/>
      <c r="AT117" s="3"/>
      <c r="AU117" s="3"/>
    </row>
    <row r="118" spans="1:47" x14ac:dyDescent="0.35">
      <c r="A118" s="66" t="s">
        <v>259</v>
      </c>
      <c r="B118" s="67"/>
      <c r="C118" s="67"/>
      <c r="D118" s="68"/>
      <c r="E118" s="70"/>
      <c r="F118" s="104" t="s">
        <v>10570</v>
      </c>
      <c r="G118" s="67"/>
      <c r="H118" s="71"/>
      <c r="I118" s="72"/>
      <c r="J118" s="72"/>
      <c r="K118" s="71" t="s">
        <v>12943</v>
      </c>
      <c r="L118" s="75"/>
      <c r="M118" s="76"/>
      <c r="N118" s="76"/>
      <c r="O118" s="77"/>
      <c r="P118" s="78"/>
      <c r="Q118" s="78"/>
      <c r="R118" s="88"/>
      <c r="S118" s="88"/>
      <c r="T118" s="88"/>
      <c r="U118" s="88"/>
      <c r="V118" s="52"/>
      <c r="W118" s="52"/>
      <c r="X118" s="52"/>
      <c r="Y118" s="52"/>
      <c r="Z118" s="51"/>
      <c r="AA118" s="73"/>
      <c r="AB118" s="73"/>
      <c r="AC118" s="74"/>
      <c r="AD118" s="80">
        <v>1469</v>
      </c>
      <c r="AE118" s="80">
        <v>445</v>
      </c>
      <c r="AF118" s="80">
        <v>573</v>
      </c>
      <c r="AG118" s="80">
        <v>136</v>
      </c>
      <c r="AH118" s="80"/>
      <c r="AI118" s="80" t="s">
        <v>8116</v>
      </c>
      <c r="AJ118" s="80" t="s">
        <v>9202</v>
      </c>
      <c r="AK118" s="85" t="s">
        <v>9736</v>
      </c>
      <c r="AL118" s="80"/>
      <c r="AM118" s="82">
        <v>41107.417256944442</v>
      </c>
      <c r="AN118" s="80" t="s">
        <v>11630</v>
      </c>
      <c r="AO118" s="85" t="s">
        <v>11746</v>
      </c>
      <c r="AP118" s="80" t="s">
        <v>66</v>
      </c>
      <c r="AQ118" s="2"/>
      <c r="AR118" s="3"/>
      <c r="AS118" s="3"/>
      <c r="AT118" s="3"/>
      <c r="AU118" s="3"/>
    </row>
    <row r="119" spans="1:47" x14ac:dyDescent="0.35">
      <c r="A119" s="66" t="s">
        <v>258</v>
      </c>
      <c r="B119" s="67"/>
      <c r="C119" s="67"/>
      <c r="D119" s="68"/>
      <c r="E119" s="70"/>
      <c r="F119" s="104" t="s">
        <v>10571</v>
      </c>
      <c r="G119" s="67"/>
      <c r="H119" s="71"/>
      <c r="I119" s="72"/>
      <c r="J119" s="72"/>
      <c r="K119" s="71" t="s">
        <v>12944</v>
      </c>
      <c r="L119" s="75"/>
      <c r="M119" s="76"/>
      <c r="N119" s="76"/>
      <c r="O119" s="77"/>
      <c r="P119" s="78"/>
      <c r="Q119" s="78"/>
      <c r="R119" s="88"/>
      <c r="S119" s="88"/>
      <c r="T119" s="88"/>
      <c r="U119" s="88"/>
      <c r="V119" s="52"/>
      <c r="W119" s="52"/>
      <c r="X119" s="52"/>
      <c r="Y119" s="52"/>
      <c r="Z119" s="51"/>
      <c r="AA119" s="73"/>
      <c r="AB119" s="73"/>
      <c r="AC119" s="74"/>
      <c r="AD119" s="80">
        <v>45</v>
      </c>
      <c r="AE119" s="80">
        <v>142</v>
      </c>
      <c r="AF119" s="80">
        <v>320</v>
      </c>
      <c r="AG119" s="80">
        <v>2</v>
      </c>
      <c r="AH119" s="80"/>
      <c r="AI119" s="80" t="s">
        <v>8117</v>
      </c>
      <c r="AJ119" s="80" t="s">
        <v>9203</v>
      </c>
      <c r="AK119" s="85" t="s">
        <v>9737</v>
      </c>
      <c r="AL119" s="80"/>
      <c r="AM119" s="82">
        <v>43781.590949074074</v>
      </c>
      <c r="AN119" s="80" t="s">
        <v>11630</v>
      </c>
      <c r="AO119" s="85" t="s">
        <v>11747</v>
      </c>
      <c r="AP119" s="80" t="s">
        <v>66</v>
      </c>
      <c r="AQ119" s="2"/>
      <c r="AR119" s="3"/>
      <c r="AS119" s="3"/>
      <c r="AT119" s="3"/>
      <c r="AU119" s="3"/>
    </row>
    <row r="120" spans="1:47" x14ac:dyDescent="0.35">
      <c r="A120" s="66" t="s">
        <v>1209</v>
      </c>
      <c r="B120" s="67"/>
      <c r="C120" s="67"/>
      <c r="D120" s="68"/>
      <c r="E120" s="70"/>
      <c r="F120" s="104" t="s">
        <v>10572</v>
      </c>
      <c r="G120" s="67"/>
      <c r="H120" s="71"/>
      <c r="I120" s="72"/>
      <c r="J120" s="72"/>
      <c r="K120" s="71" t="s">
        <v>12945</v>
      </c>
      <c r="L120" s="75"/>
      <c r="M120" s="76"/>
      <c r="N120" s="76"/>
      <c r="O120" s="77"/>
      <c r="P120" s="78"/>
      <c r="Q120" s="78"/>
      <c r="R120" s="88"/>
      <c r="S120" s="88"/>
      <c r="T120" s="88"/>
      <c r="U120" s="88"/>
      <c r="V120" s="52"/>
      <c r="W120" s="52"/>
      <c r="X120" s="52"/>
      <c r="Y120" s="52"/>
      <c r="Z120" s="51"/>
      <c r="AA120" s="73"/>
      <c r="AB120" s="73"/>
      <c r="AC120" s="74"/>
      <c r="AD120" s="80">
        <v>7</v>
      </c>
      <c r="AE120" s="80">
        <v>115732</v>
      </c>
      <c r="AF120" s="80">
        <v>32196</v>
      </c>
      <c r="AG120" s="80">
        <v>0</v>
      </c>
      <c r="AH120" s="80"/>
      <c r="AI120" s="80" t="s">
        <v>8118</v>
      </c>
      <c r="AJ120" s="80"/>
      <c r="AK120" s="85" t="s">
        <v>9738</v>
      </c>
      <c r="AL120" s="80"/>
      <c r="AM120" s="82">
        <v>40801.396574074075</v>
      </c>
      <c r="AN120" s="80" t="s">
        <v>11630</v>
      </c>
      <c r="AO120" s="85" t="s">
        <v>11748</v>
      </c>
      <c r="AP120" s="80" t="s">
        <v>65</v>
      </c>
      <c r="AQ120" s="2"/>
      <c r="AR120" s="3"/>
      <c r="AS120" s="3"/>
      <c r="AT120" s="3"/>
      <c r="AU120" s="3"/>
    </row>
    <row r="121" spans="1:47" x14ac:dyDescent="0.35">
      <c r="A121" s="66" t="s">
        <v>260</v>
      </c>
      <c r="B121" s="67"/>
      <c r="C121" s="67"/>
      <c r="D121" s="68"/>
      <c r="E121" s="70"/>
      <c r="F121" s="104" t="s">
        <v>10573</v>
      </c>
      <c r="G121" s="67"/>
      <c r="H121" s="71"/>
      <c r="I121" s="72"/>
      <c r="J121" s="72"/>
      <c r="K121" s="71" t="s">
        <v>12946</v>
      </c>
      <c r="L121" s="75"/>
      <c r="M121" s="76"/>
      <c r="N121" s="76"/>
      <c r="O121" s="77"/>
      <c r="P121" s="78"/>
      <c r="Q121" s="78"/>
      <c r="R121" s="88"/>
      <c r="S121" s="88"/>
      <c r="T121" s="88"/>
      <c r="U121" s="88"/>
      <c r="V121" s="52"/>
      <c r="W121" s="52"/>
      <c r="X121" s="52"/>
      <c r="Y121" s="52"/>
      <c r="Z121" s="51"/>
      <c r="AA121" s="73"/>
      <c r="AB121" s="73"/>
      <c r="AC121" s="74"/>
      <c r="AD121" s="80">
        <v>931</v>
      </c>
      <c r="AE121" s="80">
        <v>219</v>
      </c>
      <c r="AF121" s="80">
        <v>535</v>
      </c>
      <c r="AG121" s="80">
        <v>70</v>
      </c>
      <c r="AH121" s="80"/>
      <c r="AI121" s="80" t="s">
        <v>8119</v>
      </c>
      <c r="AJ121" s="80" t="s">
        <v>9204</v>
      </c>
      <c r="AK121" s="85" t="s">
        <v>9739</v>
      </c>
      <c r="AL121" s="80"/>
      <c r="AM121" s="82">
        <v>40728.519965277781</v>
      </c>
      <c r="AN121" s="80" t="s">
        <v>11630</v>
      </c>
      <c r="AO121" s="85" t="s">
        <v>11749</v>
      </c>
      <c r="AP121" s="80" t="s">
        <v>66</v>
      </c>
      <c r="AQ121" s="2"/>
      <c r="AR121" s="3"/>
      <c r="AS121" s="3"/>
      <c r="AT121" s="3"/>
      <c r="AU121" s="3"/>
    </row>
    <row r="122" spans="1:47" x14ac:dyDescent="0.35">
      <c r="A122" s="66" t="s">
        <v>261</v>
      </c>
      <c r="B122" s="67"/>
      <c r="C122" s="67"/>
      <c r="D122" s="68"/>
      <c r="E122" s="70"/>
      <c r="F122" s="104" t="s">
        <v>10574</v>
      </c>
      <c r="G122" s="67"/>
      <c r="H122" s="71"/>
      <c r="I122" s="72"/>
      <c r="J122" s="72"/>
      <c r="K122" s="71" t="s">
        <v>12947</v>
      </c>
      <c r="L122" s="75"/>
      <c r="M122" s="76"/>
      <c r="N122" s="76"/>
      <c r="O122" s="77"/>
      <c r="P122" s="78"/>
      <c r="Q122" s="78"/>
      <c r="R122" s="88"/>
      <c r="S122" s="88"/>
      <c r="T122" s="88"/>
      <c r="U122" s="88"/>
      <c r="V122" s="52"/>
      <c r="W122" s="52"/>
      <c r="X122" s="52"/>
      <c r="Y122" s="52"/>
      <c r="Z122" s="51"/>
      <c r="AA122" s="73"/>
      <c r="AB122" s="73"/>
      <c r="AC122" s="74"/>
      <c r="AD122" s="80">
        <v>301</v>
      </c>
      <c r="AE122" s="80">
        <v>546</v>
      </c>
      <c r="AF122" s="80">
        <v>883</v>
      </c>
      <c r="AG122" s="80">
        <v>1091</v>
      </c>
      <c r="AH122" s="80"/>
      <c r="AI122" s="80" t="s">
        <v>8120</v>
      </c>
      <c r="AJ122" s="80" t="s">
        <v>9205</v>
      </c>
      <c r="AK122" s="85" t="s">
        <v>9740</v>
      </c>
      <c r="AL122" s="80"/>
      <c r="AM122" s="82">
        <v>42601.690509259257</v>
      </c>
      <c r="AN122" s="80" t="s">
        <v>11630</v>
      </c>
      <c r="AO122" s="85" t="s">
        <v>11750</v>
      </c>
      <c r="AP122" s="80" t="s">
        <v>66</v>
      </c>
      <c r="AQ122" s="2"/>
      <c r="AR122" s="3"/>
      <c r="AS122" s="3"/>
      <c r="AT122" s="3"/>
      <c r="AU122" s="3"/>
    </row>
    <row r="123" spans="1:47" x14ac:dyDescent="0.35">
      <c r="A123" s="66" t="s">
        <v>1040</v>
      </c>
      <c r="B123" s="67"/>
      <c r="C123" s="67"/>
      <c r="D123" s="68"/>
      <c r="E123" s="70"/>
      <c r="F123" s="104" t="s">
        <v>10575</v>
      </c>
      <c r="G123" s="67"/>
      <c r="H123" s="71"/>
      <c r="I123" s="72"/>
      <c r="J123" s="72"/>
      <c r="K123" s="71" t="s">
        <v>12948</v>
      </c>
      <c r="L123" s="75"/>
      <c r="M123" s="76"/>
      <c r="N123" s="76"/>
      <c r="O123" s="77"/>
      <c r="P123" s="78"/>
      <c r="Q123" s="78"/>
      <c r="R123" s="88"/>
      <c r="S123" s="88"/>
      <c r="T123" s="88"/>
      <c r="U123" s="88"/>
      <c r="V123" s="52"/>
      <c r="W123" s="52"/>
      <c r="X123" s="52"/>
      <c r="Y123" s="52"/>
      <c r="Z123" s="51"/>
      <c r="AA123" s="73"/>
      <c r="AB123" s="73"/>
      <c r="AC123" s="74"/>
      <c r="AD123" s="80">
        <v>19</v>
      </c>
      <c r="AE123" s="80">
        <v>112</v>
      </c>
      <c r="AF123" s="80">
        <v>182</v>
      </c>
      <c r="AG123" s="80">
        <v>277</v>
      </c>
      <c r="AH123" s="80"/>
      <c r="AI123" s="80" t="s">
        <v>8121</v>
      </c>
      <c r="AJ123" s="80" t="s">
        <v>9206</v>
      </c>
      <c r="AK123" s="85" t="s">
        <v>9741</v>
      </c>
      <c r="AL123" s="80"/>
      <c r="AM123" s="82">
        <v>44283.797337962962</v>
      </c>
      <c r="AN123" s="80" t="s">
        <v>11630</v>
      </c>
      <c r="AO123" s="85" t="s">
        <v>11751</v>
      </c>
      <c r="AP123" s="80" t="s">
        <v>66</v>
      </c>
      <c r="AQ123" s="2"/>
      <c r="AR123" s="3"/>
      <c r="AS123" s="3"/>
      <c r="AT123" s="3"/>
      <c r="AU123" s="3"/>
    </row>
    <row r="124" spans="1:47" x14ac:dyDescent="0.35">
      <c r="A124" s="66" t="s">
        <v>262</v>
      </c>
      <c r="B124" s="67"/>
      <c r="C124" s="67"/>
      <c r="D124" s="68"/>
      <c r="E124" s="70"/>
      <c r="F124" s="104" t="s">
        <v>10576</v>
      </c>
      <c r="G124" s="67"/>
      <c r="H124" s="71"/>
      <c r="I124" s="72"/>
      <c r="J124" s="72"/>
      <c r="K124" s="71" t="s">
        <v>12949</v>
      </c>
      <c r="L124" s="75"/>
      <c r="M124" s="76"/>
      <c r="N124" s="76"/>
      <c r="O124" s="77"/>
      <c r="P124" s="78"/>
      <c r="Q124" s="78"/>
      <c r="R124" s="88"/>
      <c r="S124" s="88"/>
      <c r="T124" s="88"/>
      <c r="U124" s="88"/>
      <c r="V124" s="52"/>
      <c r="W124" s="52"/>
      <c r="X124" s="52"/>
      <c r="Y124" s="52"/>
      <c r="Z124" s="51"/>
      <c r="AA124" s="73"/>
      <c r="AB124" s="73"/>
      <c r="AC124" s="74"/>
      <c r="AD124" s="80">
        <v>516</v>
      </c>
      <c r="AE124" s="80">
        <v>282</v>
      </c>
      <c r="AF124" s="80">
        <v>49</v>
      </c>
      <c r="AG124" s="80">
        <v>252</v>
      </c>
      <c r="AH124" s="80"/>
      <c r="AI124" s="80" t="s">
        <v>8122</v>
      </c>
      <c r="AJ124" s="80" t="s">
        <v>9137</v>
      </c>
      <c r="AK124" s="80"/>
      <c r="AL124" s="80"/>
      <c r="AM124" s="82">
        <v>40354.475138888891</v>
      </c>
      <c r="AN124" s="80" t="s">
        <v>11630</v>
      </c>
      <c r="AO124" s="85" t="s">
        <v>11752</v>
      </c>
      <c r="AP124" s="80" t="s">
        <v>66</v>
      </c>
      <c r="AQ124" s="2"/>
      <c r="AR124" s="3"/>
      <c r="AS124" s="3"/>
      <c r="AT124" s="3"/>
      <c r="AU124" s="3"/>
    </row>
    <row r="125" spans="1:47" x14ac:dyDescent="0.35">
      <c r="A125" s="66" t="s">
        <v>263</v>
      </c>
      <c r="B125" s="67"/>
      <c r="C125" s="67"/>
      <c r="D125" s="68"/>
      <c r="E125" s="70"/>
      <c r="F125" s="104" t="s">
        <v>10577</v>
      </c>
      <c r="G125" s="67"/>
      <c r="H125" s="71"/>
      <c r="I125" s="72"/>
      <c r="J125" s="72"/>
      <c r="K125" s="71" t="s">
        <v>12950</v>
      </c>
      <c r="L125" s="75"/>
      <c r="M125" s="76"/>
      <c r="N125" s="76"/>
      <c r="O125" s="77"/>
      <c r="P125" s="78"/>
      <c r="Q125" s="78"/>
      <c r="R125" s="88"/>
      <c r="S125" s="88"/>
      <c r="T125" s="88"/>
      <c r="U125" s="88"/>
      <c r="V125" s="52"/>
      <c r="W125" s="52"/>
      <c r="X125" s="52"/>
      <c r="Y125" s="52"/>
      <c r="Z125" s="51"/>
      <c r="AA125" s="73"/>
      <c r="AB125" s="73"/>
      <c r="AC125" s="74"/>
      <c r="AD125" s="80">
        <v>254</v>
      </c>
      <c r="AE125" s="80">
        <v>39</v>
      </c>
      <c r="AF125" s="80">
        <v>436</v>
      </c>
      <c r="AG125" s="80">
        <v>762</v>
      </c>
      <c r="AH125" s="80"/>
      <c r="AI125" s="80"/>
      <c r="AJ125" s="80"/>
      <c r="AK125" s="80"/>
      <c r="AL125" s="80"/>
      <c r="AM125" s="82">
        <v>40531.839699074073</v>
      </c>
      <c r="AN125" s="80" t="s">
        <v>11630</v>
      </c>
      <c r="AO125" s="85" t="s">
        <v>11753</v>
      </c>
      <c r="AP125" s="80" t="s">
        <v>66</v>
      </c>
      <c r="AQ125" s="2"/>
      <c r="AR125" s="3"/>
      <c r="AS125" s="3"/>
      <c r="AT125" s="3"/>
      <c r="AU125" s="3"/>
    </row>
    <row r="126" spans="1:47" x14ac:dyDescent="0.35">
      <c r="A126" s="66" t="s">
        <v>1041</v>
      </c>
      <c r="B126" s="67"/>
      <c r="C126" s="67"/>
      <c r="D126" s="68"/>
      <c r="E126" s="70"/>
      <c r="F126" s="104" t="s">
        <v>10578</v>
      </c>
      <c r="G126" s="67"/>
      <c r="H126" s="71"/>
      <c r="I126" s="72"/>
      <c r="J126" s="72"/>
      <c r="K126" s="71" t="s">
        <v>12951</v>
      </c>
      <c r="L126" s="75"/>
      <c r="M126" s="76"/>
      <c r="N126" s="76"/>
      <c r="O126" s="77"/>
      <c r="P126" s="78"/>
      <c r="Q126" s="78"/>
      <c r="R126" s="88"/>
      <c r="S126" s="88"/>
      <c r="T126" s="88"/>
      <c r="U126" s="88"/>
      <c r="V126" s="52"/>
      <c r="W126" s="52"/>
      <c r="X126" s="52"/>
      <c r="Y126" s="52"/>
      <c r="Z126" s="51"/>
      <c r="AA126" s="73"/>
      <c r="AB126" s="73"/>
      <c r="AC126" s="74"/>
      <c r="AD126" s="80">
        <v>512</v>
      </c>
      <c r="AE126" s="80">
        <v>1066</v>
      </c>
      <c r="AF126" s="80">
        <v>287</v>
      </c>
      <c r="AG126" s="80">
        <v>344</v>
      </c>
      <c r="AH126" s="80"/>
      <c r="AI126" s="80" t="s">
        <v>8123</v>
      </c>
      <c r="AJ126" s="80" t="s">
        <v>9142</v>
      </c>
      <c r="AK126" s="85" t="s">
        <v>9742</v>
      </c>
      <c r="AL126" s="80"/>
      <c r="AM126" s="82">
        <v>43685.338622685187</v>
      </c>
      <c r="AN126" s="80" t="s">
        <v>11630</v>
      </c>
      <c r="AO126" s="85" t="s">
        <v>11754</v>
      </c>
      <c r="AP126" s="80" t="s">
        <v>66</v>
      </c>
      <c r="AQ126" s="2"/>
      <c r="AR126" s="3"/>
      <c r="AS126" s="3"/>
      <c r="AT126" s="3"/>
      <c r="AU126" s="3"/>
    </row>
    <row r="127" spans="1:47" x14ac:dyDescent="0.35">
      <c r="A127" s="66" t="s">
        <v>264</v>
      </c>
      <c r="B127" s="67"/>
      <c r="C127" s="67"/>
      <c r="D127" s="68"/>
      <c r="E127" s="70"/>
      <c r="F127" s="104" t="s">
        <v>10579</v>
      </c>
      <c r="G127" s="67"/>
      <c r="H127" s="71"/>
      <c r="I127" s="72"/>
      <c r="J127" s="72"/>
      <c r="K127" s="71" t="s">
        <v>12952</v>
      </c>
      <c r="L127" s="75"/>
      <c r="M127" s="76"/>
      <c r="N127" s="76"/>
      <c r="O127" s="77"/>
      <c r="P127" s="78"/>
      <c r="Q127" s="78"/>
      <c r="R127" s="88"/>
      <c r="S127" s="88"/>
      <c r="T127" s="88"/>
      <c r="U127" s="88"/>
      <c r="V127" s="52"/>
      <c r="W127" s="52"/>
      <c r="X127" s="52"/>
      <c r="Y127" s="52"/>
      <c r="Z127" s="51"/>
      <c r="AA127" s="73"/>
      <c r="AB127" s="73"/>
      <c r="AC127" s="74"/>
      <c r="AD127" s="80">
        <v>58</v>
      </c>
      <c r="AE127" s="80">
        <v>1</v>
      </c>
      <c r="AF127" s="80">
        <v>108</v>
      </c>
      <c r="AG127" s="80">
        <v>107</v>
      </c>
      <c r="AH127" s="80"/>
      <c r="AI127" s="80" t="s">
        <v>8124</v>
      </c>
      <c r="AJ127" s="80" t="s">
        <v>9207</v>
      </c>
      <c r="AK127" s="80"/>
      <c r="AL127" s="80"/>
      <c r="AM127" s="82">
        <v>44431.281886574077</v>
      </c>
      <c r="AN127" s="80" t="s">
        <v>11630</v>
      </c>
      <c r="AO127" s="85" t="s">
        <v>11755</v>
      </c>
      <c r="AP127" s="80" t="s">
        <v>66</v>
      </c>
      <c r="AQ127" s="2"/>
      <c r="AR127" s="3"/>
      <c r="AS127" s="3"/>
      <c r="AT127" s="3"/>
      <c r="AU127" s="3"/>
    </row>
    <row r="128" spans="1:47" x14ac:dyDescent="0.35">
      <c r="A128" s="66" t="s">
        <v>1210</v>
      </c>
      <c r="B128" s="67"/>
      <c r="C128" s="67"/>
      <c r="D128" s="68"/>
      <c r="E128" s="70"/>
      <c r="F128" s="104" t="s">
        <v>10580</v>
      </c>
      <c r="G128" s="67"/>
      <c r="H128" s="71"/>
      <c r="I128" s="72"/>
      <c r="J128" s="72"/>
      <c r="K128" s="71" t="s">
        <v>12953</v>
      </c>
      <c r="L128" s="75"/>
      <c r="M128" s="76"/>
      <c r="N128" s="76"/>
      <c r="O128" s="77"/>
      <c r="P128" s="78"/>
      <c r="Q128" s="78"/>
      <c r="R128" s="88"/>
      <c r="S128" s="88"/>
      <c r="T128" s="88"/>
      <c r="U128" s="88"/>
      <c r="V128" s="52"/>
      <c r="W128" s="52"/>
      <c r="X128" s="52"/>
      <c r="Y128" s="52"/>
      <c r="Z128" s="51"/>
      <c r="AA128" s="73"/>
      <c r="AB128" s="73"/>
      <c r="AC128" s="74"/>
      <c r="AD128" s="80">
        <v>702</v>
      </c>
      <c r="AE128" s="80">
        <v>806</v>
      </c>
      <c r="AF128" s="80">
        <v>6751</v>
      </c>
      <c r="AG128" s="80">
        <v>196</v>
      </c>
      <c r="AH128" s="80"/>
      <c r="AI128" s="80" t="s">
        <v>8125</v>
      </c>
      <c r="AJ128" s="80" t="s">
        <v>9208</v>
      </c>
      <c r="AK128" s="85" t="s">
        <v>9743</v>
      </c>
      <c r="AL128" s="80"/>
      <c r="AM128" s="82">
        <v>39725.643530092595</v>
      </c>
      <c r="AN128" s="80" t="s">
        <v>11630</v>
      </c>
      <c r="AO128" s="85" t="s">
        <v>11756</v>
      </c>
      <c r="AP128" s="80" t="s">
        <v>65</v>
      </c>
      <c r="AQ128" s="2"/>
      <c r="AR128" s="3"/>
      <c r="AS128" s="3"/>
      <c r="AT128" s="3"/>
      <c r="AU128" s="3"/>
    </row>
    <row r="129" spans="1:47" x14ac:dyDescent="0.35">
      <c r="A129" s="66" t="s">
        <v>265</v>
      </c>
      <c r="B129" s="67"/>
      <c r="C129" s="67"/>
      <c r="D129" s="68"/>
      <c r="E129" s="70"/>
      <c r="F129" s="104" t="s">
        <v>10581</v>
      </c>
      <c r="G129" s="67"/>
      <c r="H129" s="71"/>
      <c r="I129" s="72"/>
      <c r="J129" s="72"/>
      <c r="K129" s="71" t="s">
        <v>12954</v>
      </c>
      <c r="L129" s="75"/>
      <c r="M129" s="76"/>
      <c r="N129" s="76"/>
      <c r="O129" s="77"/>
      <c r="P129" s="78"/>
      <c r="Q129" s="78"/>
      <c r="R129" s="88"/>
      <c r="S129" s="88"/>
      <c r="T129" s="88"/>
      <c r="U129" s="88"/>
      <c r="V129" s="52"/>
      <c r="W129" s="52"/>
      <c r="X129" s="52"/>
      <c r="Y129" s="52"/>
      <c r="Z129" s="51"/>
      <c r="AA129" s="73"/>
      <c r="AB129" s="73"/>
      <c r="AC129" s="74"/>
      <c r="AD129" s="80">
        <v>834</v>
      </c>
      <c r="AE129" s="80">
        <v>1131</v>
      </c>
      <c r="AF129" s="80">
        <v>1733</v>
      </c>
      <c r="AG129" s="80">
        <v>242</v>
      </c>
      <c r="AH129" s="80"/>
      <c r="AI129" s="80" t="s">
        <v>8126</v>
      </c>
      <c r="AJ129" s="80" t="s">
        <v>9209</v>
      </c>
      <c r="AK129" s="85" t="s">
        <v>9742</v>
      </c>
      <c r="AL129" s="80"/>
      <c r="AM129" s="82">
        <v>39715.605671296296</v>
      </c>
      <c r="AN129" s="80" t="s">
        <v>11630</v>
      </c>
      <c r="AO129" s="85" t="s">
        <v>11757</v>
      </c>
      <c r="AP129" s="80" t="s">
        <v>66</v>
      </c>
      <c r="AQ129" s="2"/>
      <c r="AR129" s="3"/>
      <c r="AS129" s="3"/>
      <c r="AT129" s="3"/>
      <c r="AU129" s="3"/>
    </row>
    <row r="130" spans="1:47" x14ac:dyDescent="0.35">
      <c r="A130" s="66" t="s">
        <v>266</v>
      </c>
      <c r="B130" s="67"/>
      <c r="C130" s="67"/>
      <c r="D130" s="68"/>
      <c r="E130" s="70"/>
      <c r="F130" s="104" t="s">
        <v>10471</v>
      </c>
      <c r="G130" s="67"/>
      <c r="H130" s="71"/>
      <c r="I130" s="72"/>
      <c r="J130" s="72"/>
      <c r="K130" s="71" t="s">
        <v>12955</v>
      </c>
      <c r="L130" s="75"/>
      <c r="M130" s="76"/>
      <c r="N130" s="76"/>
      <c r="O130" s="77"/>
      <c r="P130" s="78"/>
      <c r="Q130" s="78"/>
      <c r="R130" s="88"/>
      <c r="S130" s="88"/>
      <c r="T130" s="88"/>
      <c r="U130" s="88"/>
      <c r="V130" s="52"/>
      <c r="W130" s="52"/>
      <c r="X130" s="52"/>
      <c r="Y130" s="52"/>
      <c r="Z130" s="51"/>
      <c r="AA130" s="73"/>
      <c r="AB130" s="73"/>
      <c r="AC130" s="74"/>
      <c r="AD130" s="80">
        <v>4991</v>
      </c>
      <c r="AE130" s="80">
        <v>2740</v>
      </c>
      <c r="AF130" s="80">
        <v>426090</v>
      </c>
      <c r="AG130" s="80">
        <v>255358</v>
      </c>
      <c r="AH130" s="80"/>
      <c r="AI130" s="80"/>
      <c r="AJ130" s="80"/>
      <c r="AK130" s="80"/>
      <c r="AL130" s="80"/>
      <c r="AM130" s="82">
        <v>40849.759502314817</v>
      </c>
      <c r="AN130" s="80" t="s">
        <v>11630</v>
      </c>
      <c r="AO130" s="85" t="s">
        <v>11758</v>
      </c>
      <c r="AP130" s="80" t="s">
        <v>66</v>
      </c>
      <c r="AQ130" s="2"/>
      <c r="AR130" s="3"/>
      <c r="AS130" s="3"/>
      <c r="AT130" s="3"/>
      <c r="AU130" s="3"/>
    </row>
    <row r="131" spans="1:47" x14ac:dyDescent="0.35">
      <c r="A131" s="66" t="s">
        <v>1211</v>
      </c>
      <c r="B131" s="67"/>
      <c r="C131" s="67"/>
      <c r="D131" s="68"/>
      <c r="E131" s="70"/>
      <c r="F131" s="104" t="s">
        <v>10582</v>
      </c>
      <c r="G131" s="67"/>
      <c r="H131" s="71"/>
      <c r="I131" s="72"/>
      <c r="J131" s="72"/>
      <c r="K131" s="71" t="s">
        <v>12956</v>
      </c>
      <c r="L131" s="75"/>
      <c r="M131" s="76"/>
      <c r="N131" s="76"/>
      <c r="O131" s="77"/>
      <c r="P131" s="78"/>
      <c r="Q131" s="78"/>
      <c r="R131" s="88"/>
      <c r="S131" s="88"/>
      <c r="T131" s="88"/>
      <c r="U131" s="88"/>
      <c r="V131" s="52"/>
      <c r="W131" s="52"/>
      <c r="X131" s="52"/>
      <c r="Y131" s="52"/>
      <c r="Z131" s="51"/>
      <c r="AA131" s="73"/>
      <c r="AB131" s="73"/>
      <c r="AC131" s="74"/>
      <c r="AD131" s="80">
        <v>1657</v>
      </c>
      <c r="AE131" s="80">
        <v>3992</v>
      </c>
      <c r="AF131" s="80">
        <v>1779</v>
      </c>
      <c r="AG131" s="80">
        <v>4980</v>
      </c>
      <c r="AH131" s="80"/>
      <c r="AI131" s="80" t="s">
        <v>8127</v>
      </c>
      <c r="AJ131" s="80" t="s">
        <v>9154</v>
      </c>
      <c r="AK131" s="85" t="s">
        <v>9744</v>
      </c>
      <c r="AL131" s="80"/>
      <c r="AM131" s="82">
        <v>43389.530474537038</v>
      </c>
      <c r="AN131" s="80" t="s">
        <v>11630</v>
      </c>
      <c r="AO131" s="85" t="s">
        <v>11759</v>
      </c>
      <c r="AP131" s="80" t="s">
        <v>65</v>
      </c>
      <c r="AQ131" s="2"/>
      <c r="AR131" s="3"/>
      <c r="AS131" s="3"/>
      <c r="AT131" s="3"/>
      <c r="AU131" s="3"/>
    </row>
    <row r="132" spans="1:47" x14ac:dyDescent="0.35">
      <c r="A132" s="66" t="s">
        <v>1108</v>
      </c>
      <c r="B132" s="67"/>
      <c r="C132" s="67"/>
      <c r="D132" s="68"/>
      <c r="E132" s="70"/>
      <c r="F132" s="104" t="s">
        <v>10583</v>
      </c>
      <c r="G132" s="67"/>
      <c r="H132" s="71"/>
      <c r="I132" s="72"/>
      <c r="J132" s="72"/>
      <c r="K132" s="71" t="s">
        <v>12957</v>
      </c>
      <c r="L132" s="75"/>
      <c r="M132" s="76"/>
      <c r="N132" s="76"/>
      <c r="O132" s="77"/>
      <c r="P132" s="78"/>
      <c r="Q132" s="78"/>
      <c r="R132" s="88"/>
      <c r="S132" s="88"/>
      <c r="T132" s="88"/>
      <c r="U132" s="88"/>
      <c r="V132" s="52"/>
      <c r="W132" s="52"/>
      <c r="X132" s="52"/>
      <c r="Y132" s="52"/>
      <c r="Z132" s="51"/>
      <c r="AA132" s="73"/>
      <c r="AB132" s="73"/>
      <c r="AC132" s="74"/>
      <c r="AD132" s="80">
        <v>383</v>
      </c>
      <c r="AE132" s="80">
        <v>681</v>
      </c>
      <c r="AF132" s="80">
        <v>189</v>
      </c>
      <c r="AG132" s="80">
        <v>236</v>
      </c>
      <c r="AH132" s="80"/>
      <c r="AI132" s="80" t="s">
        <v>8128</v>
      </c>
      <c r="AJ132" s="80" t="s">
        <v>9157</v>
      </c>
      <c r="AK132" s="85" t="s">
        <v>9745</v>
      </c>
      <c r="AL132" s="80"/>
      <c r="AM132" s="82">
        <v>44138.683333333334</v>
      </c>
      <c r="AN132" s="80" t="s">
        <v>11630</v>
      </c>
      <c r="AO132" s="85" t="s">
        <v>11760</v>
      </c>
      <c r="AP132" s="80" t="s">
        <v>66</v>
      </c>
      <c r="AQ132" s="2"/>
      <c r="AR132" s="3"/>
      <c r="AS132" s="3"/>
      <c r="AT132" s="3"/>
      <c r="AU132" s="3"/>
    </row>
    <row r="133" spans="1:47" x14ac:dyDescent="0.35">
      <c r="A133" s="66" t="s">
        <v>267</v>
      </c>
      <c r="B133" s="67"/>
      <c r="C133" s="67"/>
      <c r="D133" s="68"/>
      <c r="E133" s="70"/>
      <c r="F133" s="104" t="s">
        <v>10584</v>
      </c>
      <c r="G133" s="67"/>
      <c r="H133" s="71"/>
      <c r="I133" s="72"/>
      <c r="J133" s="72"/>
      <c r="K133" s="71" t="s">
        <v>12958</v>
      </c>
      <c r="L133" s="75"/>
      <c r="M133" s="76"/>
      <c r="N133" s="76"/>
      <c r="O133" s="77"/>
      <c r="P133" s="78"/>
      <c r="Q133" s="78"/>
      <c r="R133" s="88"/>
      <c r="S133" s="88"/>
      <c r="T133" s="88"/>
      <c r="U133" s="88"/>
      <c r="V133" s="52"/>
      <c r="W133" s="52"/>
      <c r="X133" s="52"/>
      <c r="Y133" s="52"/>
      <c r="Z133" s="51"/>
      <c r="AA133" s="73"/>
      <c r="AB133" s="73"/>
      <c r="AC133" s="74"/>
      <c r="AD133" s="80">
        <v>708</v>
      </c>
      <c r="AE133" s="80">
        <v>1158</v>
      </c>
      <c r="AF133" s="80">
        <v>3440</v>
      </c>
      <c r="AG133" s="80">
        <v>3093</v>
      </c>
      <c r="AH133" s="80"/>
      <c r="AI133" s="80" t="s">
        <v>8129</v>
      </c>
      <c r="AJ133" s="80" t="s">
        <v>9210</v>
      </c>
      <c r="AK133" s="85" t="s">
        <v>9746</v>
      </c>
      <c r="AL133" s="80"/>
      <c r="AM133" s="82">
        <v>40072.600694444445</v>
      </c>
      <c r="AN133" s="80" t="s">
        <v>11630</v>
      </c>
      <c r="AO133" s="85" t="s">
        <v>11761</v>
      </c>
      <c r="AP133" s="80" t="s">
        <v>66</v>
      </c>
      <c r="AQ133" s="2"/>
      <c r="AR133" s="3"/>
      <c r="AS133" s="3"/>
      <c r="AT133" s="3"/>
      <c r="AU133" s="3"/>
    </row>
    <row r="134" spans="1:47" x14ac:dyDescent="0.35">
      <c r="A134" s="66" t="s">
        <v>268</v>
      </c>
      <c r="B134" s="67"/>
      <c r="C134" s="67"/>
      <c r="D134" s="68"/>
      <c r="E134" s="70"/>
      <c r="F134" s="104" t="s">
        <v>10585</v>
      </c>
      <c r="G134" s="67"/>
      <c r="H134" s="71"/>
      <c r="I134" s="72"/>
      <c r="J134" s="72"/>
      <c r="K134" s="71" t="s">
        <v>12959</v>
      </c>
      <c r="L134" s="75"/>
      <c r="M134" s="76"/>
      <c r="N134" s="76"/>
      <c r="O134" s="77"/>
      <c r="P134" s="78"/>
      <c r="Q134" s="78"/>
      <c r="R134" s="88"/>
      <c r="S134" s="88"/>
      <c r="T134" s="88"/>
      <c r="U134" s="88"/>
      <c r="V134" s="52"/>
      <c r="W134" s="52"/>
      <c r="X134" s="52"/>
      <c r="Y134" s="52"/>
      <c r="Z134" s="51"/>
      <c r="AA134" s="73"/>
      <c r="AB134" s="73"/>
      <c r="AC134" s="74"/>
      <c r="AD134" s="80">
        <v>96</v>
      </c>
      <c r="AE134" s="80">
        <v>21</v>
      </c>
      <c r="AF134" s="80">
        <v>196</v>
      </c>
      <c r="AG134" s="80">
        <v>39</v>
      </c>
      <c r="AH134" s="80"/>
      <c r="AI134" s="80" t="s">
        <v>8130</v>
      </c>
      <c r="AJ134" s="80" t="s">
        <v>9211</v>
      </c>
      <c r="AK134" s="85" t="s">
        <v>9747</v>
      </c>
      <c r="AL134" s="80"/>
      <c r="AM134" s="82">
        <v>44148.667615740742</v>
      </c>
      <c r="AN134" s="80" t="s">
        <v>11630</v>
      </c>
      <c r="AO134" s="85" t="s">
        <v>11762</v>
      </c>
      <c r="AP134" s="80" t="s">
        <v>66</v>
      </c>
      <c r="AQ134" s="2"/>
      <c r="AR134" s="3"/>
      <c r="AS134" s="3"/>
      <c r="AT134" s="3"/>
      <c r="AU134" s="3"/>
    </row>
    <row r="135" spans="1:47" x14ac:dyDescent="0.35">
      <c r="A135" s="66" t="s">
        <v>1212</v>
      </c>
      <c r="B135" s="67"/>
      <c r="C135" s="67"/>
      <c r="D135" s="68"/>
      <c r="E135" s="70"/>
      <c r="F135" s="104" t="s">
        <v>10586</v>
      </c>
      <c r="G135" s="67"/>
      <c r="H135" s="71"/>
      <c r="I135" s="72"/>
      <c r="J135" s="72"/>
      <c r="K135" s="71" t="s">
        <v>12960</v>
      </c>
      <c r="L135" s="75"/>
      <c r="M135" s="76"/>
      <c r="N135" s="76"/>
      <c r="O135" s="77"/>
      <c r="P135" s="78"/>
      <c r="Q135" s="78"/>
      <c r="R135" s="88"/>
      <c r="S135" s="88"/>
      <c r="T135" s="88"/>
      <c r="U135" s="88"/>
      <c r="V135" s="52"/>
      <c r="W135" s="52"/>
      <c r="X135" s="52"/>
      <c r="Y135" s="52"/>
      <c r="Z135" s="51"/>
      <c r="AA135" s="73"/>
      <c r="AB135" s="73"/>
      <c r="AC135" s="74"/>
      <c r="AD135" s="80">
        <v>0</v>
      </c>
      <c r="AE135" s="80">
        <v>4</v>
      </c>
      <c r="AF135" s="80">
        <v>3</v>
      </c>
      <c r="AG135" s="80">
        <v>4</v>
      </c>
      <c r="AH135" s="80"/>
      <c r="AI135" s="80" t="s">
        <v>8131</v>
      </c>
      <c r="AJ135" s="80"/>
      <c r="AK135" s="80"/>
      <c r="AL135" s="80"/>
      <c r="AM135" s="82">
        <v>44122.684131944443</v>
      </c>
      <c r="AN135" s="80" t="s">
        <v>11630</v>
      </c>
      <c r="AO135" s="85" t="s">
        <v>11763</v>
      </c>
      <c r="AP135" s="80" t="s">
        <v>65</v>
      </c>
      <c r="AQ135" s="2"/>
      <c r="AR135" s="3"/>
      <c r="AS135" s="3"/>
      <c r="AT135" s="3"/>
      <c r="AU135" s="3"/>
    </row>
    <row r="136" spans="1:47" x14ac:dyDescent="0.35">
      <c r="A136" s="66" t="s">
        <v>1213</v>
      </c>
      <c r="B136" s="67"/>
      <c r="C136" s="67"/>
      <c r="D136" s="68"/>
      <c r="E136" s="70"/>
      <c r="F136" s="104" t="s">
        <v>10587</v>
      </c>
      <c r="G136" s="67"/>
      <c r="H136" s="71"/>
      <c r="I136" s="72"/>
      <c r="J136" s="72"/>
      <c r="K136" s="71" t="s">
        <v>12961</v>
      </c>
      <c r="L136" s="75"/>
      <c r="M136" s="76"/>
      <c r="N136" s="76"/>
      <c r="O136" s="77"/>
      <c r="P136" s="78"/>
      <c r="Q136" s="78"/>
      <c r="R136" s="88"/>
      <c r="S136" s="88"/>
      <c r="T136" s="88"/>
      <c r="U136" s="88"/>
      <c r="V136" s="52"/>
      <c r="W136" s="52"/>
      <c r="X136" s="52"/>
      <c r="Y136" s="52"/>
      <c r="Z136" s="51"/>
      <c r="AA136" s="73"/>
      <c r="AB136" s="73"/>
      <c r="AC136" s="74"/>
      <c r="AD136" s="80">
        <v>464</v>
      </c>
      <c r="AE136" s="80">
        <v>238</v>
      </c>
      <c r="AF136" s="80">
        <v>195</v>
      </c>
      <c r="AG136" s="80">
        <v>395</v>
      </c>
      <c r="AH136" s="80"/>
      <c r="AI136" s="80" t="s">
        <v>8132</v>
      </c>
      <c r="AJ136" s="80" t="s">
        <v>9212</v>
      </c>
      <c r="AK136" s="85" t="s">
        <v>9748</v>
      </c>
      <c r="AL136" s="80"/>
      <c r="AM136" s="82">
        <v>43097.684803240743</v>
      </c>
      <c r="AN136" s="80" t="s">
        <v>11630</v>
      </c>
      <c r="AO136" s="85" t="s">
        <v>11764</v>
      </c>
      <c r="AP136" s="80" t="s">
        <v>65</v>
      </c>
      <c r="AQ136" s="2"/>
      <c r="AR136" s="3"/>
      <c r="AS136" s="3"/>
      <c r="AT136" s="3"/>
      <c r="AU136" s="3"/>
    </row>
    <row r="137" spans="1:47" x14ac:dyDescent="0.35">
      <c r="A137" s="66" t="s">
        <v>269</v>
      </c>
      <c r="B137" s="67"/>
      <c r="C137" s="67"/>
      <c r="D137" s="68"/>
      <c r="E137" s="70"/>
      <c r="F137" s="104" t="s">
        <v>10588</v>
      </c>
      <c r="G137" s="67"/>
      <c r="H137" s="71"/>
      <c r="I137" s="72"/>
      <c r="J137" s="72"/>
      <c r="K137" s="71" t="s">
        <v>12962</v>
      </c>
      <c r="L137" s="75"/>
      <c r="M137" s="76"/>
      <c r="N137" s="76"/>
      <c r="O137" s="77"/>
      <c r="P137" s="78"/>
      <c r="Q137" s="78"/>
      <c r="R137" s="88"/>
      <c r="S137" s="88"/>
      <c r="T137" s="88"/>
      <c r="U137" s="88"/>
      <c r="V137" s="52"/>
      <c r="W137" s="52"/>
      <c r="X137" s="52"/>
      <c r="Y137" s="52"/>
      <c r="Z137" s="51"/>
      <c r="AA137" s="73"/>
      <c r="AB137" s="73"/>
      <c r="AC137" s="74"/>
      <c r="AD137" s="80">
        <v>3161</v>
      </c>
      <c r="AE137" s="80">
        <v>326</v>
      </c>
      <c r="AF137" s="80">
        <v>17230</v>
      </c>
      <c r="AG137" s="80">
        <v>4089</v>
      </c>
      <c r="AH137" s="80"/>
      <c r="AI137" s="80" t="s">
        <v>8133</v>
      </c>
      <c r="AJ137" s="80" t="s">
        <v>9137</v>
      </c>
      <c r="AK137" s="80"/>
      <c r="AL137" s="80"/>
      <c r="AM137" s="82">
        <v>42326.851909722223</v>
      </c>
      <c r="AN137" s="80" t="s">
        <v>11630</v>
      </c>
      <c r="AO137" s="85" t="s">
        <v>11765</v>
      </c>
      <c r="AP137" s="80" t="s">
        <v>66</v>
      </c>
      <c r="AQ137" s="2"/>
      <c r="AR137" s="3"/>
      <c r="AS137" s="3"/>
      <c r="AT137" s="3"/>
      <c r="AU137" s="3"/>
    </row>
    <row r="138" spans="1:47" x14ac:dyDescent="0.35">
      <c r="A138" s="66" t="s">
        <v>270</v>
      </c>
      <c r="B138" s="67"/>
      <c r="C138" s="67"/>
      <c r="D138" s="68"/>
      <c r="E138" s="70"/>
      <c r="F138" s="104" t="s">
        <v>10589</v>
      </c>
      <c r="G138" s="67"/>
      <c r="H138" s="71"/>
      <c r="I138" s="72"/>
      <c r="J138" s="72"/>
      <c r="K138" s="71" t="s">
        <v>12963</v>
      </c>
      <c r="L138" s="75"/>
      <c r="M138" s="76"/>
      <c r="N138" s="76"/>
      <c r="O138" s="77"/>
      <c r="P138" s="78"/>
      <c r="Q138" s="78"/>
      <c r="R138" s="88"/>
      <c r="S138" s="88"/>
      <c r="T138" s="88"/>
      <c r="U138" s="88"/>
      <c r="V138" s="52"/>
      <c r="W138" s="52"/>
      <c r="X138" s="52"/>
      <c r="Y138" s="52"/>
      <c r="Z138" s="51"/>
      <c r="AA138" s="73"/>
      <c r="AB138" s="73"/>
      <c r="AC138" s="74"/>
      <c r="AD138" s="80">
        <v>7787</v>
      </c>
      <c r="AE138" s="80">
        <v>26175</v>
      </c>
      <c r="AF138" s="80">
        <v>83138</v>
      </c>
      <c r="AG138" s="80">
        <v>2516</v>
      </c>
      <c r="AH138" s="80"/>
      <c r="AI138" s="80" t="s">
        <v>8134</v>
      </c>
      <c r="AJ138" s="80"/>
      <c r="AK138" s="85" t="s">
        <v>9749</v>
      </c>
      <c r="AL138" s="80"/>
      <c r="AM138" s="82">
        <v>40651.577118055553</v>
      </c>
      <c r="AN138" s="80" t="s">
        <v>11630</v>
      </c>
      <c r="AO138" s="85" t="s">
        <v>11766</v>
      </c>
      <c r="AP138" s="80" t="s">
        <v>66</v>
      </c>
      <c r="AQ138" s="2"/>
      <c r="AR138" s="3"/>
      <c r="AS138" s="3"/>
      <c r="AT138" s="3"/>
      <c r="AU138" s="3"/>
    </row>
    <row r="139" spans="1:47" x14ac:dyDescent="0.35">
      <c r="A139" s="66" t="s">
        <v>1094</v>
      </c>
      <c r="B139" s="67"/>
      <c r="C139" s="67"/>
      <c r="D139" s="68"/>
      <c r="E139" s="70"/>
      <c r="F139" s="104" t="s">
        <v>10590</v>
      </c>
      <c r="G139" s="67"/>
      <c r="H139" s="71"/>
      <c r="I139" s="72"/>
      <c r="J139" s="72"/>
      <c r="K139" s="71" t="s">
        <v>12964</v>
      </c>
      <c r="L139" s="75"/>
      <c r="M139" s="76"/>
      <c r="N139" s="76"/>
      <c r="O139" s="77"/>
      <c r="P139" s="78"/>
      <c r="Q139" s="78"/>
      <c r="R139" s="88"/>
      <c r="S139" s="88"/>
      <c r="T139" s="88"/>
      <c r="U139" s="88"/>
      <c r="V139" s="52"/>
      <c r="W139" s="52"/>
      <c r="X139" s="52"/>
      <c r="Y139" s="52"/>
      <c r="Z139" s="51"/>
      <c r="AA139" s="73"/>
      <c r="AB139" s="73"/>
      <c r="AC139" s="74"/>
      <c r="AD139" s="80">
        <v>408</v>
      </c>
      <c r="AE139" s="80">
        <v>811</v>
      </c>
      <c r="AF139" s="80">
        <v>2585</v>
      </c>
      <c r="AG139" s="80">
        <v>405</v>
      </c>
      <c r="AH139" s="80"/>
      <c r="AI139" s="80" t="s">
        <v>8135</v>
      </c>
      <c r="AJ139" s="80" t="s">
        <v>9213</v>
      </c>
      <c r="AK139" s="85" t="s">
        <v>9750</v>
      </c>
      <c r="AL139" s="80"/>
      <c r="AM139" s="82">
        <v>40457.649143518516</v>
      </c>
      <c r="AN139" s="80" t="s">
        <v>11630</v>
      </c>
      <c r="AO139" s="85" t="s">
        <v>11767</v>
      </c>
      <c r="AP139" s="80" t="s">
        <v>66</v>
      </c>
      <c r="AQ139" s="2"/>
      <c r="AR139" s="3"/>
      <c r="AS139" s="3"/>
      <c r="AT139" s="3"/>
      <c r="AU139" s="3"/>
    </row>
    <row r="140" spans="1:47" x14ac:dyDescent="0.35">
      <c r="A140" s="66" t="s">
        <v>271</v>
      </c>
      <c r="B140" s="67"/>
      <c r="C140" s="67"/>
      <c r="D140" s="68"/>
      <c r="E140" s="70"/>
      <c r="F140" s="104" t="s">
        <v>10591</v>
      </c>
      <c r="G140" s="67"/>
      <c r="H140" s="71"/>
      <c r="I140" s="72"/>
      <c r="J140" s="72"/>
      <c r="K140" s="71" t="s">
        <v>12965</v>
      </c>
      <c r="L140" s="75"/>
      <c r="M140" s="76"/>
      <c r="N140" s="76"/>
      <c r="O140" s="77"/>
      <c r="P140" s="78"/>
      <c r="Q140" s="78"/>
      <c r="R140" s="88"/>
      <c r="S140" s="88"/>
      <c r="T140" s="88"/>
      <c r="U140" s="88"/>
      <c r="V140" s="52"/>
      <c r="W140" s="52"/>
      <c r="X140" s="52"/>
      <c r="Y140" s="52"/>
      <c r="Z140" s="51"/>
      <c r="AA140" s="73"/>
      <c r="AB140" s="73"/>
      <c r="AC140" s="74"/>
      <c r="AD140" s="80">
        <v>7791</v>
      </c>
      <c r="AE140" s="80">
        <v>144245</v>
      </c>
      <c r="AF140" s="80">
        <v>137752</v>
      </c>
      <c r="AG140" s="80">
        <v>348157</v>
      </c>
      <c r="AH140" s="80"/>
      <c r="AI140" s="80" t="s">
        <v>8136</v>
      </c>
      <c r="AJ140" s="80" t="s">
        <v>9214</v>
      </c>
      <c r="AK140" s="85" t="s">
        <v>9751</v>
      </c>
      <c r="AL140" s="80"/>
      <c r="AM140" s="82">
        <v>40476.740787037037</v>
      </c>
      <c r="AN140" s="80" t="s">
        <v>11630</v>
      </c>
      <c r="AO140" s="85" t="s">
        <v>11768</v>
      </c>
      <c r="AP140" s="80" t="s">
        <v>66</v>
      </c>
      <c r="AQ140" s="2"/>
      <c r="AR140" s="3"/>
      <c r="AS140" s="3"/>
      <c r="AT140" s="3"/>
      <c r="AU140" s="3"/>
    </row>
    <row r="141" spans="1:47" x14ac:dyDescent="0.35">
      <c r="A141" s="66" t="s">
        <v>1039</v>
      </c>
      <c r="B141" s="67"/>
      <c r="C141" s="67"/>
      <c r="D141" s="68"/>
      <c r="E141" s="70"/>
      <c r="F141" s="104" t="s">
        <v>10592</v>
      </c>
      <c r="G141" s="67"/>
      <c r="H141" s="71"/>
      <c r="I141" s="72"/>
      <c r="J141" s="72"/>
      <c r="K141" s="71" t="s">
        <v>12966</v>
      </c>
      <c r="L141" s="75"/>
      <c r="M141" s="76"/>
      <c r="N141" s="76"/>
      <c r="O141" s="77"/>
      <c r="P141" s="78"/>
      <c r="Q141" s="78"/>
      <c r="R141" s="88"/>
      <c r="S141" s="88"/>
      <c r="T141" s="88"/>
      <c r="U141" s="88"/>
      <c r="V141" s="52"/>
      <c r="W141" s="52"/>
      <c r="X141" s="52"/>
      <c r="Y141" s="52"/>
      <c r="Z141" s="51"/>
      <c r="AA141" s="73"/>
      <c r="AB141" s="73"/>
      <c r="AC141" s="74"/>
      <c r="AD141" s="80">
        <v>3456</v>
      </c>
      <c r="AE141" s="80">
        <v>32470</v>
      </c>
      <c r="AF141" s="80">
        <v>230337</v>
      </c>
      <c r="AG141" s="80">
        <v>4328</v>
      </c>
      <c r="AH141" s="80"/>
      <c r="AI141" s="80" t="s">
        <v>8137</v>
      </c>
      <c r="AJ141" s="80" t="s">
        <v>9215</v>
      </c>
      <c r="AK141" s="85" t="s">
        <v>9752</v>
      </c>
      <c r="AL141" s="80"/>
      <c r="AM141" s="82">
        <v>40852.685381944444</v>
      </c>
      <c r="AN141" s="80" t="s">
        <v>11630</v>
      </c>
      <c r="AO141" s="85" t="s">
        <v>11769</v>
      </c>
      <c r="AP141" s="80" t="s">
        <v>66</v>
      </c>
      <c r="AQ141" s="2"/>
      <c r="AR141" s="3"/>
      <c r="AS141" s="3"/>
      <c r="AT141" s="3"/>
      <c r="AU141" s="3"/>
    </row>
    <row r="142" spans="1:47" x14ac:dyDescent="0.35">
      <c r="A142" s="66" t="s">
        <v>272</v>
      </c>
      <c r="B142" s="67"/>
      <c r="C142" s="67"/>
      <c r="D142" s="68"/>
      <c r="E142" s="70"/>
      <c r="F142" s="104" t="s">
        <v>10593</v>
      </c>
      <c r="G142" s="67"/>
      <c r="H142" s="71"/>
      <c r="I142" s="72"/>
      <c r="J142" s="72"/>
      <c r="K142" s="71" t="s">
        <v>12967</v>
      </c>
      <c r="L142" s="75"/>
      <c r="M142" s="76"/>
      <c r="N142" s="76"/>
      <c r="O142" s="77"/>
      <c r="P142" s="78"/>
      <c r="Q142" s="78"/>
      <c r="R142" s="88"/>
      <c r="S142" s="88"/>
      <c r="T142" s="88"/>
      <c r="U142" s="88"/>
      <c r="V142" s="52"/>
      <c r="W142" s="52"/>
      <c r="X142" s="52"/>
      <c r="Y142" s="52"/>
      <c r="Z142" s="51"/>
      <c r="AA142" s="73"/>
      <c r="AB142" s="73"/>
      <c r="AC142" s="74"/>
      <c r="AD142" s="80">
        <v>456</v>
      </c>
      <c r="AE142" s="80">
        <v>501</v>
      </c>
      <c r="AF142" s="80">
        <v>9884</v>
      </c>
      <c r="AG142" s="80">
        <v>36882</v>
      </c>
      <c r="AH142" s="80"/>
      <c r="AI142" s="80" t="s">
        <v>8138</v>
      </c>
      <c r="AJ142" s="80"/>
      <c r="AK142" s="80"/>
      <c r="AL142" s="80"/>
      <c r="AM142" s="82">
        <v>40544.132071759261</v>
      </c>
      <c r="AN142" s="80" t="s">
        <v>11630</v>
      </c>
      <c r="AO142" s="85" t="s">
        <v>11770</v>
      </c>
      <c r="AP142" s="80" t="s">
        <v>66</v>
      </c>
      <c r="AQ142" s="2"/>
      <c r="AR142" s="3"/>
      <c r="AS142" s="3"/>
      <c r="AT142" s="3"/>
      <c r="AU142" s="3"/>
    </row>
    <row r="143" spans="1:47" x14ac:dyDescent="0.35">
      <c r="A143" s="66" t="s">
        <v>273</v>
      </c>
      <c r="B143" s="67"/>
      <c r="C143" s="67"/>
      <c r="D143" s="68"/>
      <c r="E143" s="70"/>
      <c r="F143" s="104" t="s">
        <v>10594</v>
      </c>
      <c r="G143" s="67"/>
      <c r="H143" s="71"/>
      <c r="I143" s="72"/>
      <c r="J143" s="72"/>
      <c r="K143" s="71" t="s">
        <v>12968</v>
      </c>
      <c r="L143" s="75"/>
      <c r="M143" s="76"/>
      <c r="N143" s="76"/>
      <c r="O143" s="77"/>
      <c r="P143" s="78"/>
      <c r="Q143" s="78"/>
      <c r="R143" s="88"/>
      <c r="S143" s="88"/>
      <c r="T143" s="88"/>
      <c r="U143" s="88"/>
      <c r="V143" s="52"/>
      <c r="W143" s="52"/>
      <c r="X143" s="52"/>
      <c r="Y143" s="52"/>
      <c r="Z143" s="51"/>
      <c r="AA143" s="73"/>
      <c r="AB143" s="73"/>
      <c r="AC143" s="74"/>
      <c r="AD143" s="80">
        <v>273</v>
      </c>
      <c r="AE143" s="80">
        <v>350</v>
      </c>
      <c r="AF143" s="80">
        <v>49434</v>
      </c>
      <c r="AG143" s="80">
        <v>10426</v>
      </c>
      <c r="AH143" s="80"/>
      <c r="AI143" s="80" t="s">
        <v>8139</v>
      </c>
      <c r="AJ143" s="80" t="s">
        <v>9216</v>
      </c>
      <c r="AK143" s="80"/>
      <c r="AL143" s="80"/>
      <c r="AM143" s="82">
        <v>39947.862604166665</v>
      </c>
      <c r="AN143" s="80" t="s">
        <v>11630</v>
      </c>
      <c r="AO143" s="85" t="s">
        <v>11771</v>
      </c>
      <c r="AP143" s="80" t="s">
        <v>66</v>
      </c>
      <c r="AQ143" s="2"/>
      <c r="AR143" s="3"/>
      <c r="AS143" s="3"/>
      <c r="AT143" s="3"/>
      <c r="AU143" s="3"/>
    </row>
    <row r="144" spans="1:47" x14ac:dyDescent="0.35">
      <c r="A144" s="66" t="s">
        <v>274</v>
      </c>
      <c r="B144" s="67"/>
      <c r="C144" s="67"/>
      <c r="D144" s="68"/>
      <c r="E144" s="70"/>
      <c r="F144" s="104" t="s">
        <v>10595</v>
      </c>
      <c r="G144" s="67"/>
      <c r="H144" s="71"/>
      <c r="I144" s="72"/>
      <c r="J144" s="72"/>
      <c r="K144" s="71" t="s">
        <v>12969</v>
      </c>
      <c r="L144" s="75"/>
      <c r="M144" s="76"/>
      <c r="N144" s="76"/>
      <c r="O144" s="77"/>
      <c r="P144" s="78"/>
      <c r="Q144" s="78"/>
      <c r="R144" s="88"/>
      <c r="S144" s="88"/>
      <c r="T144" s="88"/>
      <c r="U144" s="88"/>
      <c r="V144" s="52"/>
      <c r="W144" s="52"/>
      <c r="X144" s="52"/>
      <c r="Y144" s="52"/>
      <c r="Z144" s="51"/>
      <c r="AA144" s="73"/>
      <c r="AB144" s="73"/>
      <c r="AC144" s="74"/>
      <c r="AD144" s="80">
        <v>1154</v>
      </c>
      <c r="AE144" s="80">
        <v>209</v>
      </c>
      <c r="AF144" s="80">
        <v>2533</v>
      </c>
      <c r="AG144" s="80">
        <v>1519</v>
      </c>
      <c r="AH144" s="80"/>
      <c r="AI144" s="80" t="s">
        <v>8140</v>
      </c>
      <c r="AJ144" s="80"/>
      <c r="AK144" s="80"/>
      <c r="AL144" s="80"/>
      <c r="AM144" s="82">
        <v>44231.596458333333</v>
      </c>
      <c r="AN144" s="80" t="s">
        <v>11630</v>
      </c>
      <c r="AO144" s="85" t="s">
        <v>11772</v>
      </c>
      <c r="AP144" s="80" t="s">
        <v>66</v>
      </c>
      <c r="AQ144" s="2"/>
      <c r="AR144" s="3"/>
      <c r="AS144" s="3"/>
      <c r="AT144" s="3"/>
      <c r="AU144" s="3"/>
    </row>
    <row r="145" spans="1:47" x14ac:dyDescent="0.35">
      <c r="A145" s="66" t="s">
        <v>275</v>
      </c>
      <c r="B145" s="67"/>
      <c r="C145" s="67"/>
      <c r="D145" s="68"/>
      <c r="E145" s="70"/>
      <c r="F145" s="104" t="s">
        <v>10596</v>
      </c>
      <c r="G145" s="67"/>
      <c r="H145" s="71"/>
      <c r="I145" s="72"/>
      <c r="J145" s="72"/>
      <c r="K145" s="71" t="s">
        <v>12970</v>
      </c>
      <c r="L145" s="75"/>
      <c r="M145" s="76"/>
      <c r="N145" s="76"/>
      <c r="O145" s="77"/>
      <c r="P145" s="78"/>
      <c r="Q145" s="78"/>
      <c r="R145" s="88"/>
      <c r="S145" s="88"/>
      <c r="T145" s="88"/>
      <c r="U145" s="88"/>
      <c r="V145" s="52"/>
      <c r="W145" s="52"/>
      <c r="X145" s="52"/>
      <c r="Y145" s="52"/>
      <c r="Z145" s="51"/>
      <c r="AA145" s="73"/>
      <c r="AB145" s="73"/>
      <c r="AC145" s="74"/>
      <c r="AD145" s="80">
        <v>3871</v>
      </c>
      <c r="AE145" s="80">
        <v>4544</v>
      </c>
      <c r="AF145" s="80">
        <v>8953</v>
      </c>
      <c r="AG145" s="80">
        <v>14085</v>
      </c>
      <c r="AH145" s="80"/>
      <c r="AI145" s="80" t="s">
        <v>8141</v>
      </c>
      <c r="AJ145" s="80" t="s">
        <v>9137</v>
      </c>
      <c r="AK145" s="85" t="s">
        <v>9753</v>
      </c>
      <c r="AL145" s="80"/>
      <c r="AM145" s="82">
        <v>40158.313159722224</v>
      </c>
      <c r="AN145" s="80" t="s">
        <v>11630</v>
      </c>
      <c r="AO145" s="85" t="s">
        <v>11773</v>
      </c>
      <c r="AP145" s="80" t="s">
        <v>66</v>
      </c>
      <c r="AQ145" s="2"/>
      <c r="AR145" s="3"/>
      <c r="AS145" s="3"/>
      <c r="AT145" s="3"/>
      <c r="AU145" s="3"/>
    </row>
    <row r="146" spans="1:47" x14ac:dyDescent="0.35">
      <c r="A146" s="66" t="s">
        <v>1214</v>
      </c>
      <c r="B146" s="67"/>
      <c r="C146" s="67"/>
      <c r="D146" s="68"/>
      <c r="E146" s="70"/>
      <c r="F146" s="104" t="s">
        <v>10597</v>
      </c>
      <c r="G146" s="67"/>
      <c r="H146" s="71"/>
      <c r="I146" s="72"/>
      <c r="J146" s="72"/>
      <c r="K146" s="71" t="s">
        <v>12971</v>
      </c>
      <c r="L146" s="75"/>
      <c r="M146" s="76"/>
      <c r="N146" s="76"/>
      <c r="O146" s="77"/>
      <c r="P146" s="78"/>
      <c r="Q146" s="78"/>
      <c r="R146" s="88"/>
      <c r="S146" s="88"/>
      <c r="T146" s="88"/>
      <c r="U146" s="88"/>
      <c r="V146" s="52"/>
      <c r="W146" s="52"/>
      <c r="X146" s="52"/>
      <c r="Y146" s="52"/>
      <c r="Z146" s="51"/>
      <c r="AA146" s="73"/>
      <c r="AB146" s="73"/>
      <c r="AC146" s="74"/>
      <c r="AD146" s="80">
        <v>174</v>
      </c>
      <c r="AE146" s="80">
        <v>2477</v>
      </c>
      <c r="AF146" s="80">
        <v>1441</v>
      </c>
      <c r="AG146" s="80">
        <v>87</v>
      </c>
      <c r="AH146" s="80"/>
      <c r="AI146" s="80" t="s">
        <v>8142</v>
      </c>
      <c r="AJ146" s="80" t="s">
        <v>9172</v>
      </c>
      <c r="AK146" s="85" t="s">
        <v>9754</v>
      </c>
      <c r="AL146" s="80"/>
      <c r="AM146" s="82">
        <v>40463.633715277778</v>
      </c>
      <c r="AN146" s="80" t="s">
        <v>11630</v>
      </c>
      <c r="AO146" s="85" t="s">
        <v>11774</v>
      </c>
      <c r="AP146" s="80" t="s">
        <v>65</v>
      </c>
      <c r="AQ146" s="2"/>
      <c r="AR146" s="3"/>
      <c r="AS146" s="3"/>
      <c r="AT146" s="3"/>
      <c r="AU146" s="3"/>
    </row>
    <row r="147" spans="1:47" x14ac:dyDescent="0.35">
      <c r="A147" s="66" t="s">
        <v>1215</v>
      </c>
      <c r="B147" s="67"/>
      <c r="C147" s="67"/>
      <c r="D147" s="68"/>
      <c r="E147" s="70"/>
      <c r="F147" s="104" t="s">
        <v>10598</v>
      </c>
      <c r="G147" s="67"/>
      <c r="H147" s="71"/>
      <c r="I147" s="72"/>
      <c r="J147" s="72"/>
      <c r="K147" s="71" t="s">
        <v>12972</v>
      </c>
      <c r="L147" s="75"/>
      <c r="M147" s="76"/>
      <c r="N147" s="76"/>
      <c r="O147" s="77"/>
      <c r="P147" s="78"/>
      <c r="Q147" s="78"/>
      <c r="R147" s="88"/>
      <c r="S147" s="88"/>
      <c r="T147" s="88"/>
      <c r="U147" s="88"/>
      <c r="V147" s="52"/>
      <c r="W147" s="52"/>
      <c r="X147" s="52"/>
      <c r="Y147" s="52"/>
      <c r="Z147" s="51"/>
      <c r="AA147" s="73"/>
      <c r="AB147" s="73"/>
      <c r="AC147" s="74"/>
      <c r="AD147" s="80">
        <v>528</v>
      </c>
      <c r="AE147" s="80">
        <v>86814</v>
      </c>
      <c r="AF147" s="80">
        <v>7518</v>
      </c>
      <c r="AG147" s="80">
        <v>4802</v>
      </c>
      <c r="AH147" s="80"/>
      <c r="AI147" s="80" t="s">
        <v>8143</v>
      </c>
      <c r="AJ147" s="80" t="s">
        <v>9217</v>
      </c>
      <c r="AK147" s="85" t="s">
        <v>9755</v>
      </c>
      <c r="AL147" s="80"/>
      <c r="AM147" s="82">
        <v>39861.546817129631</v>
      </c>
      <c r="AN147" s="80" t="s">
        <v>11630</v>
      </c>
      <c r="AO147" s="85" t="s">
        <v>11775</v>
      </c>
      <c r="AP147" s="80" t="s">
        <v>65</v>
      </c>
      <c r="AQ147" s="2"/>
      <c r="AR147" s="3"/>
      <c r="AS147" s="3"/>
      <c r="AT147" s="3"/>
      <c r="AU147" s="3"/>
    </row>
    <row r="148" spans="1:47" x14ac:dyDescent="0.35">
      <c r="A148" s="66" t="s">
        <v>276</v>
      </c>
      <c r="B148" s="67"/>
      <c r="C148" s="67"/>
      <c r="D148" s="68"/>
      <c r="E148" s="70"/>
      <c r="F148" s="104" t="s">
        <v>10599</v>
      </c>
      <c r="G148" s="67"/>
      <c r="H148" s="71"/>
      <c r="I148" s="72"/>
      <c r="J148" s="72"/>
      <c r="K148" s="71" t="s">
        <v>12973</v>
      </c>
      <c r="L148" s="75"/>
      <c r="M148" s="76"/>
      <c r="N148" s="76"/>
      <c r="O148" s="77"/>
      <c r="P148" s="78"/>
      <c r="Q148" s="78"/>
      <c r="R148" s="88"/>
      <c r="S148" s="88"/>
      <c r="T148" s="88"/>
      <c r="U148" s="88"/>
      <c r="V148" s="52"/>
      <c r="W148" s="52"/>
      <c r="X148" s="52"/>
      <c r="Y148" s="52"/>
      <c r="Z148" s="51"/>
      <c r="AA148" s="73"/>
      <c r="AB148" s="73"/>
      <c r="AC148" s="74"/>
      <c r="AD148" s="80">
        <v>2095</v>
      </c>
      <c r="AE148" s="80">
        <v>1782</v>
      </c>
      <c r="AF148" s="80">
        <v>74928</v>
      </c>
      <c r="AG148" s="80">
        <v>39365</v>
      </c>
      <c r="AH148" s="80"/>
      <c r="AI148" s="80" t="s">
        <v>8144</v>
      </c>
      <c r="AJ148" s="80" t="s">
        <v>9218</v>
      </c>
      <c r="AK148" s="80"/>
      <c r="AL148" s="80"/>
      <c r="AM148" s="82">
        <v>43641.42396990741</v>
      </c>
      <c r="AN148" s="80" t="s">
        <v>11630</v>
      </c>
      <c r="AO148" s="85" t="s">
        <v>11776</v>
      </c>
      <c r="AP148" s="80" t="s">
        <v>66</v>
      </c>
      <c r="AQ148" s="2"/>
      <c r="AR148" s="3"/>
      <c r="AS148" s="3"/>
      <c r="AT148" s="3"/>
      <c r="AU148" s="3"/>
    </row>
    <row r="149" spans="1:47" x14ac:dyDescent="0.35">
      <c r="A149" s="66" t="s">
        <v>1216</v>
      </c>
      <c r="B149" s="67"/>
      <c r="C149" s="67"/>
      <c r="D149" s="68"/>
      <c r="E149" s="70"/>
      <c r="F149" s="104" t="s">
        <v>10600</v>
      </c>
      <c r="G149" s="67"/>
      <c r="H149" s="71"/>
      <c r="I149" s="72"/>
      <c r="J149" s="72"/>
      <c r="K149" s="71" t="s">
        <v>12974</v>
      </c>
      <c r="L149" s="75"/>
      <c r="M149" s="76"/>
      <c r="N149" s="76"/>
      <c r="O149" s="77"/>
      <c r="P149" s="78"/>
      <c r="Q149" s="78"/>
      <c r="R149" s="88"/>
      <c r="S149" s="88"/>
      <c r="T149" s="88"/>
      <c r="U149" s="88"/>
      <c r="V149" s="52"/>
      <c r="W149" s="52"/>
      <c r="X149" s="52"/>
      <c r="Y149" s="52"/>
      <c r="Z149" s="51"/>
      <c r="AA149" s="73"/>
      <c r="AB149" s="73"/>
      <c r="AC149" s="74"/>
      <c r="AD149" s="80">
        <v>105</v>
      </c>
      <c r="AE149" s="80">
        <v>31602</v>
      </c>
      <c r="AF149" s="80">
        <v>2684</v>
      </c>
      <c r="AG149" s="80">
        <v>5602</v>
      </c>
      <c r="AH149" s="80"/>
      <c r="AI149" s="80" t="s">
        <v>8145</v>
      </c>
      <c r="AJ149" s="80" t="s">
        <v>9143</v>
      </c>
      <c r="AK149" s="85" t="s">
        <v>9756</v>
      </c>
      <c r="AL149" s="80"/>
      <c r="AM149" s="82">
        <v>42996.679837962962</v>
      </c>
      <c r="AN149" s="80" t="s">
        <v>11630</v>
      </c>
      <c r="AO149" s="85" t="s">
        <v>11777</v>
      </c>
      <c r="AP149" s="80" t="s">
        <v>65</v>
      </c>
      <c r="AQ149" s="2"/>
      <c r="AR149" s="3"/>
      <c r="AS149" s="3"/>
      <c r="AT149" s="3"/>
      <c r="AU149" s="3"/>
    </row>
    <row r="150" spans="1:47" x14ac:dyDescent="0.35">
      <c r="A150" s="66" t="s">
        <v>277</v>
      </c>
      <c r="B150" s="67"/>
      <c r="C150" s="67"/>
      <c r="D150" s="68"/>
      <c r="E150" s="70"/>
      <c r="F150" s="104" t="s">
        <v>10601</v>
      </c>
      <c r="G150" s="67"/>
      <c r="H150" s="71"/>
      <c r="I150" s="72"/>
      <c r="J150" s="72"/>
      <c r="K150" s="71" t="s">
        <v>12975</v>
      </c>
      <c r="L150" s="75"/>
      <c r="M150" s="76"/>
      <c r="N150" s="76"/>
      <c r="O150" s="77"/>
      <c r="P150" s="78"/>
      <c r="Q150" s="78"/>
      <c r="R150" s="88"/>
      <c r="S150" s="88"/>
      <c r="T150" s="88"/>
      <c r="U150" s="88"/>
      <c r="V150" s="52"/>
      <c r="W150" s="52"/>
      <c r="X150" s="52"/>
      <c r="Y150" s="52"/>
      <c r="Z150" s="51"/>
      <c r="AA150" s="73"/>
      <c r="AB150" s="73"/>
      <c r="AC150" s="74"/>
      <c r="AD150" s="80">
        <v>472</v>
      </c>
      <c r="AE150" s="80">
        <v>193</v>
      </c>
      <c r="AF150" s="80">
        <v>16586</v>
      </c>
      <c r="AG150" s="80">
        <v>3902</v>
      </c>
      <c r="AH150" s="80"/>
      <c r="AI150" s="80" t="s">
        <v>8146</v>
      </c>
      <c r="AJ150" s="80" t="s">
        <v>9219</v>
      </c>
      <c r="AK150" s="80"/>
      <c r="AL150" s="80"/>
      <c r="AM150" s="82">
        <v>40405.789583333331</v>
      </c>
      <c r="AN150" s="80" t="s">
        <v>11630</v>
      </c>
      <c r="AO150" s="85" t="s">
        <v>11778</v>
      </c>
      <c r="AP150" s="80" t="s">
        <v>66</v>
      </c>
      <c r="AQ150" s="2"/>
      <c r="AR150" s="3"/>
      <c r="AS150" s="3"/>
      <c r="AT150" s="3"/>
      <c r="AU150" s="3"/>
    </row>
    <row r="151" spans="1:47" x14ac:dyDescent="0.35">
      <c r="A151" s="66" t="s">
        <v>278</v>
      </c>
      <c r="B151" s="67"/>
      <c r="C151" s="67"/>
      <c r="D151" s="68"/>
      <c r="E151" s="70"/>
      <c r="F151" s="104" t="s">
        <v>10602</v>
      </c>
      <c r="G151" s="67"/>
      <c r="H151" s="71"/>
      <c r="I151" s="72"/>
      <c r="J151" s="72"/>
      <c r="K151" s="71" t="s">
        <v>12976</v>
      </c>
      <c r="L151" s="75"/>
      <c r="M151" s="76"/>
      <c r="N151" s="76"/>
      <c r="O151" s="77"/>
      <c r="P151" s="78"/>
      <c r="Q151" s="78"/>
      <c r="R151" s="88"/>
      <c r="S151" s="88"/>
      <c r="T151" s="88"/>
      <c r="U151" s="88"/>
      <c r="V151" s="52"/>
      <c r="W151" s="52"/>
      <c r="X151" s="52"/>
      <c r="Y151" s="52"/>
      <c r="Z151" s="51"/>
      <c r="AA151" s="73"/>
      <c r="AB151" s="73"/>
      <c r="AC151" s="74"/>
      <c r="AD151" s="80">
        <v>328</v>
      </c>
      <c r="AE151" s="80">
        <v>84</v>
      </c>
      <c r="AF151" s="80">
        <v>2017</v>
      </c>
      <c r="AG151" s="80">
        <v>838</v>
      </c>
      <c r="AH151" s="80"/>
      <c r="AI151" s="80" t="s">
        <v>8147</v>
      </c>
      <c r="AJ151" s="80" t="s">
        <v>9220</v>
      </c>
      <c r="AK151" s="80"/>
      <c r="AL151" s="80"/>
      <c r="AM151" s="82">
        <v>40669.2890625</v>
      </c>
      <c r="AN151" s="80" t="s">
        <v>11630</v>
      </c>
      <c r="AO151" s="85" t="s">
        <v>11779</v>
      </c>
      <c r="AP151" s="80" t="s">
        <v>66</v>
      </c>
      <c r="AQ151" s="2"/>
      <c r="AR151" s="3"/>
      <c r="AS151" s="3"/>
      <c r="AT151" s="3"/>
      <c r="AU151" s="3"/>
    </row>
    <row r="152" spans="1:47" x14ac:dyDescent="0.35">
      <c r="A152" s="66" t="s">
        <v>583</v>
      </c>
      <c r="B152" s="67"/>
      <c r="C152" s="67"/>
      <c r="D152" s="68"/>
      <c r="E152" s="70"/>
      <c r="F152" s="104" t="s">
        <v>10603</v>
      </c>
      <c r="G152" s="67"/>
      <c r="H152" s="71"/>
      <c r="I152" s="72"/>
      <c r="J152" s="72"/>
      <c r="K152" s="71" t="s">
        <v>12977</v>
      </c>
      <c r="L152" s="75"/>
      <c r="M152" s="76"/>
      <c r="N152" s="76"/>
      <c r="O152" s="77"/>
      <c r="P152" s="78"/>
      <c r="Q152" s="78"/>
      <c r="R152" s="88"/>
      <c r="S152" s="88"/>
      <c r="T152" s="88"/>
      <c r="U152" s="88"/>
      <c r="V152" s="52"/>
      <c r="W152" s="52"/>
      <c r="X152" s="52"/>
      <c r="Y152" s="52"/>
      <c r="Z152" s="51"/>
      <c r="AA152" s="73"/>
      <c r="AB152" s="73"/>
      <c r="AC152" s="74"/>
      <c r="AD152" s="80">
        <v>663</v>
      </c>
      <c r="AE152" s="80">
        <v>730</v>
      </c>
      <c r="AF152" s="80">
        <v>800</v>
      </c>
      <c r="AG152" s="80">
        <v>311</v>
      </c>
      <c r="AH152" s="80"/>
      <c r="AI152" s="80" t="s">
        <v>8148</v>
      </c>
      <c r="AJ152" s="80" t="s">
        <v>9221</v>
      </c>
      <c r="AK152" s="85" t="s">
        <v>9757</v>
      </c>
      <c r="AL152" s="80"/>
      <c r="AM152" s="82">
        <v>41808.317106481481</v>
      </c>
      <c r="AN152" s="80" t="s">
        <v>11630</v>
      </c>
      <c r="AO152" s="85" t="s">
        <v>11780</v>
      </c>
      <c r="AP152" s="80" t="s">
        <v>66</v>
      </c>
      <c r="AQ152" s="2"/>
      <c r="AR152" s="3"/>
      <c r="AS152" s="3"/>
      <c r="AT152" s="3"/>
      <c r="AU152" s="3"/>
    </row>
    <row r="153" spans="1:47" x14ac:dyDescent="0.35">
      <c r="A153" s="66" t="s">
        <v>279</v>
      </c>
      <c r="B153" s="67"/>
      <c r="C153" s="67"/>
      <c r="D153" s="68"/>
      <c r="E153" s="70"/>
      <c r="F153" s="104" t="s">
        <v>10604</v>
      </c>
      <c r="G153" s="67"/>
      <c r="H153" s="71"/>
      <c r="I153" s="72"/>
      <c r="J153" s="72"/>
      <c r="K153" s="71" t="s">
        <v>12978</v>
      </c>
      <c r="L153" s="75"/>
      <c r="M153" s="76"/>
      <c r="N153" s="76"/>
      <c r="O153" s="77"/>
      <c r="P153" s="78"/>
      <c r="Q153" s="78"/>
      <c r="R153" s="88"/>
      <c r="S153" s="88"/>
      <c r="T153" s="88"/>
      <c r="U153" s="88"/>
      <c r="V153" s="52"/>
      <c r="W153" s="52"/>
      <c r="X153" s="52"/>
      <c r="Y153" s="52"/>
      <c r="Z153" s="51"/>
      <c r="AA153" s="73"/>
      <c r="AB153" s="73"/>
      <c r="AC153" s="74"/>
      <c r="AD153" s="80">
        <v>129</v>
      </c>
      <c r="AE153" s="80">
        <v>18</v>
      </c>
      <c r="AF153" s="80">
        <v>949</v>
      </c>
      <c r="AG153" s="80">
        <v>1797</v>
      </c>
      <c r="AH153" s="80"/>
      <c r="AI153" s="80"/>
      <c r="AJ153" s="80"/>
      <c r="AK153" s="80"/>
      <c r="AL153" s="80"/>
      <c r="AM153" s="82">
        <v>43160.865567129629</v>
      </c>
      <c r="AN153" s="80" t="s">
        <v>11630</v>
      </c>
      <c r="AO153" s="85" t="s">
        <v>11781</v>
      </c>
      <c r="AP153" s="80" t="s">
        <v>66</v>
      </c>
      <c r="AQ153" s="2"/>
      <c r="AR153" s="3"/>
      <c r="AS153" s="3"/>
      <c r="AT153" s="3"/>
      <c r="AU153" s="3"/>
    </row>
    <row r="154" spans="1:47" x14ac:dyDescent="0.35">
      <c r="A154" s="66" t="s">
        <v>280</v>
      </c>
      <c r="B154" s="67"/>
      <c r="C154" s="67"/>
      <c r="D154" s="68"/>
      <c r="E154" s="70"/>
      <c r="F154" s="104" t="s">
        <v>10605</v>
      </c>
      <c r="G154" s="67"/>
      <c r="H154" s="71"/>
      <c r="I154" s="72"/>
      <c r="J154" s="72"/>
      <c r="K154" s="71" t="s">
        <v>12979</v>
      </c>
      <c r="L154" s="75"/>
      <c r="M154" s="76"/>
      <c r="N154" s="76"/>
      <c r="O154" s="77"/>
      <c r="P154" s="78"/>
      <c r="Q154" s="78"/>
      <c r="R154" s="88"/>
      <c r="S154" s="88"/>
      <c r="T154" s="88"/>
      <c r="U154" s="88"/>
      <c r="V154" s="52"/>
      <c r="W154" s="52"/>
      <c r="X154" s="52"/>
      <c r="Y154" s="52"/>
      <c r="Z154" s="51"/>
      <c r="AA154" s="73"/>
      <c r="AB154" s="73"/>
      <c r="AC154" s="74"/>
      <c r="AD154" s="80">
        <v>535</v>
      </c>
      <c r="AE154" s="80">
        <v>836</v>
      </c>
      <c r="AF154" s="80">
        <v>4780</v>
      </c>
      <c r="AG154" s="80">
        <v>1004</v>
      </c>
      <c r="AH154" s="80"/>
      <c r="AI154" s="80" t="s">
        <v>8149</v>
      </c>
      <c r="AJ154" s="80" t="s">
        <v>9178</v>
      </c>
      <c r="AK154" s="85" t="s">
        <v>9758</v>
      </c>
      <c r="AL154" s="80"/>
      <c r="AM154" s="82">
        <v>41619.565439814818</v>
      </c>
      <c r="AN154" s="80" t="s">
        <v>11630</v>
      </c>
      <c r="AO154" s="85" t="s">
        <v>11782</v>
      </c>
      <c r="AP154" s="80" t="s">
        <v>66</v>
      </c>
      <c r="AQ154" s="2"/>
      <c r="AR154" s="3"/>
      <c r="AS154" s="3"/>
      <c r="AT154" s="3"/>
      <c r="AU154" s="3"/>
    </row>
    <row r="155" spans="1:47" x14ac:dyDescent="0.35">
      <c r="A155" s="66" t="s">
        <v>1035</v>
      </c>
      <c r="B155" s="67"/>
      <c r="C155" s="67"/>
      <c r="D155" s="68"/>
      <c r="E155" s="70"/>
      <c r="F155" s="104" t="s">
        <v>10606</v>
      </c>
      <c r="G155" s="67"/>
      <c r="H155" s="71"/>
      <c r="I155" s="72"/>
      <c r="J155" s="72"/>
      <c r="K155" s="71" t="s">
        <v>12980</v>
      </c>
      <c r="L155" s="75"/>
      <c r="M155" s="76"/>
      <c r="N155" s="76"/>
      <c r="O155" s="77"/>
      <c r="P155" s="78"/>
      <c r="Q155" s="78"/>
      <c r="R155" s="88"/>
      <c r="S155" s="88"/>
      <c r="T155" s="88"/>
      <c r="U155" s="88"/>
      <c r="V155" s="52"/>
      <c r="W155" s="52"/>
      <c r="X155" s="52"/>
      <c r="Y155" s="52"/>
      <c r="Z155" s="51"/>
      <c r="AA155" s="73"/>
      <c r="AB155" s="73"/>
      <c r="AC155" s="74"/>
      <c r="AD155" s="80">
        <v>531</v>
      </c>
      <c r="AE155" s="80">
        <v>5024</v>
      </c>
      <c r="AF155" s="80">
        <v>4979</v>
      </c>
      <c r="AG155" s="80">
        <v>1220</v>
      </c>
      <c r="AH155" s="80"/>
      <c r="AI155" s="80" t="s">
        <v>8150</v>
      </c>
      <c r="AJ155" s="80" t="s">
        <v>9222</v>
      </c>
      <c r="AK155" s="85" t="s">
        <v>9759</v>
      </c>
      <c r="AL155" s="80"/>
      <c r="AM155" s="82">
        <v>42181.532152777778</v>
      </c>
      <c r="AN155" s="80" t="s">
        <v>11630</v>
      </c>
      <c r="AO155" s="85" t="s">
        <v>11783</v>
      </c>
      <c r="AP155" s="80" t="s">
        <v>66</v>
      </c>
      <c r="AQ155" s="2"/>
      <c r="AR155" s="3"/>
      <c r="AS155" s="3"/>
      <c r="AT155" s="3"/>
      <c r="AU155" s="3"/>
    </row>
    <row r="156" spans="1:47" x14ac:dyDescent="0.35">
      <c r="A156" s="66" t="s">
        <v>281</v>
      </c>
      <c r="B156" s="67"/>
      <c r="C156" s="67"/>
      <c r="D156" s="68"/>
      <c r="E156" s="70"/>
      <c r="F156" s="104" t="s">
        <v>10607</v>
      </c>
      <c r="G156" s="67"/>
      <c r="H156" s="71"/>
      <c r="I156" s="72"/>
      <c r="J156" s="72"/>
      <c r="K156" s="71" t="s">
        <v>12981</v>
      </c>
      <c r="L156" s="75"/>
      <c r="M156" s="76"/>
      <c r="N156" s="76"/>
      <c r="O156" s="77"/>
      <c r="P156" s="78"/>
      <c r="Q156" s="78"/>
      <c r="R156" s="88"/>
      <c r="S156" s="88"/>
      <c r="T156" s="88"/>
      <c r="U156" s="88"/>
      <c r="V156" s="52"/>
      <c r="W156" s="52"/>
      <c r="X156" s="52"/>
      <c r="Y156" s="52"/>
      <c r="Z156" s="51"/>
      <c r="AA156" s="73"/>
      <c r="AB156" s="73"/>
      <c r="AC156" s="74"/>
      <c r="AD156" s="80">
        <v>66</v>
      </c>
      <c r="AE156" s="80">
        <v>92</v>
      </c>
      <c r="AF156" s="80">
        <v>63</v>
      </c>
      <c r="AG156" s="80">
        <v>10</v>
      </c>
      <c r="AH156" s="80"/>
      <c r="AI156" s="80" t="s">
        <v>8151</v>
      </c>
      <c r="AJ156" s="80" t="s">
        <v>9223</v>
      </c>
      <c r="AK156" s="80"/>
      <c r="AL156" s="80"/>
      <c r="AM156" s="82">
        <v>40074.765775462962</v>
      </c>
      <c r="AN156" s="80" t="s">
        <v>11630</v>
      </c>
      <c r="AO156" s="85" t="s">
        <v>11784</v>
      </c>
      <c r="AP156" s="80" t="s">
        <v>66</v>
      </c>
      <c r="AQ156" s="2"/>
      <c r="AR156" s="3"/>
      <c r="AS156" s="3"/>
      <c r="AT156" s="3"/>
      <c r="AU156" s="3"/>
    </row>
    <row r="157" spans="1:47" x14ac:dyDescent="0.35">
      <c r="A157" s="66" t="s">
        <v>282</v>
      </c>
      <c r="B157" s="67"/>
      <c r="C157" s="67"/>
      <c r="D157" s="68"/>
      <c r="E157" s="70"/>
      <c r="F157" s="104" t="s">
        <v>10608</v>
      </c>
      <c r="G157" s="67"/>
      <c r="H157" s="71"/>
      <c r="I157" s="72"/>
      <c r="J157" s="72"/>
      <c r="K157" s="71" t="s">
        <v>12982</v>
      </c>
      <c r="L157" s="75"/>
      <c r="M157" s="76"/>
      <c r="N157" s="76"/>
      <c r="O157" s="77"/>
      <c r="P157" s="78"/>
      <c r="Q157" s="78"/>
      <c r="R157" s="88"/>
      <c r="S157" s="88"/>
      <c r="T157" s="88"/>
      <c r="U157" s="88"/>
      <c r="V157" s="52"/>
      <c r="W157" s="52"/>
      <c r="X157" s="52"/>
      <c r="Y157" s="52"/>
      <c r="Z157" s="51"/>
      <c r="AA157" s="73"/>
      <c r="AB157" s="73"/>
      <c r="AC157" s="74"/>
      <c r="AD157" s="80">
        <v>97</v>
      </c>
      <c r="AE157" s="80">
        <v>56</v>
      </c>
      <c r="AF157" s="80">
        <v>68</v>
      </c>
      <c r="AG157" s="80">
        <v>35</v>
      </c>
      <c r="AH157" s="80"/>
      <c r="AI157" s="80" t="s">
        <v>8152</v>
      </c>
      <c r="AJ157" s="80" t="s">
        <v>9224</v>
      </c>
      <c r="AK157" s="85" t="s">
        <v>9760</v>
      </c>
      <c r="AL157" s="80"/>
      <c r="AM157" s="82">
        <v>43255.567048611112</v>
      </c>
      <c r="AN157" s="80" t="s">
        <v>11630</v>
      </c>
      <c r="AO157" s="85" t="s">
        <v>11785</v>
      </c>
      <c r="AP157" s="80" t="s">
        <v>66</v>
      </c>
      <c r="AQ157" s="2"/>
      <c r="AR157" s="3"/>
      <c r="AS157" s="3"/>
      <c r="AT157" s="3"/>
      <c r="AU157" s="3"/>
    </row>
    <row r="158" spans="1:47" x14ac:dyDescent="0.35">
      <c r="A158" s="66" t="s">
        <v>1217</v>
      </c>
      <c r="B158" s="67"/>
      <c r="C158" s="67"/>
      <c r="D158" s="68"/>
      <c r="E158" s="70"/>
      <c r="F158" s="104" t="s">
        <v>10609</v>
      </c>
      <c r="G158" s="67"/>
      <c r="H158" s="71"/>
      <c r="I158" s="72"/>
      <c r="J158" s="72"/>
      <c r="K158" s="71" t="s">
        <v>12983</v>
      </c>
      <c r="L158" s="75"/>
      <c r="M158" s="76"/>
      <c r="N158" s="76"/>
      <c r="O158" s="77"/>
      <c r="P158" s="78"/>
      <c r="Q158" s="78"/>
      <c r="R158" s="88"/>
      <c r="S158" s="88"/>
      <c r="T158" s="88"/>
      <c r="U158" s="88"/>
      <c r="V158" s="52"/>
      <c r="W158" s="52"/>
      <c r="X158" s="52"/>
      <c r="Y158" s="52"/>
      <c r="Z158" s="51"/>
      <c r="AA158" s="73"/>
      <c r="AB158" s="73"/>
      <c r="AC158" s="74"/>
      <c r="AD158" s="80">
        <v>488</v>
      </c>
      <c r="AE158" s="80">
        <v>160</v>
      </c>
      <c r="AF158" s="80">
        <v>489</v>
      </c>
      <c r="AG158" s="80">
        <v>134</v>
      </c>
      <c r="AH158" s="80"/>
      <c r="AI158" s="80" t="s">
        <v>8153</v>
      </c>
      <c r="AJ158" s="80"/>
      <c r="AK158" s="85" t="s">
        <v>9761</v>
      </c>
      <c r="AL158" s="80"/>
      <c r="AM158" s="82">
        <v>42245.856898148151</v>
      </c>
      <c r="AN158" s="80" t="s">
        <v>11630</v>
      </c>
      <c r="AO158" s="85" t="s">
        <v>11786</v>
      </c>
      <c r="AP158" s="80" t="s">
        <v>65</v>
      </c>
      <c r="AQ158" s="2"/>
      <c r="AR158" s="3"/>
      <c r="AS158" s="3"/>
      <c r="AT158" s="3"/>
      <c r="AU158" s="3"/>
    </row>
    <row r="159" spans="1:47" x14ac:dyDescent="0.35">
      <c r="A159" s="66" t="s">
        <v>283</v>
      </c>
      <c r="B159" s="67"/>
      <c r="C159" s="67"/>
      <c r="D159" s="68"/>
      <c r="E159" s="70"/>
      <c r="F159" s="104" t="s">
        <v>10610</v>
      </c>
      <c r="G159" s="67"/>
      <c r="H159" s="71"/>
      <c r="I159" s="72"/>
      <c r="J159" s="72"/>
      <c r="K159" s="71" t="s">
        <v>12984</v>
      </c>
      <c r="L159" s="75"/>
      <c r="M159" s="76"/>
      <c r="N159" s="76"/>
      <c r="O159" s="77"/>
      <c r="P159" s="78"/>
      <c r="Q159" s="78"/>
      <c r="R159" s="88"/>
      <c r="S159" s="88"/>
      <c r="T159" s="88"/>
      <c r="U159" s="88"/>
      <c r="V159" s="52"/>
      <c r="W159" s="52"/>
      <c r="X159" s="52"/>
      <c r="Y159" s="52"/>
      <c r="Z159" s="51"/>
      <c r="AA159" s="73"/>
      <c r="AB159" s="73"/>
      <c r="AC159" s="74"/>
      <c r="AD159" s="80">
        <v>447</v>
      </c>
      <c r="AE159" s="80">
        <v>507</v>
      </c>
      <c r="AF159" s="80">
        <v>3314</v>
      </c>
      <c r="AG159" s="80">
        <v>264</v>
      </c>
      <c r="AH159" s="80"/>
      <c r="AI159" s="80" t="s">
        <v>8154</v>
      </c>
      <c r="AJ159" s="80" t="s">
        <v>9165</v>
      </c>
      <c r="AK159" s="85" t="s">
        <v>9762</v>
      </c>
      <c r="AL159" s="80"/>
      <c r="AM159" s="82">
        <v>40498.861608796295</v>
      </c>
      <c r="AN159" s="80" t="s">
        <v>11630</v>
      </c>
      <c r="AO159" s="85" t="s">
        <v>11787</v>
      </c>
      <c r="AP159" s="80" t="s">
        <v>66</v>
      </c>
      <c r="AQ159" s="2"/>
      <c r="AR159" s="3"/>
      <c r="AS159" s="3"/>
      <c r="AT159" s="3"/>
      <c r="AU159" s="3"/>
    </row>
    <row r="160" spans="1:47" x14ac:dyDescent="0.35">
      <c r="A160" s="66" t="s">
        <v>284</v>
      </c>
      <c r="B160" s="67"/>
      <c r="C160" s="67"/>
      <c r="D160" s="68"/>
      <c r="E160" s="70"/>
      <c r="F160" s="104" t="s">
        <v>10611</v>
      </c>
      <c r="G160" s="67"/>
      <c r="H160" s="71"/>
      <c r="I160" s="72"/>
      <c r="J160" s="72"/>
      <c r="K160" s="71" t="s">
        <v>12985</v>
      </c>
      <c r="L160" s="75"/>
      <c r="M160" s="76"/>
      <c r="N160" s="76"/>
      <c r="O160" s="77"/>
      <c r="P160" s="78"/>
      <c r="Q160" s="78"/>
      <c r="R160" s="88"/>
      <c r="S160" s="88"/>
      <c r="T160" s="88"/>
      <c r="U160" s="88"/>
      <c r="V160" s="52"/>
      <c r="W160" s="52"/>
      <c r="X160" s="52"/>
      <c r="Y160" s="52"/>
      <c r="Z160" s="51"/>
      <c r="AA160" s="73"/>
      <c r="AB160" s="73"/>
      <c r="AC160" s="74"/>
      <c r="AD160" s="80">
        <v>630</v>
      </c>
      <c r="AE160" s="80">
        <v>1863</v>
      </c>
      <c r="AF160" s="80">
        <v>773</v>
      </c>
      <c r="AG160" s="80">
        <v>430</v>
      </c>
      <c r="AH160" s="80"/>
      <c r="AI160" s="80" t="s">
        <v>8155</v>
      </c>
      <c r="AJ160" s="80" t="s">
        <v>9137</v>
      </c>
      <c r="AK160" s="85" t="s">
        <v>9763</v>
      </c>
      <c r="AL160" s="80"/>
      <c r="AM160" s="82">
        <v>43055.611898148149</v>
      </c>
      <c r="AN160" s="80" t="s">
        <v>11630</v>
      </c>
      <c r="AO160" s="85" t="s">
        <v>11788</v>
      </c>
      <c r="AP160" s="80" t="s">
        <v>66</v>
      </c>
      <c r="AQ160" s="2"/>
      <c r="AR160" s="3"/>
      <c r="AS160" s="3"/>
      <c r="AT160" s="3"/>
      <c r="AU160" s="3"/>
    </row>
    <row r="161" spans="1:47" x14ac:dyDescent="0.35">
      <c r="A161" s="66" t="s">
        <v>285</v>
      </c>
      <c r="B161" s="67"/>
      <c r="C161" s="67"/>
      <c r="D161" s="68"/>
      <c r="E161" s="70"/>
      <c r="F161" s="104" t="s">
        <v>10612</v>
      </c>
      <c r="G161" s="67"/>
      <c r="H161" s="71"/>
      <c r="I161" s="72"/>
      <c r="J161" s="72"/>
      <c r="K161" s="71" t="s">
        <v>12986</v>
      </c>
      <c r="L161" s="75"/>
      <c r="M161" s="76"/>
      <c r="N161" s="76"/>
      <c r="O161" s="77"/>
      <c r="P161" s="78"/>
      <c r="Q161" s="78"/>
      <c r="R161" s="88"/>
      <c r="S161" s="88"/>
      <c r="T161" s="88"/>
      <c r="U161" s="88"/>
      <c r="V161" s="52"/>
      <c r="W161" s="52"/>
      <c r="X161" s="52"/>
      <c r="Y161" s="52"/>
      <c r="Z161" s="51"/>
      <c r="AA161" s="73"/>
      <c r="AB161" s="73"/>
      <c r="AC161" s="74"/>
      <c r="AD161" s="80">
        <v>411</v>
      </c>
      <c r="AE161" s="80">
        <v>2920</v>
      </c>
      <c r="AF161" s="80">
        <v>5652</v>
      </c>
      <c r="AG161" s="80">
        <v>820</v>
      </c>
      <c r="AH161" s="80"/>
      <c r="AI161" s="80" t="s">
        <v>8156</v>
      </c>
      <c r="AJ161" s="80" t="s">
        <v>9225</v>
      </c>
      <c r="AK161" s="85" t="s">
        <v>9764</v>
      </c>
      <c r="AL161" s="80"/>
      <c r="AM161" s="82">
        <v>40673.580104166664</v>
      </c>
      <c r="AN161" s="80" t="s">
        <v>11630</v>
      </c>
      <c r="AO161" s="85" t="s">
        <v>11789</v>
      </c>
      <c r="AP161" s="80" t="s">
        <v>66</v>
      </c>
      <c r="AQ161" s="2"/>
      <c r="AR161" s="3"/>
      <c r="AS161" s="3"/>
      <c r="AT161" s="3"/>
      <c r="AU161" s="3"/>
    </row>
    <row r="162" spans="1:47" x14ac:dyDescent="0.35">
      <c r="A162" s="66" t="s">
        <v>286</v>
      </c>
      <c r="B162" s="67"/>
      <c r="C162" s="67"/>
      <c r="D162" s="68"/>
      <c r="E162" s="70"/>
      <c r="F162" s="104" t="s">
        <v>10613</v>
      </c>
      <c r="G162" s="67"/>
      <c r="H162" s="71"/>
      <c r="I162" s="72"/>
      <c r="J162" s="72"/>
      <c r="K162" s="71" t="s">
        <v>12987</v>
      </c>
      <c r="L162" s="75"/>
      <c r="M162" s="76"/>
      <c r="N162" s="76"/>
      <c r="O162" s="77"/>
      <c r="P162" s="78"/>
      <c r="Q162" s="78"/>
      <c r="R162" s="88"/>
      <c r="S162" s="88"/>
      <c r="T162" s="88"/>
      <c r="U162" s="88"/>
      <c r="V162" s="52"/>
      <c r="W162" s="52"/>
      <c r="X162" s="52"/>
      <c r="Y162" s="52"/>
      <c r="Z162" s="51"/>
      <c r="AA162" s="73"/>
      <c r="AB162" s="73"/>
      <c r="AC162" s="74"/>
      <c r="AD162" s="80">
        <v>746</v>
      </c>
      <c r="AE162" s="80">
        <v>299</v>
      </c>
      <c r="AF162" s="80">
        <v>18720</v>
      </c>
      <c r="AG162" s="80">
        <v>12897</v>
      </c>
      <c r="AH162" s="80"/>
      <c r="AI162" s="80" t="s">
        <v>8157</v>
      </c>
      <c r="AJ162" s="80" t="s">
        <v>9226</v>
      </c>
      <c r="AK162" s="80"/>
      <c r="AL162" s="80"/>
      <c r="AM162" s="82">
        <v>40298.331134259257</v>
      </c>
      <c r="AN162" s="80" t="s">
        <v>11630</v>
      </c>
      <c r="AO162" s="85" t="s">
        <v>11790</v>
      </c>
      <c r="AP162" s="80" t="s">
        <v>66</v>
      </c>
      <c r="AQ162" s="2"/>
      <c r="AR162" s="3"/>
      <c r="AS162" s="3"/>
      <c r="AT162" s="3"/>
      <c r="AU162" s="3"/>
    </row>
    <row r="163" spans="1:47" x14ac:dyDescent="0.35">
      <c r="A163" s="66" t="s">
        <v>287</v>
      </c>
      <c r="B163" s="67"/>
      <c r="C163" s="67"/>
      <c r="D163" s="68"/>
      <c r="E163" s="70"/>
      <c r="F163" s="104" t="s">
        <v>10614</v>
      </c>
      <c r="G163" s="67"/>
      <c r="H163" s="71"/>
      <c r="I163" s="72"/>
      <c r="J163" s="72"/>
      <c r="K163" s="71" t="s">
        <v>12988</v>
      </c>
      <c r="L163" s="75"/>
      <c r="M163" s="76"/>
      <c r="N163" s="76"/>
      <c r="O163" s="77"/>
      <c r="P163" s="78"/>
      <c r="Q163" s="78"/>
      <c r="R163" s="88"/>
      <c r="S163" s="88"/>
      <c r="T163" s="88"/>
      <c r="U163" s="88"/>
      <c r="V163" s="52"/>
      <c r="W163" s="52"/>
      <c r="X163" s="52"/>
      <c r="Y163" s="52"/>
      <c r="Z163" s="51"/>
      <c r="AA163" s="73"/>
      <c r="AB163" s="73"/>
      <c r="AC163" s="74"/>
      <c r="AD163" s="80">
        <v>39</v>
      </c>
      <c r="AE163" s="80">
        <v>77</v>
      </c>
      <c r="AF163" s="80">
        <v>272</v>
      </c>
      <c r="AG163" s="80">
        <v>4</v>
      </c>
      <c r="AH163" s="80"/>
      <c r="AI163" s="80" t="s">
        <v>8158</v>
      </c>
      <c r="AJ163" s="80" t="s">
        <v>9227</v>
      </c>
      <c r="AK163" s="80"/>
      <c r="AL163" s="80"/>
      <c r="AM163" s="82">
        <v>43188.565509259257</v>
      </c>
      <c r="AN163" s="80" t="s">
        <v>11630</v>
      </c>
      <c r="AO163" s="85" t="s">
        <v>11791</v>
      </c>
      <c r="AP163" s="80" t="s">
        <v>66</v>
      </c>
      <c r="AQ163" s="2"/>
      <c r="AR163" s="3"/>
      <c r="AS163" s="3"/>
      <c r="AT163" s="3"/>
      <c r="AU163" s="3"/>
    </row>
    <row r="164" spans="1:47" x14ac:dyDescent="0.35">
      <c r="A164" s="66" t="s">
        <v>288</v>
      </c>
      <c r="B164" s="67"/>
      <c r="C164" s="67"/>
      <c r="D164" s="68"/>
      <c r="E164" s="70"/>
      <c r="F164" s="104" t="s">
        <v>10615</v>
      </c>
      <c r="G164" s="67"/>
      <c r="H164" s="71"/>
      <c r="I164" s="72"/>
      <c r="J164" s="72"/>
      <c r="K164" s="71" t="s">
        <v>12989</v>
      </c>
      <c r="L164" s="75"/>
      <c r="M164" s="76"/>
      <c r="N164" s="76"/>
      <c r="O164" s="77"/>
      <c r="P164" s="78"/>
      <c r="Q164" s="78"/>
      <c r="R164" s="88"/>
      <c r="S164" s="88"/>
      <c r="T164" s="88"/>
      <c r="U164" s="88"/>
      <c r="V164" s="52"/>
      <c r="W164" s="52"/>
      <c r="X164" s="52"/>
      <c r="Y164" s="52"/>
      <c r="Z164" s="51"/>
      <c r="AA164" s="73"/>
      <c r="AB164" s="73"/>
      <c r="AC164" s="74"/>
      <c r="AD164" s="80">
        <v>500</v>
      </c>
      <c r="AE164" s="80">
        <v>68</v>
      </c>
      <c r="AF164" s="80">
        <v>187</v>
      </c>
      <c r="AG164" s="80">
        <v>524</v>
      </c>
      <c r="AH164" s="80"/>
      <c r="AI164" s="80" t="s">
        <v>8159</v>
      </c>
      <c r="AJ164" s="80"/>
      <c r="AK164" s="85" t="s">
        <v>9765</v>
      </c>
      <c r="AL164" s="80"/>
      <c r="AM164" s="82">
        <v>43380.476909722223</v>
      </c>
      <c r="AN164" s="80" t="s">
        <v>11630</v>
      </c>
      <c r="AO164" s="85" t="s">
        <v>11792</v>
      </c>
      <c r="AP164" s="80" t="s">
        <v>66</v>
      </c>
      <c r="AQ164" s="2"/>
      <c r="AR164" s="3"/>
      <c r="AS164" s="3"/>
      <c r="AT164" s="3"/>
      <c r="AU164" s="3"/>
    </row>
    <row r="165" spans="1:47" x14ac:dyDescent="0.35">
      <c r="A165" s="66" t="s">
        <v>289</v>
      </c>
      <c r="B165" s="67"/>
      <c r="C165" s="67"/>
      <c r="D165" s="68"/>
      <c r="E165" s="70"/>
      <c r="F165" s="104" t="s">
        <v>10616</v>
      </c>
      <c r="G165" s="67"/>
      <c r="H165" s="71"/>
      <c r="I165" s="72"/>
      <c r="J165" s="72"/>
      <c r="K165" s="71" t="s">
        <v>12990</v>
      </c>
      <c r="L165" s="75"/>
      <c r="M165" s="76"/>
      <c r="N165" s="76"/>
      <c r="O165" s="77"/>
      <c r="P165" s="78"/>
      <c r="Q165" s="78"/>
      <c r="R165" s="88"/>
      <c r="S165" s="88"/>
      <c r="T165" s="88"/>
      <c r="U165" s="88"/>
      <c r="V165" s="52"/>
      <c r="W165" s="52"/>
      <c r="X165" s="52"/>
      <c r="Y165" s="52"/>
      <c r="Z165" s="51"/>
      <c r="AA165" s="73"/>
      <c r="AB165" s="73"/>
      <c r="AC165" s="74"/>
      <c r="AD165" s="80">
        <v>705</v>
      </c>
      <c r="AE165" s="80">
        <v>790</v>
      </c>
      <c r="AF165" s="80">
        <v>1243</v>
      </c>
      <c r="AG165" s="80">
        <v>122</v>
      </c>
      <c r="AH165" s="80"/>
      <c r="AI165" s="80" t="s">
        <v>8160</v>
      </c>
      <c r="AJ165" s="80" t="s">
        <v>9137</v>
      </c>
      <c r="AK165" s="85" t="s">
        <v>9766</v>
      </c>
      <c r="AL165" s="80"/>
      <c r="AM165" s="82">
        <v>42671.410127314812</v>
      </c>
      <c r="AN165" s="80" t="s">
        <v>11630</v>
      </c>
      <c r="AO165" s="85" t="s">
        <v>11793</v>
      </c>
      <c r="AP165" s="80" t="s">
        <v>66</v>
      </c>
      <c r="AQ165" s="2"/>
      <c r="AR165" s="3"/>
      <c r="AS165" s="3"/>
      <c r="AT165" s="3"/>
      <c r="AU165" s="3"/>
    </row>
    <row r="166" spans="1:47" x14ac:dyDescent="0.35">
      <c r="A166" s="66" t="s">
        <v>290</v>
      </c>
      <c r="B166" s="67"/>
      <c r="C166" s="67"/>
      <c r="D166" s="68"/>
      <c r="E166" s="70"/>
      <c r="F166" s="104" t="s">
        <v>10617</v>
      </c>
      <c r="G166" s="67"/>
      <c r="H166" s="71"/>
      <c r="I166" s="72"/>
      <c r="J166" s="72"/>
      <c r="K166" s="71" t="s">
        <v>12991</v>
      </c>
      <c r="L166" s="75"/>
      <c r="M166" s="76"/>
      <c r="N166" s="76"/>
      <c r="O166" s="77"/>
      <c r="P166" s="78"/>
      <c r="Q166" s="78"/>
      <c r="R166" s="88"/>
      <c r="S166" s="88"/>
      <c r="T166" s="88"/>
      <c r="U166" s="88"/>
      <c r="V166" s="52"/>
      <c r="W166" s="52"/>
      <c r="X166" s="52"/>
      <c r="Y166" s="52"/>
      <c r="Z166" s="51"/>
      <c r="AA166" s="73"/>
      <c r="AB166" s="73"/>
      <c r="AC166" s="74"/>
      <c r="AD166" s="80">
        <v>473</v>
      </c>
      <c r="AE166" s="80">
        <v>121</v>
      </c>
      <c r="AF166" s="80">
        <v>1275</v>
      </c>
      <c r="AG166" s="80">
        <v>734</v>
      </c>
      <c r="AH166" s="80"/>
      <c r="AI166" s="80" t="s">
        <v>8161</v>
      </c>
      <c r="AJ166" s="80"/>
      <c r="AK166" s="85" t="s">
        <v>9767</v>
      </c>
      <c r="AL166" s="80"/>
      <c r="AM166" s="82">
        <v>40308.558506944442</v>
      </c>
      <c r="AN166" s="80" t="s">
        <v>11630</v>
      </c>
      <c r="AO166" s="85" t="s">
        <v>11794</v>
      </c>
      <c r="AP166" s="80" t="s">
        <v>66</v>
      </c>
      <c r="AQ166" s="2"/>
      <c r="AR166" s="3"/>
      <c r="AS166" s="3"/>
      <c r="AT166" s="3"/>
      <c r="AU166" s="3"/>
    </row>
    <row r="167" spans="1:47" x14ac:dyDescent="0.35">
      <c r="A167" s="66" t="s">
        <v>291</v>
      </c>
      <c r="B167" s="67"/>
      <c r="C167" s="67"/>
      <c r="D167" s="68"/>
      <c r="E167" s="70"/>
      <c r="F167" s="104" t="s">
        <v>10618</v>
      </c>
      <c r="G167" s="67"/>
      <c r="H167" s="71"/>
      <c r="I167" s="72"/>
      <c r="J167" s="72"/>
      <c r="K167" s="71" t="s">
        <v>12992</v>
      </c>
      <c r="L167" s="75"/>
      <c r="M167" s="76"/>
      <c r="N167" s="76"/>
      <c r="O167" s="77"/>
      <c r="P167" s="78"/>
      <c r="Q167" s="78"/>
      <c r="R167" s="88"/>
      <c r="S167" s="88"/>
      <c r="T167" s="88"/>
      <c r="U167" s="88"/>
      <c r="V167" s="52"/>
      <c r="W167" s="52"/>
      <c r="X167" s="52"/>
      <c r="Y167" s="52"/>
      <c r="Z167" s="51"/>
      <c r="AA167" s="73"/>
      <c r="AB167" s="73"/>
      <c r="AC167" s="74"/>
      <c r="AD167" s="80">
        <v>23</v>
      </c>
      <c r="AE167" s="80">
        <v>41</v>
      </c>
      <c r="AF167" s="80">
        <v>1123</v>
      </c>
      <c r="AG167" s="80">
        <v>6</v>
      </c>
      <c r="AH167" s="80"/>
      <c r="AI167" s="80" t="s">
        <v>8162</v>
      </c>
      <c r="AJ167" s="80" t="s">
        <v>9143</v>
      </c>
      <c r="AK167" s="85" t="s">
        <v>9768</v>
      </c>
      <c r="AL167" s="80"/>
      <c r="AM167" s="82">
        <v>43655.421388888892</v>
      </c>
      <c r="AN167" s="80" t="s">
        <v>11630</v>
      </c>
      <c r="AO167" s="85" t="s">
        <v>11795</v>
      </c>
      <c r="AP167" s="80" t="s">
        <v>66</v>
      </c>
      <c r="AQ167" s="2"/>
      <c r="AR167" s="3"/>
      <c r="AS167" s="3"/>
      <c r="AT167" s="3"/>
      <c r="AU167" s="3"/>
    </row>
    <row r="168" spans="1:47" x14ac:dyDescent="0.35">
      <c r="A168" s="66" t="s">
        <v>292</v>
      </c>
      <c r="B168" s="67"/>
      <c r="C168" s="67"/>
      <c r="D168" s="68"/>
      <c r="E168" s="70"/>
      <c r="F168" s="104" t="s">
        <v>10619</v>
      </c>
      <c r="G168" s="67"/>
      <c r="H168" s="71"/>
      <c r="I168" s="72"/>
      <c r="J168" s="72"/>
      <c r="K168" s="71" t="s">
        <v>12993</v>
      </c>
      <c r="L168" s="75"/>
      <c r="M168" s="76"/>
      <c r="N168" s="76"/>
      <c r="O168" s="77"/>
      <c r="P168" s="78"/>
      <c r="Q168" s="78"/>
      <c r="R168" s="88"/>
      <c r="S168" s="88"/>
      <c r="T168" s="88"/>
      <c r="U168" s="88"/>
      <c r="V168" s="52"/>
      <c r="W168" s="52"/>
      <c r="X168" s="52"/>
      <c r="Y168" s="52"/>
      <c r="Z168" s="51"/>
      <c r="AA168" s="73"/>
      <c r="AB168" s="73"/>
      <c r="AC168" s="74"/>
      <c r="AD168" s="80">
        <v>30</v>
      </c>
      <c r="AE168" s="80">
        <v>32</v>
      </c>
      <c r="AF168" s="80">
        <v>599</v>
      </c>
      <c r="AG168" s="80">
        <v>0</v>
      </c>
      <c r="AH168" s="80"/>
      <c r="AI168" s="80" t="s">
        <v>8163</v>
      </c>
      <c r="AJ168" s="80"/>
      <c r="AK168" s="80"/>
      <c r="AL168" s="80"/>
      <c r="AM168" s="82">
        <v>43881.448888888888</v>
      </c>
      <c r="AN168" s="80" t="s">
        <v>11630</v>
      </c>
      <c r="AO168" s="85" t="s">
        <v>11796</v>
      </c>
      <c r="AP168" s="80" t="s">
        <v>66</v>
      </c>
      <c r="AQ168" s="2"/>
      <c r="AR168" s="3"/>
      <c r="AS168" s="3"/>
      <c r="AT168" s="3"/>
      <c r="AU168" s="3"/>
    </row>
    <row r="169" spans="1:47" x14ac:dyDescent="0.35">
      <c r="A169" s="66" t="s">
        <v>293</v>
      </c>
      <c r="B169" s="67"/>
      <c r="C169" s="67"/>
      <c r="D169" s="68"/>
      <c r="E169" s="70"/>
      <c r="F169" s="104" t="s">
        <v>10620</v>
      </c>
      <c r="G169" s="67"/>
      <c r="H169" s="71"/>
      <c r="I169" s="72"/>
      <c r="J169" s="72"/>
      <c r="K169" s="71" t="s">
        <v>12994</v>
      </c>
      <c r="L169" s="75"/>
      <c r="M169" s="76"/>
      <c r="N169" s="76"/>
      <c r="O169" s="77"/>
      <c r="P169" s="78"/>
      <c r="Q169" s="78"/>
      <c r="R169" s="88"/>
      <c r="S169" s="88"/>
      <c r="T169" s="88"/>
      <c r="U169" s="88"/>
      <c r="V169" s="52"/>
      <c r="W169" s="52"/>
      <c r="X169" s="52"/>
      <c r="Y169" s="52"/>
      <c r="Z169" s="51"/>
      <c r="AA169" s="73"/>
      <c r="AB169" s="73"/>
      <c r="AC169" s="74"/>
      <c r="AD169" s="80">
        <v>465</v>
      </c>
      <c r="AE169" s="80">
        <v>976</v>
      </c>
      <c r="AF169" s="80">
        <v>4902</v>
      </c>
      <c r="AG169" s="80">
        <v>3145</v>
      </c>
      <c r="AH169" s="80"/>
      <c r="AI169" s="80" t="s">
        <v>8164</v>
      </c>
      <c r="AJ169" s="80" t="s">
        <v>9228</v>
      </c>
      <c r="AK169" s="85" t="s">
        <v>9769</v>
      </c>
      <c r="AL169" s="80"/>
      <c r="AM169" s="82">
        <v>41920.394409722219</v>
      </c>
      <c r="AN169" s="80" t="s">
        <v>11630</v>
      </c>
      <c r="AO169" s="85" t="s">
        <v>11797</v>
      </c>
      <c r="AP169" s="80" t="s">
        <v>66</v>
      </c>
      <c r="AQ169" s="2"/>
      <c r="AR169" s="3"/>
      <c r="AS169" s="3"/>
      <c r="AT169" s="3"/>
      <c r="AU169" s="3"/>
    </row>
    <row r="170" spans="1:47" x14ac:dyDescent="0.35">
      <c r="A170" s="66" t="s">
        <v>294</v>
      </c>
      <c r="B170" s="67"/>
      <c r="C170" s="67"/>
      <c r="D170" s="68"/>
      <c r="E170" s="70"/>
      <c r="F170" s="104" t="s">
        <v>10621</v>
      </c>
      <c r="G170" s="67"/>
      <c r="H170" s="71"/>
      <c r="I170" s="72"/>
      <c r="J170" s="72"/>
      <c r="K170" s="71" t="s">
        <v>12995</v>
      </c>
      <c r="L170" s="75"/>
      <c r="M170" s="76"/>
      <c r="N170" s="76"/>
      <c r="O170" s="77"/>
      <c r="P170" s="78"/>
      <c r="Q170" s="78"/>
      <c r="R170" s="88"/>
      <c r="S170" s="88"/>
      <c r="T170" s="88"/>
      <c r="U170" s="88"/>
      <c r="V170" s="52"/>
      <c r="W170" s="52"/>
      <c r="X170" s="52"/>
      <c r="Y170" s="52"/>
      <c r="Z170" s="51"/>
      <c r="AA170" s="73"/>
      <c r="AB170" s="73"/>
      <c r="AC170" s="74"/>
      <c r="AD170" s="80">
        <v>663</v>
      </c>
      <c r="AE170" s="80">
        <v>257</v>
      </c>
      <c r="AF170" s="80">
        <v>5741</v>
      </c>
      <c r="AG170" s="80">
        <v>2993</v>
      </c>
      <c r="AH170" s="80"/>
      <c r="AI170" s="80" t="s">
        <v>8165</v>
      </c>
      <c r="AJ170" s="80" t="s">
        <v>9156</v>
      </c>
      <c r="AK170" s="85" t="s">
        <v>9770</v>
      </c>
      <c r="AL170" s="80"/>
      <c r="AM170" s="82">
        <v>41666.600775462961</v>
      </c>
      <c r="AN170" s="80" t="s">
        <v>11630</v>
      </c>
      <c r="AO170" s="85" t="s">
        <v>11798</v>
      </c>
      <c r="AP170" s="80" t="s">
        <v>66</v>
      </c>
      <c r="AQ170" s="2"/>
      <c r="AR170" s="3"/>
      <c r="AS170" s="3"/>
      <c r="AT170" s="3"/>
      <c r="AU170" s="3"/>
    </row>
    <row r="171" spans="1:47" x14ac:dyDescent="0.35">
      <c r="A171" s="66" t="s">
        <v>295</v>
      </c>
      <c r="B171" s="67"/>
      <c r="C171" s="67"/>
      <c r="D171" s="68"/>
      <c r="E171" s="70"/>
      <c r="F171" s="104" t="s">
        <v>10622</v>
      </c>
      <c r="G171" s="67"/>
      <c r="H171" s="71"/>
      <c r="I171" s="72"/>
      <c r="J171" s="72"/>
      <c r="K171" s="71" t="s">
        <v>12996</v>
      </c>
      <c r="L171" s="75"/>
      <c r="M171" s="76"/>
      <c r="N171" s="76"/>
      <c r="O171" s="77"/>
      <c r="P171" s="78"/>
      <c r="Q171" s="78"/>
      <c r="R171" s="88"/>
      <c r="S171" s="88"/>
      <c r="T171" s="88"/>
      <c r="U171" s="88"/>
      <c r="V171" s="52"/>
      <c r="W171" s="52"/>
      <c r="X171" s="52"/>
      <c r="Y171" s="52"/>
      <c r="Z171" s="51"/>
      <c r="AA171" s="73"/>
      <c r="AB171" s="73"/>
      <c r="AC171" s="74"/>
      <c r="AD171" s="80">
        <v>318</v>
      </c>
      <c r="AE171" s="80">
        <v>131</v>
      </c>
      <c r="AF171" s="80">
        <v>251</v>
      </c>
      <c r="AG171" s="80">
        <v>273</v>
      </c>
      <c r="AH171" s="80"/>
      <c r="AI171" s="80" t="s">
        <v>8166</v>
      </c>
      <c r="AJ171" s="80" t="s">
        <v>9229</v>
      </c>
      <c r="AK171" s="80"/>
      <c r="AL171" s="80"/>
      <c r="AM171" s="82">
        <v>42341.535046296296</v>
      </c>
      <c r="AN171" s="80" t="s">
        <v>11630</v>
      </c>
      <c r="AO171" s="85" t="s">
        <v>11799</v>
      </c>
      <c r="AP171" s="80" t="s">
        <v>66</v>
      </c>
      <c r="AQ171" s="2"/>
      <c r="AR171" s="3"/>
      <c r="AS171" s="3"/>
      <c r="AT171" s="3"/>
      <c r="AU171" s="3"/>
    </row>
    <row r="172" spans="1:47" x14ac:dyDescent="0.35">
      <c r="A172" s="66" t="s">
        <v>296</v>
      </c>
      <c r="B172" s="67"/>
      <c r="C172" s="67"/>
      <c r="D172" s="68"/>
      <c r="E172" s="70"/>
      <c r="F172" s="104" t="s">
        <v>10623</v>
      </c>
      <c r="G172" s="67"/>
      <c r="H172" s="71"/>
      <c r="I172" s="72"/>
      <c r="J172" s="72"/>
      <c r="K172" s="71" t="s">
        <v>12997</v>
      </c>
      <c r="L172" s="75"/>
      <c r="M172" s="76"/>
      <c r="N172" s="76"/>
      <c r="O172" s="77"/>
      <c r="P172" s="78"/>
      <c r="Q172" s="78"/>
      <c r="R172" s="88"/>
      <c r="S172" s="88"/>
      <c r="T172" s="88"/>
      <c r="U172" s="88"/>
      <c r="V172" s="52"/>
      <c r="W172" s="52"/>
      <c r="X172" s="52"/>
      <c r="Y172" s="52"/>
      <c r="Z172" s="51"/>
      <c r="AA172" s="73"/>
      <c r="AB172" s="73"/>
      <c r="AC172" s="74"/>
      <c r="AD172" s="80">
        <v>111</v>
      </c>
      <c r="AE172" s="80">
        <v>1567</v>
      </c>
      <c r="AF172" s="80">
        <v>101145</v>
      </c>
      <c r="AG172" s="80">
        <v>11</v>
      </c>
      <c r="AH172" s="80"/>
      <c r="AI172" s="80" t="s">
        <v>8167</v>
      </c>
      <c r="AJ172" s="80" t="s">
        <v>9230</v>
      </c>
      <c r="AK172" s="85" t="s">
        <v>9771</v>
      </c>
      <c r="AL172" s="80"/>
      <c r="AM172" s="82">
        <v>43463.054351851853</v>
      </c>
      <c r="AN172" s="80" t="s">
        <v>11630</v>
      </c>
      <c r="AO172" s="85" t="s">
        <v>11800</v>
      </c>
      <c r="AP172" s="80" t="s">
        <v>66</v>
      </c>
      <c r="AQ172" s="2"/>
      <c r="AR172" s="3"/>
      <c r="AS172" s="3"/>
      <c r="AT172" s="3"/>
      <c r="AU172" s="3"/>
    </row>
    <row r="173" spans="1:47" x14ac:dyDescent="0.35">
      <c r="A173" s="66" t="s">
        <v>1218</v>
      </c>
      <c r="B173" s="67"/>
      <c r="C173" s="67"/>
      <c r="D173" s="68"/>
      <c r="E173" s="70"/>
      <c r="F173" s="104" t="s">
        <v>10624</v>
      </c>
      <c r="G173" s="67"/>
      <c r="H173" s="71"/>
      <c r="I173" s="72"/>
      <c r="J173" s="72"/>
      <c r="K173" s="71" t="s">
        <v>12998</v>
      </c>
      <c r="L173" s="75"/>
      <c r="M173" s="76"/>
      <c r="N173" s="76"/>
      <c r="O173" s="77"/>
      <c r="P173" s="78"/>
      <c r="Q173" s="78"/>
      <c r="R173" s="88"/>
      <c r="S173" s="88"/>
      <c r="T173" s="88"/>
      <c r="U173" s="88"/>
      <c r="V173" s="52"/>
      <c r="W173" s="52"/>
      <c r="X173" s="52"/>
      <c r="Y173" s="52"/>
      <c r="Z173" s="51"/>
      <c r="AA173" s="73"/>
      <c r="AB173" s="73"/>
      <c r="AC173" s="74"/>
      <c r="AD173" s="80">
        <v>11058</v>
      </c>
      <c r="AE173" s="80">
        <v>54485</v>
      </c>
      <c r="AF173" s="80">
        <v>18090</v>
      </c>
      <c r="AG173" s="80">
        <v>2858</v>
      </c>
      <c r="AH173" s="80"/>
      <c r="AI173" s="80" t="s">
        <v>8168</v>
      </c>
      <c r="AJ173" s="80" t="s">
        <v>9231</v>
      </c>
      <c r="AK173" s="85" t="s">
        <v>9772</v>
      </c>
      <c r="AL173" s="80"/>
      <c r="AM173" s="82">
        <v>41233.646099537036</v>
      </c>
      <c r="AN173" s="80" t="s">
        <v>11630</v>
      </c>
      <c r="AO173" s="85" t="s">
        <v>11801</v>
      </c>
      <c r="AP173" s="80" t="s">
        <v>65</v>
      </c>
      <c r="AQ173" s="2"/>
      <c r="AR173" s="3"/>
      <c r="AS173" s="3"/>
      <c r="AT173" s="3"/>
      <c r="AU173" s="3"/>
    </row>
    <row r="174" spans="1:47" x14ac:dyDescent="0.35">
      <c r="A174" s="66" t="s">
        <v>773</v>
      </c>
      <c r="B174" s="67"/>
      <c r="C174" s="67"/>
      <c r="D174" s="68"/>
      <c r="E174" s="70"/>
      <c r="F174" s="104" t="s">
        <v>10625</v>
      </c>
      <c r="G174" s="67"/>
      <c r="H174" s="71"/>
      <c r="I174" s="72"/>
      <c r="J174" s="72"/>
      <c r="K174" s="71" t="s">
        <v>12999</v>
      </c>
      <c r="L174" s="75"/>
      <c r="M174" s="76"/>
      <c r="N174" s="76"/>
      <c r="O174" s="77"/>
      <c r="P174" s="78"/>
      <c r="Q174" s="78"/>
      <c r="R174" s="88"/>
      <c r="S174" s="88"/>
      <c r="T174" s="88"/>
      <c r="U174" s="88"/>
      <c r="V174" s="52"/>
      <c r="W174" s="52"/>
      <c r="X174" s="52"/>
      <c r="Y174" s="52"/>
      <c r="Z174" s="51"/>
      <c r="AA174" s="73"/>
      <c r="AB174" s="73"/>
      <c r="AC174" s="74"/>
      <c r="AD174" s="80">
        <v>1328</v>
      </c>
      <c r="AE174" s="80">
        <v>453</v>
      </c>
      <c r="AF174" s="80">
        <v>21908</v>
      </c>
      <c r="AG174" s="80">
        <v>124</v>
      </c>
      <c r="AH174" s="80"/>
      <c r="AI174" s="80" t="s">
        <v>8169</v>
      </c>
      <c r="AJ174" s="80" t="s">
        <v>9142</v>
      </c>
      <c r="AK174" s="85" t="s">
        <v>9773</v>
      </c>
      <c r="AL174" s="80"/>
      <c r="AM174" s="82">
        <v>40376.563344907408</v>
      </c>
      <c r="AN174" s="80" t="s">
        <v>11630</v>
      </c>
      <c r="AO174" s="85" t="s">
        <v>11802</v>
      </c>
      <c r="AP174" s="80" t="s">
        <v>66</v>
      </c>
      <c r="AQ174" s="2"/>
      <c r="AR174" s="3"/>
      <c r="AS174" s="3"/>
      <c r="AT174" s="3"/>
      <c r="AU174" s="3"/>
    </row>
    <row r="175" spans="1:47" x14ac:dyDescent="0.35">
      <c r="A175" s="66" t="s">
        <v>1219</v>
      </c>
      <c r="B175" s="67"/>
      <c r="C175" s="67"/>
      <c r="D175" s="68"/>
      <c r="E175" s="70"/>
      <c r="F175" s="104" t="s">
        <v>10626</v>
      </c>
      <c r="G175" s="67"/>
      <c r="H175" s="71"/>
      <c r="I175" s="72"/>
      <c r="J175" s="72"/>
      <c r="K175" s="71" t="s">
        <v>13000</v>
      </c>
      <c r="L175" s="75"/>
      <c r="M175" s="76"/>
      <c r="N175" s="76"/>
      <c r="O175" s="77"/>
      <c r="P175" s="78"/>
      <c r="Q175" s="78"/>
      <c r="R175" s="88"/>
      <c r="S175" s="88"/>
      <c r="T175" s="88"/>
      <c r="U175" s="88"/>
      <c r="V175" s="52"/>
      <c r="W175" s="52"/>
      <c r="X175" s="52"/>
      <c r="Y175" s="52"/>
      <c r="Z175" s="51"/>
      <c r="AA175" s="73"/>
      <c r="AB175" s="73"/>
      <c r="AC175" s="74"/>
      <c r="AD175" s="80">
        <v>1633</v>
      </c>
      <c r="AE175" s="80">
        <v>18270</v>
      </c>
      <c r="AF175" s="80">
        <v>60780</v>
      </c>
      <c r="AG175" s="80">
        <v>36</v>
      </c>
      <c r="AH175" s="80"/>
      <c r="AI175" s="80" t="s">
        <v>8170</v>
      </c>
      <c r="AJ175" s="80" t="s">
        <v>9232</v>
      </c>
      <c r="AK175" s="85" t="s">
        <v>9774</v>
      </c>
      <c r="AL175" s="80"/>
      <c r="AM175" s="82">
        <v>39832.742094907408</v>
      </c>
      <c r="AN175" s="80" t="s">
        <v>11630</v>
      </c>
      <c r="AO175" s="85" t="s">
        <v>11803</v>
      </c>
      <c r="AP175" s="80" t="s">
        <v>65</v>
      </c>
      <c r="AQ175" s="2"/>
      <c r="AR175" s="3"/>
      <c r="AS175" s="3"/>
      <c r="AT175" s="3"/>
      <c r="AU175" s="3"/>
    </row>
    <row r="176" spans="1:47" x14ac:dyDescent="0.35">
      <c r="A176" s="66" t="s">
        <v>1220</v>
      </c>
      <c r="B176" s="67"/>
      <c r="C176" s="67"/>
      <c r="D176" s="68"/>
      <c r="E176" s="70"/>
      <c r="F176" s="104" t="s">
        <v>10627</v>
      </c>
      <c r="G176" s="67"/>
      <c r="H176" s="71"/>
      <c r="I176" s="72"/>
      <c r="J176" s="72"/>
      <c r="K176" s="71" t="s">
        <v>13001</v>
      </c>
      <c r="L176" s="75"/>
      <c r="M176" s="76"/>
      <c r="N176" s="76"/>
      <c r="O176" s="77"/>
      <c r="P176" s="78"/>
      <c r="Q176" s="78"/>
      <c r="R176" s="88"/>
      <c r="S176" s="88"/>
      <c r="T176" s="88"/>
      <c r="U176" s="88"/>
      <c r="V176" s="52"/>
      <c r="W176" s="52"/>
      <c r="X176" s="52"/>
      <c r="Y176" s="52"/>
      <c r="Z176" s="51"/>
      <c r="AA176" s="73"/>
      <c r="AB176" s="73"/>
      <c r="AC176" s="74"/>
      <c r="AD176" s="80">
        <v>565</v>
      </c>
      <c r="AE176" s="80">
        <v>4020617</v>
      </c>
      <c r="AF176" s="80">
        <v>166579</v>
      </c>
      <c r="AG176" s="80">
        <v>1785</v>
      </c>
      <c r="AH176" s="80"/>
      <c r="AI176" s="80" t="s">
        <v>8171</v>
      </c>
      <c r="AJ176" s="80" t="s">
        <v>9233</v>
      </c>
      <c r="AK176" s="85" t="s">
        <v>9775</v>
      </c>
      <c r="AL176" s="80"/>
      <c r="AM176" s="82">
        <v>39190.583553240744</v>
      </c>
      <c r="AN176" s="80" t="s">
        <v>11630</v>
      </c>
      <c r="AO176" s="85" t="s">
        <v>11804</v>
      </c>
      <c r="AP176" s="80" t="s">
        <v>65</v>
      </c>
      <c r="AQ176" s="2"/>
      <c r="AR176" s="3"/>
      <c r="AS176" s="3"/>
      <c r="AT176" s="3"/>
      <c r="AU176" s="3"/>
    </row>
    <row r="177" spans="1:47" x14ac:dyDescent="0.35">
      <c r="A177" s="66" t="s">
        <v>297</v>
      </c>
      <c r="B177" s="67"/>
      <c r="C177" s="67"/>
      <c r="D177" s="68"/>
      <c r="E177" s="70"/>
      <c r="F177" s="104" t="s">
        <v>10628</v>
      </c>
      <c r="G177" s="67"/>
      <c r="H177" s="71"/>
      <c r="I177" s="72"/>
      <c r="J177" s="72"/>
      <c r="K177" s="71" t="s">
        <v>13002</v>
      </c>
      <c r="L177" s="75"/>
      <c r="M177" s="76"/>
      <c r="N177" s="76"/>
      <c r="O177" s="77"/>
      <c r="P177" s="78"/>
      <c r="Q177" s="78"/>
      <c r="R177" s="88"/>
      <c r="S177" s="88"/>
      <c r="T177" s="88"/>
      <c r="U177" s="88"/>
      <c r="V177" s="52"/>
      <c r="W177" s="52"/>
      <c r="X177" s="52"/>
      <c r="Y177" s="52"/>
      <c r="Z177" s="51"/>
      <c r="AA177" s="73"/>
      <c r="AB177" s="73"/>
      <c r="AC177" s="74"/>
      <c r="AD177" s="80">
        <v>11781</v>
      </c>
      <c r="AE177" s="80">
        <v>14313</v>
      </c>
      <c r="AF177" s="80">
        <v>13771</v>
      </c>
      <c r="AG177" s="80">
        <v>975</v>
      </c>
      <c r="AH177" s="80"/>
      <c r="AI177" s="80" t="s">
        <v>8172</v>
      </c>
      <c r="AJ177" s="80" t="s">
        <v>9143</v>
      </c>
      <c r="AK177" s="80"/>
      <c r="AL177" s="80"/>
      <c r="AM177" s="82">
        <v>40940.5387962963</v>
      </c>
      <c r="AN177" s="80" t="s">
        <v>11630</v>
      </c>
      <c r="AO177" s="85" t="s">
        <v>11805</v>
      </c>
      <c r="AP177" s="80" t="s">
        <v>66</v>
      </c>
      <c r="AQ177" s="2"/>
      <c r="AR177" s="3"/>
      <c r="AS177" s="3"/>
      <c r="AT177" s="3"/>
      <c r="AU177" s="3"/>
    </row>
    <row r="178" spans="1:47" x14ac:dyDescent="0.35">
      <c r="A178" s="66" t="s">
        <v>1221</v>
      </c>
      <c r="B178" s="67"/>
      <c r="C178" s="67"/>
      <c r="D178" s="68"/>
      <c r="E178" s="70"/>
      <c r="F178" s="104" t="s">
        <v>10629</v>
      </c>
      <c r="G178" s="67"/>
      <c r="H178" s="71"/>
      <c r="I178" s="72"/>
      <c r="J178" s="72"/>
      <c r="K178" s="71" t="s">
        <v>13003</v>
      </c>
      <c r="L178" s="75"/>
      <c r="M178" s="76"/>
      <c r="N178" s="76"/>
      <c r="O178" s="77"/>
      <c r="P178" s="78"/>
      <c r="Q178" s="78"/>
      <c r="R178" s="88"/>
      <c r="S178" s="88"/>
      <c r="T178" s="88"/>
      <c r="U178" s="88"/>
      <c r="V178" s="52"/>
      <c r="W178" s="52"/>
      <c r="X178" s="52"/>
      <c r="Y178" s="52"/>
      <c r="Z178" s="51"/>
      <c r="AA178" s="73"/>
      <c r="AB178" s="73"/>
      <c r="AC178" s="74"/>
      <c r="AD178" s="80">
        <v>491</v>
      </c>
      <c r="AE178" s="80">
        <v>160808</v>
      </c>
      <c r="AF178" s="80">
        <v>129399</v>
      </c>
      <c r="AG178" s="80">
        <v>6252</v>
      </c>
      <c r="AH178" s="80"/>
      <c r="AI178" s="80" t="s">
        <v>8173</v>
      </c>
      <c r="AJ178" s="80" t="s">
        <v>9234</v>
      </c>
      <c r="AK178" s="85" t="s">
        <v>9776</v>
      </c>
      <c r="AL178" s="80"/>
      <c r="AM178" s="82">
        <v>39891.365173611113</v>
      </c>
      <c r="AN178" s="80" t="s">
        <v>11630</v>
      </c>
      <c r="AO178" s="85" t="s">
        <v>11806</v>
      </c>
      <c r="AP178" s="80" t="s">
        <v>65</v>
      </c>
      <c r="AQ178" s="2"/>
      <c r="AR178" s="3"/>
      <c r="AS178" s="3"/>
      <c r="AT178" s="3"/>
      <c r="AU178" s="3"/>
    </row>
    <row r="179" spans="1:47" x14ac:dyDescent="0.35">
      <c r="A179" s="66" t="s">
        <v>298</v>
      </c>
      <c r="B179" s="67"/>
      <c r="C179" s="67"/>
      <c r="D179" s="68"/>
      <c r="E179" s="70"/>
      <c r="F179" s="104" t="s">
        <v>10630</v>
      </c>
      <c r="G179" s="67"/>
      <c r="H179" s="71"/>
      <c r="I179" s="72"/>
      <c r="J179" s="72"/>
      <c r="K179" s="71" t="s">
        <v>13004</v>
      </c>
      <c r="L179" s="75"/>
      <c r="M179" s="76"/>
      <c r="N179" s="76"/>
      <c r="O179" s="77"/>
      <c r="P179" s="78"/>
      <c r="Q179" s="78"/>
      <c r="R179" s="88"/>
      <c r="S179" s="88"/>
      <c r="T179" s="88"/>
      <c r="U179" s="88"/>
      <c r="V179" s="52"/>
      <c r="W179" s="52"/>
      <c r="X179" s="52"/>
      <c r="Y179" s="52"/>
      <c r="Z179" s="51"/>
      <c r="AA179" s="73"/>
      <c r="AB179" s="73"/>
      <c r="AC179" s="74"/>
      <c r="AD179" s="80">
        <v>1087</v>
      </c>
      <c r="AE179" s="80">
        <v>2038</v>
      </c>
      <c r="AF179" s="80">
        <v>2338</v>
      </c>
      <c r="AG179" s="80">
        <v>2426</v>
      </c>
      <c r="AH179" s="80"/>
      <c r="AI179" s="80" t="s">
        <v>8174</v>
      </c>
      <c r="AJ179" s="80" t="s">
        <v>9235</v>
      </c>
      <c r="AK179" s="85" t="s">
        <v>9777</v>
      </c>
      <c r="AL179" s="80"/>
      <c r="AM179" s="82">
        <v>40495.732395833336</v>
      </c>
      <c r="AN179" s="80" t="s">
        <v>11630</v>
      </c>
      <c r="AO179" s="85" t="s">
        <v>11807</v>
      </c>
      <c r="AP179" s="80" t="s">
        <v>66</v>
      </c>
      <c r="AQ179" s="2"/>
      <c r="AR179" s="3"/>
      <c r="AS179" s="3"/>
      <c r="AT179" s="3"/>
      <c r="AU179" s="3"/>
    </row>
    <row r="180" spans="1:47" x14ac:dyDescent="0.35">
      <c r="A180" s="66" t="s">
        <v>731</v>
      </c>
      <c r="B180" s="67"/>
      <c r="C180" s="67"/>
      <c r="D180" s="68"/>
      <c r="E180" s="70"/>
      <c r="F180" s="104" t="s">
        <v>10631</v>
      </c>
      <c r="G180" s="67"/>
      <c r="H180" s="71"/>
      <c r="I180" s="72"/>
      <c r="J180" s="72"/>
      <c r="K180" s="71" t="s">
        <v>13005</v>
      </c>
      <c r="L180" s="75"/>
      <c r="M180" s="76"/>
      <c r="N180" s="76"/>
      <c r="O180" s="77"/>
      <c r="P180" s="78"/>
      <c r="Q180" s="78"/>
      <c r="R180" s="88"/>
      <c r="S180" s="88"/>
      <c r="T180" s="88"/>
      <c r="U180" s="88"/>
      <c r="V180" s="52"/>
      <c r="W180" s="52"/>
      <c r="X180" s="52"/>
      <c r="Y180" s="52"/>
      <c r="Z180" s="51"/>
      <c r="AA180" s="73"/>
      <c r="AB180" s="73"/>
      <c r="AC180" s="74"/>
      <c r="AD180" s="80">
        <v>2280</v>
      </c>
      <c r="AE180" s="80">
        <v>6960</v>
      </c>
      <c r="AF180" s="80">
        <v>13935</v>
      </c>
      <c r="AG180" s="80">
        <v>27806</v>
      </c>
      <c r="AH180" s="80"/>
      <c r="AI180" s="80" t="s">
        <v>8175</v>
      </c>
      <c r="AJ180" s="80" t="s">
        <v>9236</v>
      </c>
      <c r="AK180" s="85" t="s">
        <v>9778</v>
      </c>
      <c r="AL180" s="80"/>
      <c r="AM180" s="82">
        <v>40976.353067129632</v>
      </c>
      <c r="AN180" s="80" t="s">
        <v>11630</v>
      </c>
      <c r="AO180" s="85" t="s">
        <v>11808</v>
      </c>
      <c r="AP180" s="80" t="s">
        <v>66</v>
      </c>
      <c r="AQ180" s="2"/>
      <c r="AR180" s="3"/>
      <c r="AS180" s="3"/>
      <c r="AT180" s="3"/>
      <c r="AU180" s="3"/>
    </row>
    <row r="181" spans="1:47" x14ac:dyDescent="0.35">
      <c r="A181" s="66" t="s">
        <v>732</v>
      </c>
      <c r="B181" s="67"/>
      <c r="C181" s="67"/>
      <c r="D181" s="68"/>
      <c r="E181" s="70"/>
      <c r="F181" s="104" t="s">
        <v>10632</v>
      </c>
      <c r="G181" s="67"/>
      <c r="H181" s="71"/>
      <c r="I181" s="72"/>
      <c r="J181" s="72"/>
      <c r="K181" s="71" t="s">
        <v>13006</v>
      </c>
      <c r="L181" s="75"/>
      <c r="M181" s="76"/>
      <c r="N181" s="76"/>
      <c r="O181" s="77"/>
      <c r="P181" s="78"/>
      <c r="Q181" s="78"/>
      <c r="R181" s="88"/>
      <c r="S181" s="88"/>
      <c r="T181" s="88"/>
      <c r="U181" s="88"/>
      <c r="V181" s="52"/>
      <c r="W181" s="52"/>
      <c r="X181" s="52"/>
      <c r="Y181" s="52"/>
      <c r="Z181" s="51"/>
      <c r="AA181" s="73"/>
      <c r="AB181" s="73"/>
      <c r="AC181" s="74"/>
      <c r="AD181" s="80">
        <v>602</v>
      </c>
      <c r="AE181" s="80">
        <v>1116</v>
      </c>
      <c r="AF181" s="80">
        <v>2082</v>
      </c>
      <c r="AG181" s="80">
        <v>2675</v>
      </c>
      <c r="AH181" s="80"/>
      <c r="AI181" s="80" t="s">
        <v>8176</v>
      </c>
      <c r="AJ181" s="80" t="s">
        <v>9237</v>
      </c>
      <c r="AK181" s="85" t="s">
        <v>9779</v>
      </c>
      <c r="AL181" s="80"/>
      <c r="AM181" s="82">
        <v>43992.395601851851</v>
      </c>
      <c r="AN181" s="80" t="s">
        <v>11630</v>
      </c>
      <c r="AO181" s="85" t="s">
        <v>11809</v>
      </c>
      <c r="AP181" s="80" t="s">
        <v>66</v>
      </c>
      <c r="AQ181" s="2"/>
      <c r="AR181" s="3"/>
      <c r="AS181" s="3"/>
      <c r="AT181" s="3"/>
      <c r="AU181" s="3"/>
    </row>
    <row r="182" spans="1:47" x14ac:dyDescent="0.35">
      <c r="A182" s="66" t="s">
        <v>730</v>
      </c>
      <c r="B182" s="67"/>
      <c r="C182" s="67"/>
      <c r="D182" s="68"/>
      <c r="E182" s="70"/>
      <c r="F182" s="104" t="s">
        <v>10633</v>
      </c>
      <c r="G182" s="67"/>
      <c r="H182" s="71"/>
      <c r="I182" s="72"/>
      <c r="J182" s="72"/>
      <c r="K182" s="71" t="s">
        <v>13007</v>
      </c>
      <c r="L182" s="75"/>
      <c r="M182" s="76"/>
      <c r="N182" s="76"/>
      <c r="O182" s="77"/>
      <c r="P182" s="78"/>
      <c r="Q182" s="78"/>
      <c r="R182" s="88"/>
      <c r="S182" s="88"/>
      <c r="T182" s="88"/>
      <c r="U182" s="88"/>
      <c r="V182" s="52"/>
      <c r="W182" s="52"/>
      <c r="X182" s="52"/>
      <c r="Y182" s="52"/>
      <c r="Z182" s="51"/>
      <c r="AA182" s="73"/>
      <c r="AB182" s="73"/>
      <c r="AC182" s="74"/>
      <c r="AD182" s="80">
        <v>210</v>
      </c>
      <c r="AE182" s="80">
        <v>265</v>
      </c>
      <c r="AF182" s="80">
        <v>860</v>
      </c>
      <c r="AG182" s="80">
        <v>233</v>
      </c>
      <c r="AH182" s="80"/>
      <c r="AI182" s="80" t="s">
        <v>8177</v>
      </c>
      <c r="AJ182" s="80" t="s">
        <v>9143</v>
      </c>
      <c r="AK182" s="85" t="s">
        <v>9780</v>
      </c>
      <c r="AL182" s="80"/>
      <c r="AM182" s="82">
        <v>42808.761493055557</v>
      </c>
      <c r="AN182" s="80" t="s">
        <v>11630</v>
      </c>
      <c r="AO182" s="85" t="s">
        <v>11810</v>
      </c>
      <c r="AP182" s="80" t="s">
        <v>66</v>
      </c>
      <c r="AQ182" s="2"/>
      <c r="AR182" s="3"/>
      <c r="AS182" s="3"/>
      <c r="AT182" s="3"/>
      <c r="AU182" s="3"/>
    </row>
    <row r="183" spans="1:47" x14ac:dyDescent="0.35">
      <c r="A183" s="66" t="s">
        <v>299</v>
      </c>
      <c r="B183" s="67"/>
      <c r="C183" s="67"/>
      <c r="D183" s="68"/>
      <c r="E183" s="70"/>
      <c r="F183" s="104" t="s">
        <v>10634</v>
      </c>
      <c r="G183" s="67"/>
      <c r="H183" s="71"/>
      <c r="I183" s="72"/>
      <c r="J183" s="72"/>
      <c r="K183" s="71" t="s">
        <v>13008</v>
      </c>
      <c r="L183" s="75"/>
      <c r="M183" s="76"/>
      <c r="N183" s="76"/>
      <c r="O183" s="77"/>
      <c r="P183" s="78"/>
      <c r="Q183" s="78"/>
      <c r="R183" s="88"/>
      <c r="S183" s="88"/>
      <c r="T183" s="88"/>
      <c r="U183" s="88"/>
      <c r="V183" s="52"/>
      <c r="W183" s="52"/>
      <c r="X183" s="52"/>
      <c r="Y183" s="52"/>
      <c r="Z183" s="51"/>
      <c r="AA183" s="73"/>
      <c r="AB183" s="73"/>
      <c r="AC183" s="74"/>
      <c r="AD183" s="80">
        <v>539</v>
      </c>
      <c r="AE183" s="80">
        <v>1336</v>
      </c>
      <c r="AF183" s="80">
        <v>1680</v>
      </c>
      <c r="AG183" s="80">
        <v>796</v>
      </c>
      <c r="AH183" s="80"/>
      <c r="AI183" s="80" t="s">
        <v>8178</v>
      </c>
      <c r="AJ183" s="80" t="s">
        <v>9227</v>
      </c>
      <c r="AK183" s="85" t="s">
        <v>9781</v>
      </c>
      <c r="AL183" s="80"/>
      <c r="AM183" s="82">
        <v>41375.605798611112</v>
      </c>
      <c r="AN183" s="80" t="s">
        <v>11630</v>
      </c>
      <c r="AO183" s="85" t="s">
        <v>11811</v>
      </c>
      <c r="AP183" s="80" t="s">
        <v>66</v>
      </c>
      <c r="AQ183" s="2"/>
      <c r="AR183" s="3"/>
      <c r="AS183" s="3"/>
      <c r="AT183" s="3"/>
      <c r="AU183" s="3"/>
    </row>
    <row r="184" spans="1:47" x14ac:dyDescent="0.35">
      <c r="A184" s="66" t="s">
        <v>300</v>
      </c>
      <c r="B184" s="67"/>
      <c r="C184" s="67"/>
      <c r="D184" s="68"/>
      <c r="E184" s="70"/>
      <c r="F184" s="104" t="s">
        <v>10635</v>
      </c>
      <c r="G184" s="67"/>
      <c r="H184" s="71"/>
      <c r="I184" s="72"/>
      <c r="J184" s="72"/>
      <c r="K184" s="71" t="s">
        <v>13009</v>
      </c>
      <c r="L184" s="75"/>
      <c r="M184" s="76"/>
      <c r="N184" s="76"/>
      <c r="O184" s="77"/>
      <c r="P184" s="78"/>
      <c r="Q184" s="78"/>
      <c r="R184" s="88"/>
      <c r="S184" s="88"/>
      <c r="T184" s="88"/>
      <c r="U184" s="88"/>
      <c r="V184" s="52"/>
      <c r="W184" s="52"/>
      <c r="X184" s="52"/>
      <c r="Y184" s="52"/>
      <c r="Z184" s="51"/>
      <c r="AA184" s="73"/>
      <c r="AB184" s="73"/>
      <c r="AC184" s="74"/>
      <c r="AD184" s="80">
        <v>1329</v>
      </c>
      <c r="AE184" s="80">
        <v>351</v>
      </c>
      <c r="AF184" s="80">
        <v>898</v>
      </c>
      <c r="AG184" s="80">
        <v>2720</v>
      </c>
      <c r="AH184" s="80"/>
      <c r="AI184" s="80" t="s">
        <v>8179</v>
      </c>
      <c r="AJ184" s="80" t="s">
        <v>9142</v>
      </c>
      <c r="AK184" s="80"/>
      <c r="AL184" s="80"/>
      <c r="AM184" s="82">
        <v>41364.78396990741</v>
      </c>
      <c r="AN184" s="80" t="s">
        <v>11630</v>
      </c>
      <c r="AO184" s="85" t="s">
        <v>11812</v>
      </c>
      <c r="AP184" s="80" t="s">
        <v>66</v>
      </c>
      <c r="AQ184" s="2"/>
      <c r="AR184" s="3"/>
      <c r="AS184" s="3"/>
      <c r="AT184" s="3"/>
      <c r="AU184" s="3"/>
    </row>
    <row r="185" spans="1:47" x14ac:dyDescent="0.35">
      <c r="A185" s="66" t="s">
        <v>301</v>
      </c>
      <c r="B185" s="67"/>
      <c r="C185" s="67"/>
      <c r="D185" s="68"/>
      <c r="E185" s="70"/>
      <c r="F185" s="104" t="s">
        <v>10636</v>
      </c>
      <c r="G185" s="67"/>
      <c r="H185" s="71"/>
      <c r="I185" s="72"/>
      <c r="J185" s="72"/>
      <c r="K185" s="71" t="s">
        <v>13010</v>
      </c>
      <c r="L185" s="75"/>
      <c r="M185" s="76"/>
      <c r="N185" s="76"/>
      <c r="O185" s="77"/>
      <c r="P185" s="78"/>
      <c r="Q185" s="78"/>
      <c r="R185" s="88"/>
      <c r="S185" s="88"/>
      <c r="T185" s="88"/>
      <c r="U185" s="88"/>
      <c r="V185" s="52"/>
      <c r="W185" s="52"/>
      <c r="X185" s="52"/>
      <c r="Y185" s="52"/>
      <c r="Z185" s="51"/>
      <c r="AA185" s="73"/>
      <c r="AB185" s="73"/>
      <c r="AC185" s="74"/>
      <c r="AD185" s="80">
        <v>433</v>
      </c>
      <c r="AE185" s="80">
        <v>219</v>
      </c>
      <c r="AF185" s="80">
        <v>332</v>
      </c>
      <c r="AG185" s="80">
        <v>398</v>
      </c>
      <c r="AH185" s="80"/>
      <c r="AI185" s="80" t="s">
        <v>8180</v>
      </c>
      <c r="AJ185" s="80" t="s">
        <v>9236</v>
      </c>
      <c r="AK185" s="85" t="s">
        <v>9782</v>
      </c>
      <c r="AL185" s="80"/>
      <c r="AM185" s="82">
        <v>43515.662754629629</v>
      </c>
      <c r="AN185" s="80" t="s">
        <v>11630</v>
      </c>
      <c r="AO185" s="85" t="s">
        <v>11813</v>
      </c>
      <c r="AP185" s="80" t="s">
        <v>66</v>
      </c>
      <c r="AQ185" s="2"/>
      <c r="AR185" s="3"/>
      <c r="AS185" s="3"/>
      <c r="AT185" s="3"/>
      <c r="AU185" s="3"/>
    </row>
    <row r="186" spans="1:47" x14ac:dyDescent="0.35">
      <c r="A186" s="66" t="s">
        <v>302</v>
      </c>
      <c r="B186" s="67"/>
      <c r="C186" s="67"/>
      <c r="D186" s="68"/>
      <c r="E186" s="70"/>
      <c r="F186" s="104" t="s">
        <v>10637</v>
      </c>
      <c r="G186" s="67"/>
      <c r="H186" s="71"/>
      <c r="I186" s="72"/>
      <c r="J186" s="72"/>
      <c r="K186" s="71" t="s">
        <v>13011</v>
      </c>
      <c r="L186" s="75"/>
      <c r="M186" s="76"/>
      <c r="N186" s="76"/>
      <c r="O186" s="77"/>
      <c r="P186" s="78"/>
      <c r="Q186" s="78"/>
      <c r="R186" s="88"/>
      <c r="S186" s="88"/>
      <c r="T186" s="88"/>
      <c r="U186" s="88"/>
      <c r="V186" s="52"/>
      <c r="W186" s="52"/>
      <c r="X186" s="52"/>
      <c r="Y186" s="52"/>
      <c r="Z186" s="51"/>
      <c r="AA186" s="73"/>
      <c r="AB186" s="73"/>
      <c r="AC186" s="74"/>
      <c r="AD186" s="80">
        <v>338</v>
      </c>
      <c r="AE186" s="80">
        <v>141</v>
      </c>
      <c r="AF186" s="80">
        <v>1919</v>
      </c>
      <c r="AG186" s="80">
        <v>397</v>
      </c>
      <c r="AH186" s="80"/>
      <c r="AI186" s="80" t="s">
        <v>8181</v>
      </c>
      <c r="AJ186" s="80"/>
      <c r="AK186" s="80"/>
      <c r="AL186" s="80"/>
      <c r="AM186" s="82">
        <v>41698.432013888887</v>
      </c>
      <c r="AN186" s="80" t="s">
        <v>11630</v>
      </c>
      <c r="AO186" s="85" t="s">
        <v>11814</v>
      </c>
      <c r="AP186" s="80" t="s">
        <v>66</v>
      </c>
      <c r="AQ186" s="2"/>
      <c r="AR186" s="3"/>
      <c r="AS186" s="3"/>
      <c r="AT186" s="3"/>
      <c r="AU186" s="3"/>
    </row>
    <row r="187" spans="1:47" x14ac:dyDescent="0.35">
      <c r="A187" s="66" t="s">
        <v>303</v>
      </c>
      <c r="B187" s="67"/>
      <c r="C187" s="67"/>
      <c r="D187" s="68"/>
      <c r="E187" s="70"/>
      <c r="F187" s="104" t="s">
        <v>10638</v>
      </c>
      <c r="G187" s="67"/>
      <c r="H187" s="71"/>
      <c r="I187" s="72"/>
      <c r="J187" s="72"/>
      <c r="K187" s="71" t="s">
        <v>13012</v>
      </c>
      <c r="L187" s="75"/>
      <c r="M187" s="76"/>
      <c r="N187" s="76"/>
      <c r="O187" s="77"/>
      <c r="P187" s="78"/>
      <c r="Q187" s="78"/>
      <c r="R187" s="88"/>
      <c r="S187" s="88"/>
      <c r="T187" s="88"/>
      <c r="U187" s="88"/>
      <c r="V187" s="52"/>
      <c r="W187" s="52"/>
      <c r="X187" s="52"/>
      <c r="Y187" s="52"/>
      <c r="Z187" s="51"/>
      <c r="AA187" s="73"/>
      <c r="AB187" s="73"/>
      <c r="AC187" s="74"/>
      <c r="AD187" s="80">
        <v>22682</v>
      </c>
      <c r="AE187" s="80">
        <v>21505</v>
      </c>
      <c r="AF187" s="80">
        <v>214491</v>
      </c>
      <c r="AG187" s="80">
        <v>87022</v>
      </c>
      <c r="AH187" s="80"/>
      <c r="AI187" s="80" t="s">
        <v>8182</v>
      </c>
      <c r="AJ187" s="80" t="s">
        <v>9238</v>
      </c>
      <c r="AK187" s="80"/>
      <c r="AL187" s="80"/>
      <c r="AM187" s="82">
        <v>42174.519918981481</v>
      </c>
      <c r="AN187" s="80" t="s">
        <v>11630</v>
      </c>
      <c r="AO187" s="85" t="s">
        <v>11815</v>
      </c>
      <c r="AP187" s="80" t="s">
        <v>66</v>
      </c>
      <c r="AQ187" s="2"/>
      <c r="AR187" s="3"/>
      <c r="AS187" s="3"/>
      <c r="AT187" s="3"/>
      <c r="AU187" s="3"/>
    </row>
    <row r="188" spans="1:47" x14ac:dyDescent="0.35">
      <c r="A188" s="66" t="s">
        <v>304</v>
      </c>
      <c r="B188" s="67"/>
      <c r="C188" s="67"/>
      <c r="D188" s="68"/>
      <c r="E188" s="70"/>
      <c r="F188" s="104" t="s">
        <v>10639</v>
      </c>
      <c r="G188" s="67"/>
      <c r="H188" s="71"/>
      <c r="I188" s="72"/>
      <c r="J188" s="72"/>
      <c r="K188" s="71" t="s">
        <v>13013</v>
      </c>
      <c r="L188" s="75"/>
      <c r="M188" s="76"/>
      <c r="N188" s="76"/>
      <c r="O188" s="77"/>
      <c r="P188" s="78"/>
      <c r="Q188" s="78"/>
      <c r="R188" s="88"/>
      <c r="S188" s="88"/>
      <c r="T188" s="88"/>
      <c r="U188" s="88"/>
      <c r="V188" s="52"/>
      <c r="W188" s="52"/>
      <c r="X188" s="52"/>
      <c r="Y188" s="52"/>
      <c r="Z188" s="51"/>
      <c r="AA188" s="73"/>
      <c r="AB188" s="73"/>
      <c r="AC188" s="74"/>
      <c r="AD188" s="80">
        <v>891</v>
      </c>
      <c r="AE188" s="80">
        <v>15617</v>
      </c>
      <c r="AF188" s="80">
        <v>12819</v>
      </c>
      <c r="AG188" s="80">
        <v>82</v>
      </c>
      <c r="AH188" s="80"/>
      <c r="AI188" s="80" t="s">
        <v>8183</v>
      </c>
      <c r="AJ188" s="80" t="s">
        <v>9142</v>
      </c>
      <c r="AK188" s="85" t="s">
        <v>9783</v>
      </c>
      <c r="AL188" s="80"/>
      <c r="AM188" s="82">
        <v>40469.61142361111</v>
      </c>
      <c r="AN188" s="80" t="s">
        <v>11630</v>
      </c>
      <c r="AO188" s="85" t="s">
        <v>11816</v>
      </c>
      <c r="AP188" s="80" t="s">
        <v>66</v>
      </c>
      <c r="AQ188" s="2"/>
      <c r="AR188" s="3"/>
      <c r="AS188" s="3"/>
      <c r="AT188" s="3"/>
      <c r="AU188" s="3"/>
    </row>
    <row r="189" spans="1:47" x14ac:dyDescent="0.35">
      <c r="A189" s="66" t="s">
        <v>1027</v>
      </c>
      <c r="B189" s="67"/>
      <c r="C189" s="67"/>
      <c r="D189" s="68"/>
      <c r="E189" s="70"/>
      <c r="F189" s="104" t="s">
        <v>10640</v>
      </c>
      <c r="G189" s="67"/>
      <c r="H189" s="71"/>
      <c r="I189" s="72"/>
      <c r="J189" s="72"/>
      <c r="K189" s="71" t="s">
        <v>13014</v>
      </c>
      <c r="L189" s="75"/>
      <c r="M189" s="76"/>
      <c r="N189" s="76"/>
      <c r="O189" s="77"/>
      <c r="P189" s="78"/>
      <c r="Q189" s="78"/>
      <c r="R189" s="88"/>
      <c r="S189" s="88"/>
      <c r="T189" s="88"/>
      <c r="U189" s="88"/>
      <c r="V189" s="52"/>
      <c r="W189" s="52"/>
      <c r="X189" s="52"/>
      <c r="Y189" s="52"/>
      <c r="Z189" s="51"/>
      <c r="AA189" s="73"/>
      <c r="AB189" s="73"/>
      <c r="AC189" s="74"/>
      <c r="AD189" s="80">
        <v>1752</v>
      </c>
      <c r="AE189" s="80">
        <v>1866</v>
      </c>
      <c r="AF189" s="80">
        <v>8358</v>
      </c>
      <c r="AG189" s="80">
        <v>718</v>
      </c>
      <c r="AH189" s="80"/>
      <c r="AI189" s="80" t="s">
        <v>8184</v>
      </c>
      <c r="AJ189" s="80"/>
      <c r="AK189" s="85" t="s">
        <v>9784</v>
      </c>
      <c r="AL189" s="80"/>
      <c r="AM189" s="82">
        <v>40717.623310185183</v>
      </c>
      <c r="AN189" s="80" t="s">
        <v>11630</v>
      </c>
      <c r="AO189" s="85" t="s">
        <v>11817</v>
      </c>
      <c r="AP189" s="80" t="s">
        <v>66</v>
      </c>
      <c r="AQ189" s="2"/>
      <c r="AR189" s="3"/>
      <c r="AS189" s="3"/>
      <c r="AT189" s="3"/>
      <c r="AU189" s="3"/>
    </row>
    <row r="190" spans="1:47" x14ac:dyDescent="0.35">
      <c r="A190" s="66" t="s">
        <v>305</v>
      </c>
      <c r="B190" s="67"/>
      <c r="C190" s="67"/>
      <c r="D190" s="68"/>
      <c r="E190" s="70"/>
      <c r="F190" s="104" t="s">
        <v>10641</v>
      </c>
      <c r="G190" s="67"/>
      <c r="H190" s="71"/>
      <c r="I190" s="72"/>
      <c r="J190" s="72"/>
      <c r="K190" s="71" t="s">
        <v>13015</v>
      </c>
      <c r="L190" s="75"/>
      <c r="M190" s="76"/>
      <c r="N190" s="76"/>
      <c r="O190" s="77"/>
      <c r="P190" s="78"/>
      <c r="Q190" s="78"/>
      <c r="R190" s="88"/>
      <c r="S190" s="88"/>
      <c r="T190" s="88"/>
      <c r="U190" s="88"/>
      <c r="V190" s="52"/>
      <c r="W190" s="52"/>
      <c r="X190" s="52"/>
      <c r="Y190" s="52"/>
      <c r="Z190" s="51"/>
      <c r="AA190" s="73"/>
      <c r="AB190" s="73"/>
      <c r="AC190" s="74"/>
      <c r="AD190" s="80">
        <v>1942</v>
      </c>
      <c r="AE190" s="80">
        <v>2097</v>
      </c>
      <c r="AF190" s="80">
        <v>89308</v>
      </c>
      <c r="AG190" s="80">
        <v>12700</v>
      </c>
      <c r="AH190" s="80"/>
      <c r="AI190" s="80" t="s">
        <v>8185</v>
      </c>
      <c r="AJ190" s="80"/>
      <c r="AK190" s="80"/>
      <c r="AL190" s="80"/>
      <c r="AM190" s="82">
        <v>41321.772812499999</v>
      </c>
      <c r="AN190" s="80" t="s">
        <v>11630</v>
      </c>
      <c r="AO190" s="85" t="s">
        <v>11818</v>
      </c>
      <c r="AP190" s="80" t="s">
        <v>66</v>
      </c>
      <c r="AQ190" s="2"/>
      <c r="AR190" s="3"/>
      <c r="AS190" s="3"/>
      <c r="AT190" s="3"/>
      <c r="AU190" s="3"/>
    </row>
    <row r="191" spans="1:47" x14ac:dyDescent="0.35">
      <c r="A191" s="66" t="s">
        <v>306</v>
      </c>
      <c r="B191" s="67"/>
      <c r="C191" s="67"/>
      <c r="D191" s="68"/>
      <c r="E191" s="70"/>
      <c r="F191" s="104" t="s">
        <v>10642</v>
      </c>
      <c r="G191" s="67"/>
      <c r="H191" s="71"/>
      <c r="I191" s="72"/>
      <c r="J191" s="72"/>
      <c r="K191" s="71" t="s">
        <v>13016</v>
      </c>
      <c r="L191" s="75"/>
      <c r="M191" s="76"/>
      <c r="N191" s="76"/>
      <c r="O191" s="77"/>
      <c r="P191" s="78"/>
      <c r="Q191" s="78"/>
      <c r="R191" s="88"/>
      <c r="S191" s="88"/>
      <c r="T191" s="88"/>
      <c r="U191" s="88"/>
      <c r="V191" s="52"/>
      <c r="W191" s="52"/>
      <c r="X191" s="52"/>
      <c r="Y191" s="52"/>
      <c r="Z191" s="51"/>
      <c r="AA191" s="73"/>
      <c r="AB191" s="73"/>
      <c r="AC191" s="74"/>
      <c r="AD191" s="80">
        <v>8498</v>
      </c>
      <c r="AE191" s="80">
        <v>7975</v>
      </c>
      <c r="AF191" s="80">
        <v>63566</v>
      </c>
      <c r="AG191" s="80">
        <v>11364</v>
      </c>
      <c r="AH191" s="80"/>
      <c r="AI191" s="80" t="s">
        <v>8186</v>
      </c>
      <c r="AJ191" s="80" t="s">
        <v>9239</v>
      </c>
      <c r="AK191" s="80"/>
      <c r="AL191" s="80"/>
      <c r="AM191" s="82">
        <v>40362.747037037036</v>
      </c>
      <c r="AN191" s="80" t="s">
        <v>11630</v>
      </c>
      <c r="AO191" s="85" t="s">
        <v>11819</v>
      </c>
      <c r="AP191" s="80" t="s">
        <v>66</v>
      </c>
      <c r="AQ191" s="2"/>
      <c r="AR191" s="3"/>
      <c r="AS191" s="3"/>
      <c r="AT191" s="3"/>
      <c r="AU191" s="3"/>
    </row>
    <row r="192" spans="1:47" x14ac:dyDescent="0.35">
      <c r="A192" s="66" t="s">
        <v>1161</v>
      </c>
      <c r="B192" s="67"/>
      <c r="C192" s="67"/>
      <c r="D192" s="68"/>
      <c r="E192" s="70"/>
      <c r="F192" s="104" t="s">
        <v>10643</v>
      </c>
      <c r="G192" s="67"/>
      <c r="H192" s="71"/>
      <c r="I192" s="72"/>
      <c r="J192" s="72"/>
      <c r="K192" s="71" t="s">
        <v>13017</v>
      </c>
      <c r="L192" s="75"/>
      <c r="M192" s="76"/>
      <c r="N192" s="76"/>
      <c r="O192" s="77"/>
      <c r="P192" s="78"/>
      <c r="Q192" s="78"/>
      <c r="R192" s="88"/>
      <c r="S192" s="88"/>
      <c r="T192" s="88"/>
      <c r="U192" s="88"/>
      <c r="V192" s="52"/>
      <c r="W192" s="52"/>
      <c r="X192" s="52"/>
      <c r="Y192" s="52"/>
      <c r="Z192" s="51"/>
      <c r="AA192" s="73"/>
      <c r="AB192" s="73"/>
      <c r="AC192" s="74"/>
      <c r="AD192" s="80">
        <v>992</v>
      </c>
      <c r="AE192" s="80">
        <v>10288</v>
      </c>
      <c r="AF192" s="80">
        <v>5420</v>
      </c>
      <c r="AG192" s="80">
        <v>2314</v>
      </c>
      <c r="AH192" s="80"/>
      <c r="AI192" s="80" t="s">
        <v>8187</v>
      </c>
      <c r="AJ192" s="80" t="s">
        <v>9137</v>
      </c>
      <c r="AK192" s="85" t="s">
        <v>9785</v>
      </c>
      <c r="AL192" s="80"/>
      <c r="AM192" s="82">
        <v>40345.591446759259</v>
      </c>
      <c r="AN192" s="80" t="s">
        <v>11630</v>
      </c>
      <c r="AO192" s="85" t="s">
        <v>11820</v>
      </c>
      <c r="AP192" s="80" t="s">
        <v>66</v>
      </c>
      <c r="AQ192" s="2"/>
      <c r="AR192" s="3"/>
      <c r="AS192" s="3"/>
      <c r="AT192" s="3"/>
      <c r="AU192" s="3"/>
    </row>
    <row r="193" spans="1:47" x14ac:dyDescent="0.35">
      <c r="A193" s="66" t="s">
        <v>307</v>
      </c>
      <c r="B193" s="67"/>
      <c r="C193" s="67"/>
      <c r="D193" s="68"/>
      <c r="E193" s="70"/>
      <c r="F193" s="104" t="s">
        <v>10644</v>
      </c>
      <c r="G193" s="67"/>
      <c r="H193" s="71"/>
      <c r="I193" s="72"/>
      <c r="J193" s="72"/>
      <c r="K193" s="71" t="s">
        <v>13018</v>
      </c>
      <c r="L193" s="75"/>
      <c r="M193" s="76"/>
      <c r="N193" s="76"/>
      <c r="O193" s="77"/>
      <c r="P193" s="78"/>
      <c r="Q193" s="78"/>
      <c r="R193" s="88"/>
      <c r="S193" s="88"/>
      <c r="T193" s="88"/>
      <c r="U193" s="88"/>
      <c r="V193" s="52"/>
      <c r="W193" s="52"/>
      <c r="X193" s="52"/>
      <c r="Y193" s="52"/>
      <c r="Z193" s="51"/>
      <c r="AA193" s="73"/>
      <c r="AB193" s="73"/>
      <c r="AC193" s="74"/>
      <c r="AD193" s="80">
        <v>73</v>
      </c>
      <c r="AE193" s="80">
        <v>24</v>
      </c>
      <c r="AF193" s="80">
        <v>44</v>
      </c>
      <c r="AG193" s="80">
        <v>32</v>
      </c>
      <c r="AH193" s="80"/>
      <c r="AI193" s="80" t="s">
        <v>8188</v>
      </c>
      <c r="AJ193" s="80"/>
      <c r="AK193" s="80"/>
      <c r="AL193" s="80"/>
      <c r="AM193" s="82">
        <v>44228.680868055555</v>
      </c>
      <c r="AN193" s="80" t="s">
        <v>11630</v>
      </c>
      <c r="AO193" s="85" t="s">
        <v>11821</v>
      </c>
      <c r="AP193" s="80" t="s">
        <v>66</v>
      </c>
      <c r="AQ193" s="2"/>
      <c r="AR193" s="3"/>
      <c r="AS193" s="3"/>
      <c r="AT193" s="3"/>
      <c r="AU193" s="3"/>
    </row>
    <row r="194" spans="1:47" x14ac:dyDescent="0.35">
      <c r="A194" s="66" t="s">
        <v>1008</v>
      </c>
      <c r="B194" s="67"/>
      <c r="C194" s="67"/>
      <c r="D194" s="68"/>
      <c r="E194" s="70"/>
      <c r="F194" s="104" t="s">
        <v>10645</v>
      </c>
      <c r="G194" s="67"/>
      <c r="H194" s="71"/>
      <c r="I194" s="72"/>
      <c r="J194" s="72"/>
      <c r="K194" s="71" t="s">
        <v>13019</v>
      </c>
      <c r="L194" s="75"/>
      <c r="M194" s="76"/>
      <c r="N194" s="76"/>
      <c r="O194" s="77"/>
      <c r="P194" s="78"/>
      <c r="Q194" s="78"/>
      <c r="R194" s="88"/>
      <c r="S194" s="88"/>
      <c r="T194" s="88"/>
      <c r="U194" s="88"/>
      <c r="V194" s="52"/>
      <c r="W194" s="52"/>
      <c r="X194" s="52"/>
      <c r="Y194" s="52"/>
      <c r="Z194" s="51"/>
      <c r="AA194" s="73"/>
      <c r="AB194" s="73"/>
      <c r="AC194" s="74"/>
      <c r="AD194" s="80">
        <v>734</v>
      </c>
      <c r="AE194" s="80">
        <v>295</v>
      </c>
      <c r="AF194" s="80">
        <v>474</v>
      </c>
      <c r="AG194" s="80">
        <v>309</v>
      </c>
      <c r="AH194" s="80"/>
      <c r="AI194" s="80" t="s">
        <v>8189</v>
      </c>
      <c r="AJ194" s="80"/>
      <c r="AK194" s="85" t="s">
        <v>9786</v>
      </c>
      <c r="AL194" s="80"/>
      <c r="AM194" s="82">
        <v>42319.692106481481</v>
      </c>
      <c r="AN194" s="80" t="s">
        <v>11630</v>
      </c>
      <c r="AO194" s="85" t="s">
        <v>11822</v>
      </c>
      <c r="AP194" s="80" t="s">
        <v>66</v>
      </c>
      <c r="AQ194" s="2"/>
      <c r="AR194" s="3"/>
      <c r="AS194" s="3"/>
      <c r="AT194" s="3"/>
      <c r="AU194" s="3"/>
    </row>
    <row r="195" spans="1:47" x14ac:dyDescent="0.35">
      <c r="A195" s="66" t="s">
        <v>308</v>
      </c>
      <c r="B195" s="67"/>
      <c r="C195" s="67"/>
      <c r="D195" s="68"/>
      <c r="E195" s="70"/>
      <c r="F195" s="104" t="s">
        <v>10646</v>
      </c>
      <c r="G195" s="67"/>
      <c r="H195" s="71"/>
      <c r="I195" s="72"/>
      <c r="J195" s="72"/>
      <c r="K195" s="71" t="s">
        <v>13020</v>
      </c>
      <c r="L195" s="75"/>
      <c r="M195" s="76"/>
      <c r="N195" s="76"/>
      <c r="O195" s="77"/>
      <c r="P195" s="78"/>
      <c r="Q195" s="78"/>
      <c r="R195" s="88"/>
      <c r="S195" s="88"/>
      <c r="T195" s="88"/>
      <c r="U195" s="88"/>
      <c r="V195" s="52"/>
      <c r="W195" s="52"/>
      <c r="X195" s="52"/>
      <c r="Y195" s="52"/>
      <c r="Z195" s="51"/>
      <c r="AA195" s="73"/>
      <c r="AB195" s="73"/>
      <c r="AC195" s="74"/>
      <c r="AD195" s="80">
        <v>912</v>
      </c>
      <c r="AE195" s="80">
        <v>295</v>
      </c>
      <c r="AF195" s="80">
        <v>2940</v>
      </c>
      <c r="AG195" s="80">
        <v>7146</v>
      </c>
      <c r="AH195" s="80"/>
      <c r="AI195" s="80" t="s">
        <v>8190</v>
      </c>
      <c r="AJ195" s="80"/>
      <c r="AK195" s="80"/>
      <c r="AL195" s="80"/>
      <c r="AM195" s="82">
        <v>41222.635185185187</v>
      </c>
      <c r="AN195" s="80" t="s">
        <v>11630</v>
      </c>
      <c r="AO195" s="85" t="s">
        <v>11823</v>
      </c>
      <c r="AP195" s="80" t="s">
        <v>66</v>
      </c>
      <c r="AQ195" s="2"/>
      <c r="AR195" s="3"/>
      <c r="AS195" s="3"/>
      <c r="AT195" s="3"/>
      <c r="AU195" s="3"/>
    </row>
    <row r="196" spans="1:47" x14ac:dyDescent="0.35">
      <c r="A196" s="66" t="s">
        <v>309</v>
      </c>
      <c r="B196" s="67"/>
      <c r="C196" s="67"/>
      <c r="D196" s="68"/>
      <c r="E196" s="70"/>
      <c r="F196" s="104" t="s">
        <v>10647</v>
      </c>
      <c r="G196" s="67"/>
      <c r="H196" s="71"/>
      <c r="I196" s="72"/>
      <c r="J196" s="72"/>
      <c r="K196" s="71" t="s">
        <v>13021</v>
      </c>
      <c r="L196" s="75"/>
      <c r="M196" s="76"/>
      <c r="N196" s="76"/>
      <c r="O196" s="77"/>
      <c r="P196" s="78"/>
      <c r="Q196" s="78"/>
      <c r="R196" s="88"/>
      <c r="S196" s="88"/>
      <c r="T196" s="88"/>
      <c r="U196" s="88"/>
      <c r="V196" s="52"/>
      <c r="W196" s="52"/>
      <c r="X196" s="52"/>
      <c r="Y196" s="52"/>
      <c r="Z196" s="51"/>
      <c r="AA196" s="73"/>
      <c r="AB196" s="73"/>
      <c r="AC196" s="74"/>
      <c r="AD196" s="80">
        <v>1214</v>
      </c>
      <c r="AE196" s="80">
        <v>1231</v>
      </c>
      <c r="AF196" s="80">
        <v>37105</v>
      </c>
      <c r="AG196" s="80">
        <v>67174</v>
      </c>
      <c r="AH196" s="80"/>
      <c r="AI196" s="80" t="s">
        <v>8191</v>
      </c>
      <c r="AJ196" s="80" t="s">
        <v>9240</v>
      </c>
      <c r="AK196" s="80"/>
      <c r="AL196" s="80"/>
      <c r="AM196" s="82">
        <v>41690.80296296296</v>
      </c>
      <c r="AN196" s="80" t="s">
        <v>11630</v>
      </c>
      <c r="AO196" s="85" t="s">
        <v>11824</v>
      </c>
      <c r="AP196" s="80" t="s">
        <v>66</v>
      </c>
      <c r="AQ196" s="2"/>
      <c r="AR196" s="3"/>
      <c r="AS196" s="3"/>
      <c r="AT196" s="3"/>
      <c r="AU196" s="3"/>
    </row>
    <row r="197" spans="1:47" x14ac:dyDescent="0.35">
      <c r="A197" s="66" t="s">
        <v>310</v>
      </c>
      <c r="B197" s="67"/>
      <c r="C197" s="67"/>
      <c r="D197" s="68"/>
      <c r="E197" s="70"/>
      <c r="F197" s="104" t="s">
        <v>10648</v>
      </c>
      <c r="G197" s="67"/>
      <c r="H197" s="71"/>
      <c r="I197" s="72"/>
      <c r="J197" s="72"/>
      <c r="K197" s="71" t="s">
        <v>13022</v>
      </c>
      <c r="L197" s="75"/>
      <c r="M197" s="76"/>
      <c r="N197" s="76"/>
      <c r="O197" s="77"/>
      <c r="P197" s="78"/>
      <c r="Q197" s="78"/>
      <c r="R197" s="88"/>
      <c r="S197" s="88"/>
      <c r="T197" s="88"/>
      <c r="U197" s="88"/>
      <c r="V197" s="52"/>
      <c r="W197" s="52"/>
      <c r="X197" s="52"/>
      <c r="Y197" s="52"/>
      <c r="Z197" s="51"/>
      <c r="AA197" s="73"/>
      <c r="AB197" s="73"/>
      <c r="AC197" s="74"/>
      <c r="AD197" s="80">
        <v>1155</v>
      </c>
      <c r="AE197" s="80">
        <v>661</v>
      </c>
      <c r="AF197" s="80">
        <v>600</v>
      </c>
      <c r="AG197" s="80">
        <v>425</v>
      </c>
      <c r="AH197" s="80"/>
      <c r="AI197" s="80" t="s">
        <v>8192</v>
      </c>
      <c r="AJ197" s="80" t="s">
        <v>9241</v>
      </c>
      <c r="AK197" s="85" t="s">
        <v>9787</v>
      </c>
      <c r="AL197" s="80"/>
      <c r="AM197" s="82">
        <v>42823.600057870368</v>
      </c>
      <c r="AN197" s="80" t="s">
        <v>11630</v>
      </c>
      <c r="AO197" s="85" t="s">
        <v>11825</v>
      </c>
      <c r="AP197" s="80" t="s">
        <v>66</v>
      </c>
      <c r="AQ197" s="2"/>
      <c r="AR197" s="3"/>
      <c r="AS197" s="3"/>
      <c r="AT197" s="3"/>
      <c r="AU197" s="3"/>
    </row>
    <row r="198" spans="1:47" x14ac:dyDescent="0.35">
      <c r="A198" s="66" t="s">
        <v>311</v>
      </c>
      <c r="B198" s="67"/>
      <c r="C198" s="67"/>
      <c r="D198" s="68"/>
      <c r="E198" s="70"/>
      <c r="F198" s="104" t="s">
        <v>10649</v>
      </c>
      <c r="G198" s="67"/>
      <c r="H198" s="71"/>
      <c r="I198" s="72"/>
      <c r="J198" s="72"/>
      <c r="K198" s="71" t="s">
        <v>13023</v>
      </c>
      <c r="L198" s="75"/>
      <c r="M198" s="76"/>
      <c r="N198" s="76"/>
      <c r="O198" s="77"/>
      <c r="P198" s="78"/>
      <c r="Q198" s="78"/>
      <c r="R198" s="88"/>
      <c r="S198" s="88"/>
      <c r="T198" s="88"/>
      <c r="U198" s="88"/>
      <c r="V198" s="52"/>
      <c r="W198" s="52"/>
      <c r="X198" s="52"/>
      <c r="Y198" s="52"/>
      <c r="Z198" s="51"/>
      <c r="AA198" s="73"/>
      <c r="AB198" s="73"/>
      <c r="AC198" s="74"/>
      <c r="AD198" s="80">
        <v>1596</v>
      </c>
      <c r="AE198" s="80">
        <v>1137</v>
      </c>
      <c r="AF198" s="80">
        <v>550</v>
      </c>
      <c r="AG198" s="80">
        <v>614</v>
      </c>
      <c r="AH198" s="80"/>
      <c r="AI198" s="80" t="s">
        <v>8193</v>
      </c>
      <c r="AJ198" s="80"/>
      <c r="AK198" s="80"/>
      <c r="AL198" s="80"/>
      <c r="AM198" s="82">
        <v>42241.595578703702</v>
      </c>
      <c r="AN198" s="80" t="s">
        <v>11630</v>
      </c>
      <c r="AO198" s="85" t="s">
        <v>11826</v>
      </c>
      <c r="AP198" s="80" t="s">
        <v>66</v>
      </c>
      <c r="AQ198" s="2"/>
      <c r="AR198" s="3"/>
      <c r="AS198" s="3"/>
      <c r="AT198" s="3"/>
      <c r="AU198" s="3"/>
    </row>
    <row r="199" spans="1:47" x14ac:dyDescent="0.35">
      <c r="A199" s="66" t="s">
        <v>312</v>
      </c>
      <c r="B199" s="67"/>
      <c r="C199" s="67"/>
      <c r="D199" s="68"/>
      <c r="E199" s="70"/>
      <c r="F199" s="104" t="s">
        <v>10650</v>
      </c>
      <c r="G199" s="67"/>
      <c r="H199" s="71"/>
      <c r="I199" s="72"/>
      <c r="J199" s="72"/>
      <c r="K199" s="71" t="s">
        <v>13024</v>
      </c>
      <c r="L199" s="75"/>
      <c r="M199" s="76"/>
      <c r="N199" s="76"/>
      <c r="O199" s="77"/>
      <c r="P199" s="78"/>
      <c r="Q199" s="78"/>
      <c r="R199" s="88"/>
      <c r="S199" s="88"/>
      <c r="T199" s="88"/>
      <c r="U199" s="88"/>
      <c r="V199" s="52"/>
      <c r="W199" s="52"/>
      <c r="X199" s="52"/>
      <c r="Y199" s="52"/>
      <c r="Z199" s="51"/>
      <c r="AA199" s="73"/>
      <c r="AB199" s="73"/>
      <c r="AC199" s="74"/>
      <c r="AD199" s="80">
        <v>1181</v>
      </c>
      <c r="AE199" s="80">
        <v>1541</v>
      </c>
      <c r="AF199" s="80">
        <v>2067</v>
      </c>
      <c r="AG199" s="80">
        <v>5389</v>
      </c>
      <c r="AH199" s="80"/>
      <c r="AI199" s="80" t="s">
        <v>8194</v>
      </c>
      <c r="AJ199" s="80" t="s">
        <v>9143</v>
      </c>
      <c r="AK199" s="85" t="s">
        <v>9788</v>
      </c>
      <c r="AL199" s="80"/>
      <c r="AM199" s="82">
        <v>43159.579039351855</v>
      </c>
      <c r="AN199" s="80" t="s">
        <v>11630</v>
      </c>
      <c r="AO199" s="85" t="s">
        <v>11827</v>
      </c>
      <c r="AP199" s="80" t="s">
        <v>66</v>
      </c>
      <c r="AQ199" s="2"/>
      <c r="AR199" s="3"/>
      <c r="AS199" s="3"/>
      <c r="AT199" s="3"/>
      <c r="AU199" s="3"/>
    </row>
    <row r="200" spans="1:47" x14ac:dyDescent="0.35">
      <c r="A200" s="66" t="s">
        <v>1222</v>
      </c>
      <c r="B200" s="67"/>
      <c r="C200" s="67"/>
      <c r="D200" s="68"/>
      <c r="E200" s="70"/>
      <c r="F200" s="104" t="s">
        <v>10651</v>
      </c>
      <c r="G200" s="67"/>
      <c r="H200" s="71"/>
      <c r="I200" s="72"/>
      <c r="J200" s="72"/>
      <c r="K200" s="71" t="s">
        <v>13025</v>
      </c>
      <c r="L200" s="75"/>
      <c r="M200" s="76"/>
      <c r="N200" s="76"/>
      <c r="O200" s="77"/>
      <c r="P200" s="78"/>
      <c r="Q200" s="78"/>
      <c r="R200" s="88"/>
      <c r="S200" s="88"/>
      <c r="T200" s="88"/>
      <c r="U200" s="88"/>
      <c r="V200" s="52"/>
      <c r="W200" s="52"/>
      <c r="X200" s="52"/>
      <c r="Y200" s="52"/>
      <c r="Z200" s="51"/>
      <c r="AA200" s="73"/>
      <c r="AB200" s="73"/>
      <c r="AC200" s="74"/>
      <c r="AD200" s="80">
        <v>1060</v>
      </c>
      <c r="AE200" s="80">
        <v>24017</v>
      </c>
      <c r="AF200" s="80">
        <v>9293</v>
      </c>
      <c r="AG200" s="80">
        <v>4417</v>
      </c>
      <c r="AH200" s="80"/>
      <c r="AI200" s="80" t="s">
        <v>8195</v>
      </c>
      <c r="AJ200" s="80" t="s">
        <v>9137</v>
      </c>
      <c r="AK200" s="85" t="s">
        <v>9789</v>
      </c>
      <c r="AL200" s="80"/>
      <c r="AM200" s="82">
        <v>40625.442523148151</v>
      </c>
      <c r="AN200" s="80" t="s">
        <v>11630</v>
      </c>
      <c r="AO200" s="85" t="s">
        <v>11828</v>
      </c>
      <c r="AP200" s="80" t="s">
        <v>65</v>
      </c>
      <c r="AQ200" s="2"/>
      <c r="AR200" s="3"/>
      <c r="AS200" s="3"/>
      <c r="AT200" s="3"/>
      <c r="AU200" s="3"/>
    </row>
    <row r="201" spans="1:47" x14ac:dyDescent="0.35">
      <c r="A201" s="66" t="s">
        <v>313</v>
      </c>
      <c r="B201" s="67"/>
      <c r="C201" s="67"/>
      <c r="D201" s="68"/>
      <c r="E201" s="70"/>
      <c r="F201" s="104" t="s">
        <v>10652</v>
      </c>
      <c r="G201" s="67"/>
      <c r="H201" s="71"/>
      <c r="I201" s="72"/>
      <c r="J201" s="72"/>
      <c r="K201" s="71" t="s">
        <v>13026</v>
      </c>
      <c r="L201" s="75"/>
      <c r="M201" s="76"/>
      <c r="N201" s="76"/>
      <c r="O201" s="77"/>
      <c r="P201" s="78"/>
      <c r="Q201" s="78"/>
      <c r="R201" s="88"/>
      <c r="S201" s="88"/>
      <c r="T201" s="88"/>
      <c r="U201" s="88"/>
      <c r="V201" s="52"/>
      <c r="W201" s="52"/>
      <c r="X201" s="52"/>
      <c r="Y201" s="52"/>
      <c r="Z201" s="51"/>
      <c r="AA201" s="73"/>
      <c r="AB201" s="73"/>
      <c r="AC201" s="74"/>
      <c r="AD201" s="80">
        <v>391</v>
      </c>
      <c r="AE201" s="80">
        <v>1694</v>
      </c>
      <c r="AF201" s="80">
        <v>4086</v>
      </c>
      <c r="AG201" s="80">
        <v>968</v>
      </c>
      <c r="AH201" s="80"/>
      <c r="AI201" s="80" t="s">
        <v>8196</v>
      </c>
      <c r="AJ201" s="80" t="s">
        <v>9142</v>
      </c>
      <c r="AK201" s="85" t="s">
        <v>9790</v>
      </c>
      <c r="AL201" s="80"/>
      <c r="AM201" s="82">
        <v>40843.724826388891</v>
      </c>
      <c r="AN201" s="80" t="s">
        <v>11630</v>
      </c>
      <c r="AO201" s="85" t="s">
        <v>11829</v>
      </c>
      <c r="AP201" s="80" t="s">
        <v>66</v>
      </c>
      <c r="AQ201" s="2"/>
      <c r="AR201" s="3"/>
      <c r="AS201" s="3"/>
      <c r="AT201" s="3"/>
      <c r="AU201" s="3"/>
    </row>
    <row r="202" spans="1:47" x14ac:dyDescent="0.35">
      <c r="A202" s="66" t="s">
        <v>314</v>
      </c>
      <c r="B202" s="67"/>
      <c r="C202" s="67"/>
      <c r="D202" s="68"/>
      <c r="E202" s="70"/>
      <c r="F202" s="104" t="s">
        <v>10653</v>
      </c>
      <c r="G202" s="67"/>
      <c r="H202" s="71"/>
      <c r="I202" s="72"/>
      <c r="J202" s="72"/>
      <c r="K202" s="71" t="s">
        <v>13027</v>
      </c>
      <c r="L202" s="75"/>
      <c r="M202" s="76"/>
      <c r="N202" s="76"/>
      <c r="O202" s="77"/>
      <c r="P202" s="78"/>
      <c r="Q202" s="78"/>
      <c r="R202" s="88"/>
      <c r="S202" s="88"/>
      <c r="T202" s="88"/>
      <c r="U202" s="88"/>
      <c r="V202" s="52"/>
      <c r="W202" s="52"/>
      <c r="X202" s="52"/>
      <c r="Y202" s="52"/>
      <c r="Z202" s="51"/>
      <c r="AA202" s="73"/>
      <c r="AB202" s="73"/>
      <c r="AC202" s="74"/>
      <c r="AD202" s="80">
        <v>12466</v>
      </c>
      <c r="AE202" s="80">
        <v>11346</v>
      </c>
      <c r="AF202" s="80">
        <v>1560160</v>
      </c>
      <c r="AG202" s="80">
        <v>161237</v>
      </c>
      <c r="AH202" s="80"/>
      <c r="AI202" s="80"/>
      <c r="AJ202" s="80"/>
      <c r="AK202" s="80"/>
      <c r="AL202" s="80"/>
      <c r="AM202" s="82">
        <v>41722.647129629629</v>
      </c>
      <c r="AN202" s="80" t="s">
        <v>11630</v>
      </c>
      <c r="AO202" s="85" t="s">
        <v>11830</v>
      </c>
      <c r="AP202" s="80" t="s">
        <v>66</v>
      </c>
      <c r="AQ202" s="2"/>
      <c r="AR202" s="3"/>
      <c r="AS202" s="3"/>
      <c r="AT202" s="3"/>
      <c r="AU202" s="3"/>
    </row>
    <row r="203" spans="1:47" x14ac:dyDescent="0.35">
      <c r="A203" s="66" t="s">
        <v>1223</v>
      </c>
      <c r="B203" s="67"/>
      <c r="C203" s="67"/>
      <c r="D203" s="68"/>
      <c r="E203" s="70"/>
      <c r="F203" s="104" t="s">
        <v>10654</v>
      </c>
      <c r="G203" s="67"/>
      <c r="H203" s="71"/>
      <c r="I203" s="72"/>
      <c r="J203" s="72"/>
      <c r="K203" s="71" t="s">
        <v>13028</v>
      </c>
      <c r="L203" s="75"/>
      <c r="M203" s="76"/>
      <c r="N203" s="76"/>
      <c r="O203" s="77"/>
      <c r="P203" s="78"/>
      <c r="Q203" s="78"/>
      <c r="R203" s="88"/>
      <c r="S203" s="88"/>
      <c r="T203" s="88"/>
      <c r="U203" s="88"/>
      <c r="V203" s="52"/>
      <c r="W203" s="52"/>
      <c r="X203" s="52"/>
      <c r="Y203" s="52"/>
      <c r="Z203" s="51"/>
      <c r="AA203" s="73"/>
      <c r="AB203" s="73"/>
      <c r="AC203" s="74"/>
      <c r="AD203" s="80">
        <v>83</v>
      </c>
      <c r="AE203" s="80">
        <v>144</v>
      </c>
      <c r="AF203" s="80">
        <v>431</v>
      </c>
      <c r="AG203" s="80">
        <v>72</v>
      </c>
      <c r="AH203" s="80"/>
      <c r="AI203" s="80"/>
      <c r="AJ203" s="80" t="s">
        <v>9242</v>
      </c>
      <c r="AK203" s="80"/>
      <c r="AL203" s="80"/>
      <c r="AM203" s="82">
        <v>41921.477638888886</v>
      </c>
      <c r="AN203" s="80" t="s">
        <v>11630</v>
      </c>
      <c r="AO203" s="85" t="s">
        <v>11831</v>
      </c>
      <c r="AP203" s="80" t="s">
        <v>65</v>
      </c>
      <c r="AQ203" s="2"/>
      <c r="AR203" s="3"/>
      <c r="AS203" s="3"/>
      <c r="AT203" s="3"/>
      <c r="AU203" s="3"/>
    </row>
    <row r="204" spans="1:47" x14ac:dyDescent="0.35">
      <c r="A204" s="66" t="s">
        <v>1224</v>
      </c>
      <c r="B204" s="67"/>
      <c r="C204" s="67"/>
      <c r="D204" s="68"/>
      <c r="E204" s="70"/>
      <c r="F204" s="104" t="s">
        <v>10655</v>
      </c>
      <c r="G204" s="67"/>
      <c r="H204" s="71"/>
      <c r="I204" s="72"/>
      <c r="J204" s="72"/>
      <c r="K204" s="71" t="s">
        <v>13029</v>
      </c>
      <c r="L204" s="75"/>
      <c r="M204" s="76"/>
      <c r="N204" s="76"/>
      <c r="O204" s="77"/>
      <c r="P204" s="78"/>
      <c r="Q204" s="78"/>
      <c r="R204" s="88"/>
      <c r="S204" s="88"/>
      <c r="T204" s="88"/>
      <c r="U204" s="88"/>
      <c r="V204" s="52"/>
      <c r="W204" s="52"/>
      <c r="X204" s="52"/>
      <c r="Y204" s="52"/>
      <c r="Z204" s="51"/>
      <c r="AA204" s="73"/>
      <c r="AB204" s="73"/>
      <c r="AC204" s="74"/>
      <c r="AD204" s="80">
        <v>419</v>
      </c>
      <c r="AE204" s="80">
        <v>448</v>
      </c>
      <c r="AF204" s="80">
        <v>108</v>
      </c>
      <c r="AG204" s="80">
        <v>42</v>
      </c>
      <c r="AH204" s="80"/>
      <c r="AI204" s="80" t="s">
        <v>8197</v>
      </c>
      <c r="AJ204" s="80" t="s">
        <v>9142</v>
      </c>
      <c r="AK204" s="80"/>
      <c r="AL204" s="80"/>
      <c r="AM204" s="82">
        <v>41696.785682870373</v>
      </c>
      <c r="AN204" s="80" t="s">
        <v>11630</v>
      </c>
      <c r="AO204" s="85" t="s">
        <v>11832</v>
      </c>
      <c r="AP204" s="80" t="s">
        <v>65</v>
      </c>
      <c r="AQ204" s="2"/>
      <c r="AR204" s="3"/>
      <c r="AS204" s="3"/>
      <c r="AT204" s="3"/>
      <c r="AU204" s="3"/>
    </row>
    <row r="205" spans="1:47" x14ac:dyDescent="0.35">
      <c r="A205" s="66" t="s">
        <v>346</v>
      </c>
      <c r="B205" s="67"/>
      <c r="C205" s="67"/>
      <c r="D205" s="68"/>
      <c r="E205" s="70"/>
      <c r="F205" s="104" t="s">
        <v>10656</v>
      </c>
      <c r="G205" s="67"/>
      <c r="H205" s="71"/>
      <c r="I205" s="72"/>
      <c r="J205" s="72"/>
      <c r="K205" s="71" t="s">
        <v>13030</v>
      </c>
      <c r="L205" s="75"/>
      <c r="M205" s="76"/>
      <c r="N205" s="76"/>
      <c r="O205" s="77"/>
      <c r="P205" s="78"/>
      <c r="Q205" s="78"/>
      <c r="R205" s="88"/>
      <c r="S205" s="88"/>
      <c r="T205" s="88"/>
      <c r="U205" s="88"/>
      <c r="V205" s="52"/>
      <c r="W205" s="52"/>
      <c r="X205" s="52"/>
      <c r="Y205" s="52"/>
      <c r="Z205" s="51"/>
      <c r="AA205" s="73"/>
      <c r="AB205" s="73"/>
      <c r="AC205" s="74"/>
      <c r="AD205" s="80">
        <v>1003</v>
      </c>
      <c r="AE205" s="80">
        <v>6488</v>
      </c>
      <c r="AF205" s="80">
        <v>10908</v>
      </c>
      <c r="AG205" s="80">
        <v>5476</v>
      </c>
      <c r="AH205" s="80"/>
      <c r="AI205" s="80" t="s">
        <v>8198</v>
      </c>
      <c r="AJ205" s="80" t="s">
        <v>9137</v>
      </c>
      <c r="AK205" s="85" t="s">
        <v>9791</v>
      </c>
      <c r="AL205" s="80"/>
      <c r="AM205" s="82">
        <v>39619.463263888887</v>
      </c>
      <c r="AN205" s="80" t="s">
        <v>11630</v>
      </c>
      <c r="AO205" s="85" t="s">
        <v>11833</v>
      </c>
      <c r="AP205" s="80" t="s">
        <v>66</v>
      </c>
      <c r="AQ205" s="2"/>
      <c r="AR205" s="3"/>
      <c r="AS205" s="3"/>
      <c r="AT205" s="3"/>
      <c r="AU205" s="3"/>
    </row>
    <row r="206" spans="1:47" x14ac:dyDescent="0.35">
      <c r="A206" s="66" t="s">
        <v>315</v>
      </c>
      <c r="B206" s="67"/>
      <c r="C206" s="67"/>
      <c r="D206" s="68"/>
      <c r="E206" s="70"/>
      <c r="F206" s="104" t="s">
        <v>10657</v>
      </c>
      <c r="G206" s="67"/>
      <c r="H206" s="71"/>
      <c r="I206" s="72"/>
      <c r="J206" s="72"/>
      <c r="K206" s="71" t="s">
        <v>13031</v>
      </c>
      <c r="L206" s="75"/>
      <c r="M206" s="76"/>
      <c r="N206" s="76"/>
      <c r="O206" s="77"/>
      <c r="P206" s="78"/>
      <c r="Q206" s="78"/>
      <c r="R206" s="88"/>
      <c r="S206" s="88"/>
      <c r="T206" s="88"/>
      <c r="U206" s="88"/>
      <c r="V206" s="52"/>
      <c r="W206" s="52"/>
      <c r="X206" s="52"/>
      <c r="Y206" s="52"/>
      <c r="Z206" s="51"/>
      <c r="AA206" s="73"/>
      <c r="AB206" s="73"/>
      <c r="AC206" s="74"/>
      <c r="AD206" s="80">
        <v>2895</v>
      </c>
      <c r="AE206" s="80">
        <v>2551</v>
      </c>
      <c r="AF206" s="80">
        <v>52692</v>
      </c>
      <c r="AG206" s="80">
        <v>13289</v>
      </c>
      <c r="AH206" s="80"/>
      <c r="AI206" s="80" t="s">
        <v>8199</v>
      </c>
      <c r="AJ206" s="80" t="s">
        <v>9243</v>
      </c>
      <c r="AK206" s="80"/>
      <c r="AL206" s="80"/>
      <c r="AM206" s="82">
        <v>41074.860381944447</v>
      </c>
      <c r="AN206" s="80" t="s">
        <v>11630</v>
      </c>
      <c r="AO206" s="85" t="s">
        <v>11834</v>
      </c>
      <c r="AP206" s="80" t="s">
        <v>66</v>
      </c>
      <c r="AQ206" s="2"/>
      <c r="AR206" s="3"/>
      <c r="AS206" s="3"/>
      <c r="AT206" s="3"/>
      <c r="AU206" s="3"/>
    </row>
    <row r="207" spans="1:47" x14ac:dyDescent="0.35">
      <c r="A207" s="66" t="s">
        <v>1225</v>
      </c>
      <c r="B207" s="67"/>
      <c r="C207" s="67"/>
      <c r="D207" s="68"/>
      <c r="E207" s="70"/>
      <c r="F207" s="104" t="s">
        <v>10658</v>
      </c>
      <c r="G207" s="67"/>
      <c r="H207" s="71"/>
      <c r="I207" s="72"/>
      <c r="J207" s="72"/>
      <c r="K207" s="71" t="s">
        <v>13032</v>
      </c>
      <c r="L207" s="75"/>
      <c r="M207" s="76"/>
      <c r="N207" s="76"/>
      <c r="O207" s="77"/>
      <c r="P207" s="78"/>
      <c r="Q207" s="78"/>
      <c r="R207" s="88"/>
      <c r="S207" s="88"/>
      <c r="T207" s="88"/>
      <c r="U207" s="88"/>
      <c r="V207" s="52"/>
      <c r="W207" s="52"/>
      <c r="X207" s="52"/>
      <c r="Y207" s="52"/>
      <c r="Z207" s="51"/>
      <c r="AA207" s="73"/>
      <c r="AB207" s="73"/>
      <c r="AC207" s="74"/>
      <c r="AD207" s="80">
        <v>1716</v>
      </c>
      <c r="AE207" s="80">
        <v>2322</v>
      </c>
      <c r="AF207" s="80">
        <v>639</v>
      </c>
      <c r="AG207" s="80">
        <v>520</v>
      </c>
      <c r="AH207" s="80"/>
      <c r="AI207" s="80" t="s">
        <v>8200</v>
      </c>
      <c r="AJ207" s="80" t="s">
        <v>9142</v>
      </c>
      <c r="AK207" s="85" t="s">
        <v>9792</v>
      </c>
      <c r="AL207" s="80"/>
      <c r="AM207" s="82">
        <v>40882.594976851855</v>
      </c>
      <c r="AN207" s="80" t="s">
        <v>11630</v>
      </c>
      <c r="AO207" s="85" t="s">
        <v>11835</v>
      </c>
      <c r="AP207" s="80" t="s">
        <v>65</v>
      </c>
      <c r="AQ207" s="2"/>
      <c r="AR207" s="3"/>
      <c r="AS207" s="3"/>
      <c r="AT207" s="3"/>
      <c r="AU207" s="3"/>
    </row>
    <row r="208" spans="1:47" x14ac:dyDescent="0.35">
      <c r="A208" s="66" t="s">
        <v>316</v>
      </c>
      <c r="B208" s="67"/>
      <c r="C208" s="67"/>
      <c r="D208" s="68"/>
      <c r="E208" s="70"/>
      <c r="F208" s="104" t="s">
        <v>10659</v>
      </c>
      <c r="G208" s="67"/>
      <c r="H208" s="71"/>
      <c r="I208" s="72"/>
      <c r="J208" s="72"/>
      <c r="K208" s="71" t="s">
        <v>13033</v>
      </c>
      <c r="L208" s="75"/>
      <c r="M208" s="76"/>
      <c r="N208" s="76"/>
      <c r="O208" s="77"/>
      <c r="P208" s="78"/>
      <c r="Q208" s="78"/>
      <c r="R208" s="88"/>
      <c r="S208" s="88"/>
      <c r="T208" s="88"/>
      <c r="U208" s="88"/>
      <c r="V208" s="52"/>
      <c r="W208" s="52"/>
      <c r="X208" s="52"/>
      <c r="Y208" s="52"/>
      <c r="Z208" s="51"/>
      <c r="AA208" s="73"/>
      <c r="AB208" s="73"/>
      <c r="AC208" s="74"/>
      <c r="AD208" s="80">
        <v>268</v>
      </c>
      <c r="AE208" s="80">
        <v>43</v>
      </c>
      <c r="AF208" s="80">
        <v>192</v>
      </c>
      <c r="AG208" s="80">
        <v>143</v>
      </c>
      <c r="AH208" s="80"/>
      <c r="AI208" s="80" t="s">
        <v>8201</v>
      </c>
      <c r="AJ208" s="80" t="s">
        <v>9244</v>
      </c>
      <c r="AK208" s="80"/>
      <c r="AL208" s="80"/>
      <c r="AM208" s="82">
        <v>44062.580069444448</v>
      </c>
      <c r="AN208" s="80" t="s">
        <v>11630</v>
      </c>
      <c r="AO208" s="85" t="s">
        <v>11836</v>
      </c>
      <c r="AP208" s="80" t="s">
        <v>66</v>
      </c>
      <c r="AQ208" s="2"/>
      <c r="AR208" s="3"/>
      <c r="AS208" s="3"/>
      <c r="AT208" s="3"/>
      <c r="AU208" s="3"/>
    </row>
    <row r="209" spans="1:47" x14ac:dyDescent="0.35">
      <c r="A209" s="66" t="s">
        <v>317</v>
      </c>
      <c r="B209" s="67"/>
      <c r="C209" s="67"/>
      <c r="D209" s="68"/>
      <c r="E209" s="70"/>
      <c r="F209" s="104" t="s">
        <v>10660</v>
      </c>
      <c r="G209" s="67"/>
      <c r="H209" s="71"/>
      <c r="I209" s="72"/>
      <c r="J209" s="72"/>
      <c r="K209" s="71" t="s">
        <v>13034</v>
      </c>
      <c r="L209" s="75"/>
      <c r="M209" s="76"/>
      <c r="N209" s="76"/>
      <c r="O209" s="77"/>
      <c r="P209" s="78"/>
      <c r="Q209" s="78"/>
      <c r="R209" s="88"/>
      <c r="S209" s="88"/>
      <c r="T209" s="88"/>
      <c r="U209" s="88"/>
      <c r="V209" s="52"/>
      <c r="W209" s="52"/>
      <c r="X209" s="52"/>
      <c r="Y209" s="52"/>
      <c r="Z209" s="51"/>
      <c r="AA209" s="73"/>
      <c r="AB209" s="73"/>
      <c r="AC209" s="74"/>
      <c r="AD209" s="80">
        <v>1934</v>
      </c>
      <c r="AE209" s="80">
        <v>448</v>
      </c>
      <c r="AF209" s="80">
        <v>975</v>
      </c>
      <c r="AG209" s="80">
        <v>760</v>
      </c>
      <c r="AH209" s="80"/>
      <c r="AI209" s="80" t="s">
        <v>8202</v>
      </c>
      <c r="AJ209" s="80" t="s">
        <v>9245</v>
      </c>
      <c r="AK209" s="85" t="s">
        <v>9793</v>
      </c>
      <c r="AL209" s="80"/>
      <c r="AM209" s="82">
        <v>42342.43209490741</v>
      </c>
      <c r="AN209" s="80" t="s">
        <v>11630</v>
      </c>
      <c r="AO209" s="85" t="s">
        <v>11837</v>
      </c>
      <c r="AP209" s="80" t="s">
        <v>66</v>
      </c>
      <c r="AQ209" s="2"/>
      <c r="AR209" s="3"/>
      <c r="AS209" s="3"/>
      <c r="AT209" s="3"/>
      <c r="AU209" s="3"/>
    </row>
    <row r="210" spans="1:47" x14ac:dyDescent="0.35">
      <c r="A210" s="66" t="s">
        <v>318</v>
      </c>
      <c r="B210" s="67"/>
      <c r="C210" s="67"/>
      <c r="D210" s="68"/>
      <c r="E210" s="70"/>
      <c r="F210" s="104" t="s">
        <v>10661</v>
      </c>
      <c r="G210" s="67"/>
      <c r="H210" s="71"/>
      <c r="I210" s="72"/>
      <c r="J210" s="72"/>
      <c r="K210" s="71" t="s">
        <v>13035</v>
      </c>
      <c r="L210" s="75"/>
      <c r="M210" s="76"/>
      <c r="N210" s="76"/>
      <c r="O210" s="77"/>
      <c r="P210" s="78"/>
      <c r="Q210" s="78"/>
      <c r="R210" s="88"/>
      <c r="S210" s="88"/>
      <c r="T210" s="88"/>
      <c r="U210" s="88"/>
      <c r="V210" s="52"/>
      <c r="W210" s="52"/>
      <c r="X210" s="52"/>
      <c r="Y210" s="52"/>
      <c r="Z210" s="51"/>
      <c r="AA210" s="73"/>
      <c r="AB210" s="73"/>
      <c r="AC210" s="74"/>
      <c r="AD210" s="80">
        <v>1083</v>
      </c>
      <c r="AE210" s="80">
        <v>1826</v>
      </c>
      <c r="AF210" s="80">
        <v>4791</v>
      </c>
      <c r="AG210" s="80">
        <v>10567</v>
      </c>
      <c r="AH210" s="80"/>
      <c r="AI210" s="80" t="s">
        <v>8203</v>
      </c>
      <c r="AJ210" s="80" t="s">
        <v>9246</v>
      </c>
      <c r="AK210" s="80"/>
      <c r="AL210" s="80"/>
      <c r="AM210" s="82">
        <v>40884.616944444446</v>
      </c>
      <c r="AN210" s="80" t="s">
        <v>11630</v>
      </c>
      <c r="AO210" s="85" t="s">
        <v>11838</v>
      </c>
      <c r="AP210" s="80" t="s">
        <v>66</v>
      </c>
      <c r="AQ210" s="2"/>
      <c r="AR210" s="3"/>
      <c r="AS210" s="3"/>
      <c r="AT210" s="3"/>
      <c r="AU210" s="3"/>
    </row>
    <row r="211" spans="1:47" x14ac:dyDescent="0.35">
      <c r="A211" s="66" t="s">
        <v>376</v>
      </c>
      <c r="B211" s="67"/>
      <c r="C211" s="67"/>
      <c r="D211" s="68"/>
      <c r="E211" s="70"/>
      <c r="F211" s="104" t="s">
        <v>10662</v>
      </c>
      <c r="G211" s="67"/>
      <c r="H211" s="71"/>
      <c r="I211" s="72"/>
      <c r="J211" s="72"/>
      <c r="K211" s="71" t="s">
        <v>13036</v>
      </c>
      <c r="L211" s="75"/>
      <c r="M211" s="76"/>
      <c r="N211" s="76"/>
      <c r="O211" s="77"/>
      <c r="P211" s="78"/>
      <c r="Q211" s="78"/>
      <c r="R211" s="88"/>
      <c r="S211" s="88"/>
      <c r="T211" s="88"/>
      <c r="U211" s="88"/>
      <c r="V211" s="52"/>
      <c r="W211" s="52"/>
      <c r="X211" s="52"/>
      <c r="Y211" s="52"/>
      <c r="Z211" s="51"/>
      <c r="AA211" s="73"/>
      <c r="AB211" s="73"/>
      <c r="AC211" s="74"/>
      <c r="AD211" s="80">
        <v>2397</v>
      </c>
      <c r="AE211" s="80">
        <v>3758</v>
      </c>
      <c r="AF211" s="80">
        <v>3721</v>
      </c>
      <c r="AG211" s="80">
        <v>5966</v>
      </c>
      <c r="AH211" s="80"/>
      <c r="AI211" s="80" t="s">
        <v>8204</v>
      </c>
      <c r="AJ211" s="80"/>
      <c r="AK211" s="80"/>
      <c r="AL211" s="80"/>
      <c r="AM211" s="82">
        <v>41658.539988425924</v>
      </c>
      <c r="AN211" s="80" t="s">
        <v>11630</v>
      </c>
      <c r="AO211" s="85" t="s">
        <v>11839</v>
      </c>
      <c r="AP211" s="80" t="s">
        <v>66</v>
      </c>
      <c r="AQ211" s="2"/>
      <c r="AR211" s="3"/>
      <c r="AS211" s="3"/>
      <c r="AT211" s="3"/>
      <c r="AU211" s="3"/>
    </row>
    <row r="212" spans="1:47" x14ac:dyDescent="0.35">
      <c r="A212" s="66" t="s">
        <v>375</v>
      </c>
      <c r="B212" s="67"/>
      <c r="C212" s="67"/>
      <c r="D212" s="68"/>
      <c r="E212" s="70"/>
      <c r="F212" s="104" t="s">
        <v>10663</v>
      </c>
      <c r="G212" s="67"/>
      <c r="H212" s="71"/>
      <c r="I212" s="72"/>
      <c r="J212" s="72"/>
      <c r="K212" s="71" t="s">
        <v>13037</v>
      </c>
      <c r="L212" s="75"/>
      <c r="M212" s="76"/>
      <c r="N212" s="76"/>
      <c r="O212" s="77"/>
      <c r="P212" s="78"/>
      <c r="Q212" s="78"/>
      <c r="R212" s="88"/>
      <c r="S212" s="88"/>
      <c r="T212" s="88"/>
      <c r="U212" s="88"/>
      <c r="V212" s="52"/>
      <c r="W212" s="52"/>
      <c r="X212" s="52"/>
      <c r="Y212" s="52"/>
      <c r="Z212" s="51"/>
      <c r="AA212" s="73"/>
      <c r="AB212" s="73"/>
      <c r="AC212" s="74"/>
      <c r="AD212" s="80">
        <v>1296</v>
      </c>
      <c r="AE212" s="80">
        <v>4459</v>
      </c>
      <c r="AF212" s="80">
        <v>5307</v>
      </c>
      <c r="AG212" s="80">
        <v>22211</v>
      </c>
      <c r="AH212" s="80"/>
      <c r="AI212" s="80" t="s">
        <v>8205</v>
      </c>
      <c r="AJ212" s="80" t="s">
        <v>9247</v>
      </c>
      <c r="AK212" s="85" t="s">
        <v>9794</v>
      </c>
      <c r="AL212" s="80"/>
      <c r="AM212" s="82">
        <v>40670.616412037038</v>
      </c>
      <c r="AN212" s="80" t="s">
        <v>11630</v>
      </c>
      <c r="AO212" s="85" t="s">
        <v>11840</v>
      </c>
      <c r="AP212" s="80" t="s">
        <v>66</v>
      </c>
      <c r="AQ212" s="2"/>
      <c r="AR212" s="3"/>
      <c r="AS212" s="3"/>
      <c r="AT212" s="3"/>
      <c r="AU212" s="3"/>
    </row>
    <row r="213" spans="1:47" x14ac:dyDescent="0.35">
      <c r="A213" s="66" t="s">
        <v>319</v>
      </c>
      <c r="B213" s="67"/>
      <c r="C213" s="67"/>
      <c r="D213" s="68"/>
      <c r="E213" s="70"/>
      <c r="F213" s="104" t="s">
        <v>10664</v>
      </c>
      <c r="G213" s="67"/>
      <c r="H213" s="71"/>
      <c r="I213" s="72"/>
      <c r="J213" s="72"/>
      <c r="K213" s="71" t="s">
        <v>13038</v>
      </c>
      <c r="L213" s="75"/>
      <c r="M213" s="76"/>
      <c r="N213" s="76"/>
      <c r="O213" s="77"/>
      <c r="P213" s="78"/>
      <c r="Q213" s="78"/>
      <c r="R213" s="88"/>
      <c r="S213" s="88"/>
      <c r="T213" s="88"/>
      <c r="U213" s="88"/>
      <c r="V213" s="52"/>
      <c r="W213" s="52"/>
      <c r="X213" s="52"/>
      <c r="Y213" s="52"/>
      <c r="Z213" s="51"/>
      <c r="AA213" s="73"/>
      <c r="AB213" s="73"/>
      <c r="AC213" s="74"/>
      <c r="AD213" s="80">
        <v>438</v>
      </c>
      <c r="AE213" s="80">
        <v>524</v>
      </c>
      <c r="AF213" s="80">
        <v>10906</v>
      </c>
      <c r="AG213" s="80">
        <v>3209</v>
      </c>
      <c r="AH213" s="80"/>
      <c r="AI213" s="80"/>
      <c r="AJ213" s="80" t="s">
        <v>9137</v>
      </c>
      <c r="AK213" s="80"/>
      <c r="AL213" s="80"/>
      <c r="AM213" s="82">
        <v>41672.751817129632</v>
      </c>
      <c r="AN213" s="80" t="s">
        <v>11630</v>
      </c>
      <c r="AO213" s="85" t="s">
        <v>11841</v>
      </c>
      <c r="AP213" s="80" t="s">
        <v>66</v>
      </c>
      <c r="AQ213" s="2"/>
      <c r="AR213" s="3"/>
      <c r="AS213" s="3"/>
      <c r="AT213" s="3"/>
      <c r="AU213" s="3"/>
    </row>
    <row r="214" spans="1:47" x14ac:dyDescent="0.35">
      <c r="A214" s="66" t="s">
        <v>320</v>
      </c>
      <c r="B214" s="67"/>
      <c r="C214" s="67"/>
      <c r="D214" s="68"/>
      <c r="E214" s="70"/>
      <c r="F214" s="104" t="s">
        <v>10665</v>
      </c>
      <c r="G214" s="67"/>
      <c r="H214" s="71"/>
      <c r="I214" s="72"/>
      <c r="J214" s="72"/>
      <c r="K214" s="71" t="s">
        <v>13039</v>
      </c>
      <c r="L214" s="75"/>
      <c r="M214" s="76"/>
      <c r="N214" s="76"/>
      <c r="O214" s="77"/>
      <c r="P214" s="78"/>
      <c r="Q214" s="78"/>
      <c r="R214" s="88"/>
      <c r="S214" s="88"/>
      <c r="T214" s="88"/>
      <c r="U214" s="88"/>
      <c r="V214" s="52"/>
      <c r="W214" s="52"/>
      <c r="X214" s="52"/>
      <c r="Y214" s="52"/>
      <c r="Z214" s="51"/>
      <c r="AA214" s="73"/>
      <c r="AB214" s="73"/>
      <c r="AC214" s="74"/>
      <c r="AD214" s="80">
        <v>1043</v>
      </c>
      <c r="AE214" s="80">
        <v>5198</v>
      </c>
      <c r="AF214" s="80">
        <v>21041</v>
      </c>
      <c r="AG214" s="80">
        <v>1014</v>
      </c>
      <c r="AH214" s="80"/>
      <c r="AI214" s="80" t="s">
        <v>8206</v>
      </c>
      <c r="AJ214" s="80"/>
      <c r="AK214" s="85" t="s">
        <v>9795</v>
      </c>
      <c r="AL214" s="80"/>
      <c r="AM214" s="82">
        <v>42912.700844907406</v>
      </c>
      <c r="AN214" s="80" t="s">
        <v>11630</v>
      </c>
      <c r="AO214" s="85" t="s">
        <v>11842</v>
      </c>
      <c r="AP214" s="80" t="s">
        <v>66</v>
      </c>
      <c r="AQ214" s="2"/>
      <c r="AR214" s="3"/>
      <c r="AS214" s="3"/>
      <c r="AT214" s="3"/>
      <c r="AU214" s="3"/>
    </row>
    <row r="215" spans="1:47" x14ac:dyDescent="0.35">
      <c r="A215" s="66" t="s">
        <v>321</v>
      </c>
      <c r="B215" s="67"/>
      <c r="C215" s="67"/>
      <c r="D215" s="68"/>
      <c r="E215" s="70"/>
      <c r="F215" s="104" t="s">
        <v>10666</v>
      </c>
      <c r="G215" s="67"/>
      <c r="H215" s="71"/>
      <c r="I215" s="72"/>
      <c r="J215" s="72"/>
      <c r="K215" s="71" t="s">
        <v>13040</v>
      </c>
      <c r="L215" s="75"/>
      <c r="M215" s="76"/>
      <c r="N215" s="76"/>
      <c r="O215" s="77"/>
      <c r="P215" s="78"/>
      <c r="Q215" s="78"/>
      <c r="R215" s="88"/>
      <c r="S215" s="88"/>
      <c r="T215" s="88"/>
      <c r="U215" s="88"/>
      <c r="V215" s="52"/>
      <c r="W215" s="52"/>
      <c r="X215" s="52"/>
      <c r="Y215" s="52"/>
      <c r="Z215" s="51"/>
      <c r="AA215" s="73"/>
      <c r="AB215" s="73"/>
      <c r="AC215" s="74"/>
      <c r="AD215" s="80">
        <v>4258</v>
      </c>
      <c r="AE215" s="80">
        <v>4906</v>
      </c>
      <c r="AF215" s="80">
        <v>240328</v>
      </c>
      <c r="AG215" s="80">
        <v>210187</v>
      </c>
      <c r="AH215" s="80"/>
      <c r="AI215" s="80" t="s">
        <v>8207</v>
      </c>
      <c r="AJ215" s="80" t="s">
        <v>9143</v>
      </c>
      <c r="AK215" s="80"/>
      <c r="AL215" s="80"/>
      <c r="AM215" s="82">
        <v>41594.807291666664</v>
      </c>
      <c r="AN215" s="80" t="s">
        <v>11630</v>
      </c>
      <c r="AO215" s="85" t="s">
        <v>11843</v>
      </c>
      <c r="AP215" s="80" t="s">
        <v>66</v>
      </c>
      <c r="AQ215" s="2"/>
      <c r="AR215" s="3"/>
      <c r="AS215" s="3"/>
      <c r="AT215" s="3"/>
      <c r="AU215" s="3"/>
    </row>
    <row r="216" spans="1:47" x14ac:dyDescent="0.35">
      <c r="A216" s="66" t="s">
        <v>322</v>
      </c>
      <c r="B216" s="67"/>
      <c r="C216" s="67"/>
      <c r="D216" s="68"/>
      <c r="E216" s="70"/>
      <c r="F216" s="104" t="s">
        <v>10667</v>
      </c>
      <c r="G216" s="67"/>
      <c r="H216" s="71"/>
      <c r="I216" s="72"/>
      <c r="J216" s="72"/>
      <c r="K216" s="71" t="s">
        <v>13041</v>
      </c>
      <c r="L216" s="75"/>
      <c r="M216" s="76"/>
      <c r="N216" s="76"/>
      <c r="O216" s="77"/>
      <c r="P216" s="78"/>
      <c r="Q216" s="78"/>
      <c r="R216" s="88"/>
      <c r="S216" s="88"/>
      <c r="T216" s="88"/>
      <c r="U216" s="88"/>
      <c r="V216" s="52"/>
      <c r="W216" s="52"/>
      <c r="X216" s="52"/>
      <c r="Y216" s="52"/>
      <c r="Z216" s="51"/>
      <c r="AA216" s="73"/>
      <c r="AB216" s="73"/>
      <c r="AC216" s="74"/>
      <c r="AD216" s="80">
        <v>751</v>
      </c>
      <c r="AE216" s="80">
        <v>417</v>
      </c>
      <c r="AF216" s="80">
        <v>383</v>
      </c>
      <c r="AG216" s="80">
        <v>400</v>
      </c>
      <c r="AH216" s="80"/>
      <c r="AI216" s="80" t="s">
        <v>8208</v>
      </c>
      <c r="AJ216" s="80" t="s">
        <v>9143</v>
      </c>
      <c r="AK216" s="85" t="s">
        <v>9796</v>
      </c>
      <c r="AL216" s="80"/>
      <c r="AM216" s="82">
        <v>42663.490393518521</v>
      </c>
      <c r="AN216" s="80" t="s">
        <v>11630</v>
      </c>
      <c r="AO216" s="85" t="s">
        <v>11844</v>
      </c>
      <c r="AP216" s="80" t="s">
        <v>66</v>
      </c>
      <c r="AQ216" s="2"/>
      <c r="AR216" s="3"/>
      <c r="AS216" s="3"/>
      <c r="AT216" s="3"/>
      <c r="AU216" s="3"/>
    </row>
    <row r="217" spans="1:47" x14ac:dyDescent="0.35">
      <c r="A217" s="66" t="s">
        <v>323</v>
      </c>
      <c r="B217" s="67"/>
      <c r="C217" s="67"/>
      <c r="D217" s="68"/>
      <c r="E217" s="70"/>
      <c r="F217" s="104" t="s">
        <v>10668</v>
      </c>
      <c r="G217" s="67"/>
      <c r="H217" s="71"/>
      <c r="I217" s="72"/>
      <c r="J217" s="72"/>
      <c r="K217" s="71" t="s">
        <v>13042</v>
      </c>
      <c r="L217" s="75"/>
      <c r="M217" s="76"/>
      <c r="N217" s="76"/>
      <c r="O217" s="77"/>
      <c r="P217" s="78"/>
      <c r="Q217" s="78"/>
      <c r="R217" s="88"/>
      <c r="S217" s="88"/>
      <c r="T217" s="88"/>
      <c r="U217" s="88"/>
      <c r="V217" s="52"/>
      <c r="W217" s="52"/>
      <c r="X217" s="52"/>
      <c r="Y217" s="52"/>
      <c r="Z217" s="51"/>
      <c r="AA217" s="73"/>
      <c r="AB217" s="73"/>
      <c r="AC217" s="74"/>
      <c r="AD217" s="80">
        <v>684</v>
      </c>
      <c r="AE217" s="80">
        <v>188</v>
      </c>
      <c r="AF217" s="80">
        <v>2936</v>
      </c>
      <c r="AG217" s="80">
        <v>3138</v>
      </c>
      <c r="AH217" s="80"/>
      <c r="AI217" s="80" t="s">
        <v>8209</v>
      </c>
      <c r="AJ217" s="80" t="s">
        <v>9248</v>
      </c>
      <c r="AK217" s="85" t="s">
        <v>9797</v>
      </c>
      <c r="AL217" s="80"/>
      <c r="AM217" s="82">
        <v>41661.624988425923</v>
      </c>
      <c r="AN217" s="80" t="s">
        <v>11630</v>
      </c>
      <c r="AO217" s="85" t="s">
        <v>11845</v>
      </c>
      <c r="AP217" s="80" t="s">
        <v>66</v>
      </c>
      <c r="AQ217" s="2"/>
      <c r="AR217" s="3"/>
      <c r="AS217" s="3"/>
      <c r="AT217" s="3"/>
      <c r="AU217" s="3"/>
    </row>
    <row r="218" spans="1:47" x14ac:dyDescent="0.35">
      <c r="A218" s="66" t="s">
        <v>324</v>
      </c>
      <c r="B218" s="67"/>
      <c r="C218" s="67"/>
      <c r="D218" s="68"/>
      <c r="E218" s="70"/>
      <c r="F218" s="104" t="s">
        <v>10669</v>
      </c>
      <c r="G218" s="67"/>
      <c r="H218" s="71"/>
      <c r="I218" s="72"/>
      <c r="J218" s="72"/>
      <c r="K218" s="71" t="s">
        <v>13043</v>
      </c>
      <c r="L218" s="75"/>
      <c r="M218" s="76"/>
      <c r="N218" s="76"/>
      <c r="O218" s="77"/>
      <c r="P218" s="78"/>
      <c r="Q218" s="78"/>
      <c r="R218" s="88"/>
      <c r="S218" s="88"/>
      <c r="T218" s="88"/>
      <c r="U218" s="88"/>
      <c r="V218" s="52"/>
      <c r="W218" s="52"/>
      <c r="X218" s="52"/>
      <c r="Y218" s="52"/>
      <c r="Z218" s="51"/>
      <c r="AA218" s="73"/>
      <c r="AB218" s="73"/>
      <c r="AC218" s="74"/>
      <c r="AD218" s="80">
        <v>466</v>
      </c>
      <c r="AE218" s="80">
        <v>546</v>
      </c>
      <c r="AF218" s="80">
        <v>3244</v>
      </c>
      <c r="AG218" s="80">
        <v>793</v>
      </c>
      <c r="AH218" s="80"/>
      <c r="AI218" s="80" t="s">
        <v>8210</v>
      </c>
      <c r="AJ218" s="80" t="s">
        <v>9249</v>
      </c>
      <c r="AK218" s="80"/>
      <c r="AL218" s="80"/>
      <c r="AM218" s="82">
        <v>41956.972210648149</v>
      </c>
      <c r="AN218" s="80" t="s">
        <v>11630</v>
      </c>
      <c r="AO218" s="85" t="s">
        <v>11846</v>
      </c>
      <c r="AP218" s="80" t="s">
        <v>66</v>
      </c>
      <c r="AQ218" s="2"/>
      <c r="AR218" s="3"/>
      <c r="AS218" s="3"/>
      <c r="AT218" s="3"/>
      <c r="AU218" s="3"/>
    </row>
    <row r="219" spans="1:47" x14ac:dyDescent="0.35">
      <c r="A219" s="66" t="s">
        <v>325</v>
      </c>
      <c r="B219" s="67"/>
      <c r="C219" s="67"/>
      <c r="D219" s="68"/>
      <c r="E219" s="70"/>
      <c r="F219" s="104" t="s">
        <v>10670</v>
      </c>
      <c r="G219" s="67"/>
      <c r="H219" s="71"/>
      <c r="I219" s="72"/>
      <c r="J219" s="72"/>
      <c r="K219" s="71" t="s">
        <v>13044</v>
      </c>
      <c r="L219" s="75"/>
      <c r="M219" s="76"/>
      <c r="N219" s="76"/>
      <c r="O219" s="77"/>
      <c r="P219" s="78"/>
      <c r="Q219" s="78"/>
      <c r="R219" s="88"/>
      <c r="S219" s="88"/>
      <c r="T219" s="88"/>
      <c r="U219" s="88"/>
      <c r="V219" s="52"/>
      <c r="W219" s="52"/>
      <c r="X219" s="52"/>
      <c r="Y219" s="52"/>
      <c r="Z219" s="51"/>
      <c r="AA219" s="73"/>
      <c r="AB219" s="73"/>
      <c r="AC219" s="74"/>
      <c r="AD219" s="80">
        <v>1122</v>
      </c>
      <c r="AE219" s="80">
        <v>917</v>
      </c>
      <c r="AF219" s="80">
        <v>5090</v>
      </c>
      <c r="AG219" s="80">
        <v>4216</v>
      </c>
      <c r="AH219" s="80"/>
      <c r="AI219" s="80" t="s">
        <v>8211</v>
      </c>
      <c r="AJ219" s="80" t="s">
        <v>9143</v>
      </c>
      <c r="AK219" s="85" t="s">
        <v>9798</v>
      </c>
      <c r="AL219" s="80"/>
      <c r="AM219" s="82">
        <v>40516.306689814817</v>
      </c>
      <c r="AN219" s="80" t="s">
        <v>11630</v>
      </c>
      <c r="AO219" s="85" t="s">
        <v>11847</v>
      </c>
      <c r="AP219" s="80" t="s">
        <v>66</v>
      </c>
      <c r="AQ219" s="2"/>
      <c r="AR219" s="3"/>
      <c r="AS219" s="3"/>
      <c r="AT219" s="3"/>
      <c r="AU219" s="3"/>
    </row>
    <row r="220" spans="1:47" x14ac:dyDescent="0.35">
      <c r="A220" s="66" t="s">
        <v>1226</v>
      </c>
      <c r="B220" s="67"/>
      <c r="C220" s="67"/>
      <c r="D220" s="68"/>
      <c r="E220" s="70"/>
      <c r="F220" s="104" t="s">
        <v>10671</v>
      </c>
      <c r="G220" s="67"/>
      <c r="H220" s="71"/>
      <c r="I220" s="72"/>
      <c r="J220" s="72"/>
      <c r="K220" s="71" t="s">
        <v>13045</v>
      </c>
      <c r="L220" s="75"/>
      <c r="M220" s="76"/>
      <c r="N220" s="76"/>
      <c r="O220" s="77"/>
      <c r="P220" s="78"/>
      <c r="Q220" s="78"/>
      <c r="R220" s="88"/>
      <c r="S220" s="88"/>
      <c r="T220" s="88"/>
      <c r="U220" s="88"/>
      <c r="V220" s="52"/>
      <c r="W220" s="52"/>
      <c r="X220" s="52"/>
      <c r="Y220" s="52"/>
      <c r="Z220" s="51"/>
      <c r="AA220" s="73"/>
      <c r="AB220" s="73"/>
      <c r="AC220" s="74"/>
      <c r="AD220" s="80">
        <v>1039</v>
      </c>
      <c r="AE220" s="80">
        <v>21893</v>
      </c>
      <c r="AF220" s="80">
        <v>102303</v>
      </c>
      <c r="AG220" s="80">
        <v>702</v>
      </c>
      <c r="AH220" s="80"/>
      <c r="AI220" s="80" t="s">
        <v>8212</v>
      </c>
      <c r="AJ220" s="80" t="s">
        <v>9250</v>
      </c>
      <c r="AK220" s="85" t="s">
        <v>9799</v>
      </c>
      <c r="AL220" s="80"/>
      <c r="AM220" s="82">
        <v>39241.877592592595</v>
      </c>
      <c r="AN220" s="80" t="s">
        <v>11630</v>
      </c>
      <c r="AO220" s="85" t="s">
        <v>11848</v>
      </c>
      <c r="AP220" s="80" t="s">
        <v>65</v>
      </c>
      <c r="AQ220" s="2"/>
      <c r="AR220" s="3"/>
      <c r="AS220" s="3"/>
      <c r="AT220" s="3"/>
      <c r="AU220" s="3"/>
    </row>
    <row r="221" spans="1:47" x14ac:dyDescent="0.35">
      <c r="A221" s="66" t="s">
        <v>1168</v>
      </c>
      <c r="B221" s="67"/>
      <c r="C221" s="67"/>
      <c r="D221" s="68"/>
      <c r="E221" s="70"/>
      <c r="F221" s="104" t="s">
        <v>10672</v>
      </c>
      <c r="G221" s="67"/>
      <c r="H221" s="71"/>
      <c r="I221" s="72"/>
      <c r="J221" s="72"/>
      <c r="K221" s="71" t="s">
        <v>13046</v>
      </c>
      <c r="L221" s="75"/>
      <c r="M221" s="76"/>
      <c r="N221" s="76"/>
      <c r="O221" s="77"/>
      <c r="P221" s="78"/>
      <c r="Q221" s="78"/>
      <c r="R221" s="88"/>
      <c r="S221" s="88"/>
      <c r="T221" s="88"/>
      <c r="U221" s="88"/>
      <c r="V221" s="52"/>
      <c r="W221" s="52"/>
      <c r="X221" s="52"/>
      <c r="Y221" s="52"/>
      <c r="Z221" s="51"/>
      <c r="AA221" s="73"/>
      <c r="AB221" s="73"/>
      <c r="AC221" s="74"/>
      <c r="AD221" s="80">
        <v>4556</v>
      </c>
      <c r="AE221" s="80">
        <v>25109</v>
      </c>
      <c r="AF221" s="80">
        <v>130592</v>
      </c>
      <c r="AG221" s="80">
        <v>64827</v>
      </c>
      <c r="AH221" s="80"/>
      <c r="AI221" s="80" t="s">
        <v>8213</v>
      </c>
      <c r="AJ221" s="80" t="s">
        <v>9251</v>
      </c>
      <c r="AK221" s="85" t="s">
        <v>9800</v>
      </c>
      <c r="AL221" s="80"/>
      <c r="AM221" s="82">
        <v>40112.701307870368</v>
      </c>
      <c r="AN221" s="80" t="s">
        <v>11630</v>
      </c>
      <c r="AO221" s="85" t="s">
        <v>11849</v>
      </c>
      <c r="AP221" s="80" t="s">
        <v>66</v>
      </c>
      <c r="AQ221" s="2"/>
      <c r="AR221" s="3"/>
      <c r="AS221" s="3"/>
      <c r="AT221" s="3"/>
      <c r="AU221" s="3"/>
    </row>
    <row r="222" spans="1:47" x14ac:dyDescent="0.35">
      <c r="A222" s="66" t="s">
        <v>326</v>
      </c>
      <c r="B222" s="67"/>
      <c r="C222" s="67"/>
      <c r="D222" s="68"/>
      <c r="E222" s="70"/>
      <c r="F222" s="104" t="s">
        <v>10673</v>
      </c>
      <c r="G222" s="67"/>
      <c r="H222" s="71"/>
      <c r="I222" s="72"/>
      <c r="J222" s="72"/>
      <c r="K222" s="71" t="s">
        <v>13047</v>
      </c>
      <c r="L222" s="75"/>
      <c r="M222" s="76"/>
      <c r="N222" s="76"/>
      <c r="O222" s="77"/>
      <c r="P222" s="78"/>
      <c r="Q222" s="78"/>
      <c r="R222" s="88"/>
      <c r="S222" s="88"/>
      <c r="T222" s="88"/>
      <c r="U222" s="88"/>
      <c r="V222" s="52"/>
      <c r="W222" s="52"/>
      <c r="X222" s="52"/>
      <c r="Y222" s="52"/>
      <c r="Z222" s="51"/>
      <c r="AA222" s="73"/>
      <c r="AB222" s="73"/>
      <c r="AC222" s="74"/>
      <c r="AD222" s="80">
        <v>178</v>
      </c>
      <c r="AE222" s="80">
        <v>796</v>
      </c>
      <c r="AF222" s="80">
        <v>1306</v>
      </c>
      <c r="AG222" s="80">
        <v>717</v>
      </c>
      <c r="AH222" s="80"/>
      <c r="AI222" s="80" t="s">
        <v>8214</v>
      </c>
      <c r="AJ222" s="80"/>
      <c r="AK222" s="85" t="s">
        <v>9801</v>
      </c>
      <c r="AL222" s="80"/>
      <c r="AM222" s="82">
        <v>43591.516944444447</v>
      </c>
      <c r="AN222" s="80" t="s">
        <v>11630</v>
      </c>
      <c r="AO222" s="85" t="s">
        <v>11850</v>
      </c>
      <c r="AP222" s="80" t="s">
        <v>66</v>
      </c>
      <c r="AQ222" s="2"/>
      <c r="AR222" s="3"/>
      <c r="AS222" s="3"/>
      <c r="AT222" s="3"/>
      <c r="AU222" s="3"/>
    </row>
    <row r="223" spans="1:47" x14ac:dyDescent="0.35">
      <c r="A223" s="66" t="s">
        <v>358</v>
      </c>
      <c r="B223" s="67"/>
      <c r="C223" s="67"/>
      <c r="D223" s="68"/>
      <c r="E223" s="70"/>
      <c r="F223" s="104" t="s">
        <v>10674</v>
      </c>
      <c r="G223" s="67"/>
      <c r="H223" s="71"/>
      <c r="I223" s="72"/>
      <c r="J223" s="72"/>
      <c r="K223" s="71" t="s">
        <v>13048</v>
      </c>
      <c r="L223" s="75"/>
      <c r="M223" s="76"/>
      <c r="N223" s="76"/>
      <c r="O223" s="77"/>
      <c r="P223" s="78"/>
      <c r="Q223" s="78"/>
      <c r="R223" s="88"/>
      <c r="S223" s="88"/>
      <c r="T223" s="88"/>
      <c r="U223" s="88"/>
      <c r="V223" s="52"/>
      <c r="W223" s="52"/>
      <c r="X223" s="52"/>
      <c r="Y223" s="52"/>
      <c r="Z223" s="51"/>
      <c r="AA223" s="73"/>
      <c r="AB223" s="73"/>
      <c r="AC223" s="74"/>
      <c r="AD223" s="80">
        <v>1476</v>
      </c>
      <c r="AE223" s="80">
        <v>15054</v>
      </c>
      <c r="AF223" s="80">
        <v>7996</v>
      </c>
      <c r="AG223" s="80">
        <v>486</v>
      </c>
      <c r="AH223" s="80"/>
      <c r="AI223" s="80" t="s">
        <v>8215</v>
      </c>
      <c r="AJ223" s="80" t="s">
        <v>9252</v>
      </c>
      <c r="AK223" s="85" t="s">
        <v>9802</v>
      </c>
      <c r="AL223" s="80"/>
      <c r="AM223" s="82">
        <v>39980.189710648148</v>
      </c>
      <c r="AN223" s="80" t="s">
        <v>11630</v>
      </c>
      <c r="AO223" s="85" t="s">
        <v>11851</v>
      </c>
      <c r="AP223" s="80" t="s">
        <v>66</v>
      </c>
      <c r="AQ223" s="2"/>
      <c r="AR223" s="3"/>
      <c r="AS223" s="3"/>
      <c r="AT223" s="3"/>
      <c r="AU223" s="3"/>
    </row>
    <row r="224" spans="1:47" x14ac:dyDescent="0.35">
      <c r="A224" s="66" t="s">
        <v>327</v>
      </c>
      <c r="B224" s="67"/>
      <c r="C224" s="67"/>
      <c r="D224" s="68"/>
      <c r="E224" s="70"/>
      <c r="F224" s="104" t="s">
        <v>10675</v>
      </c>
      <c r="G224" s="67"/>
      <c r="H224" s="71"/>
      <c r="I224" s="72"/>
      <c r="J224" s="72"/>
      <c r="K224" s="71" t="s">
        <v>13049</v>
      </c>
      <c r="L224" s="75"/>
      <c r="M224" s="76"/>
      <c r="N224" s="76"/>
      <c r="O224" s="77"/>
      <c r="P224" s="78"/>
      <c r="Q224" s="78"/>
      <c r="R224" s="88"/>
      <c r="S224" s="88"/>
      <c r="T224" s="88"/>
      <c r="U224" s="88"/>
      <c r="V224" s="52"/>
      <c r="W224" s="52"/>
      <c r="X224" s="52"/>
      <c r="Y224" s="52"/>
      <c r="Z224" s="51"/>
      <c r="AA224" s="73"/>
      <c r="AB224" s="73"/>
      <c r="AC224" s="74"/>
      <c r="AD224" s="80">
        <v>185</v>
      </c>
      <c r="AE224" s="80">
        <v>258</v>
      </c>
      <c r="AF224" s="80">
        <v>913</v>
      </c>
      <c r="AG224" s="80">
        <v>2323</v>
      </c>
      <c r="AH224" s="80"/>
      <c r="AI224" s="80" t="s">
        <v>8216</v>
      </c>
      <c r="AJ224" s="80"/>
      <c r="AK224" s="85" t="s">
        <v>9803</v>
      </c>
      <c r="AL224" s="80"/>
      <c r="AM224" s="82">
        <v>44081.366539351853</v>
      </c>
      <c r="AN224" s="80" t="s">
        <v>11630</v>
      </c>
      <c r="AO224" s="85" t="s">
        <v>11852</v>
      </c>
      <c r="AP224" s="80" t="s">
        <v>66</v>
      </c>
      <c r="AQ224" s="2"/>
      <c r="AR224" s="3"/>
      <c r="AS224" s="3"/>
      <c r="AT224" s="3"/>
      <c r="AU224" s="3"/>
    </row>
    <row r="225" spans="1:47" x14ac:dyDescent="0.35">
      <c r="A225" s="66" t="s">
        <v>728</v>
      </c>
      <c r="B225" s="67"/>
      <c r="C225" s="67"/>
      <c r="D225" s="68"/>
      <c r="E225" s="70"/>
      <c r="F225" s="104" t="s">
        <v>10676</v>
      </c>
      <c r="G225" s="67"/>
      <c r="H225" s="71"/>
      <c r="I225" s="72"/>
      <c r="J225" s="72"/>
      <c r="K225" s="71" t="s">
        <v>13050</v>
      </c>
      <c r="L225" s="75"/>
      <c r="M225" s="76"/>
      <c r="N225" s="76"/>
      <c r="O225" s="77"/>
      <c r="P225" s="78"/>
      <c r="Q225" s="78"/>
      <c r="R225" s="88"/>
      <c r="S225" s="88"/>
      <c r="T225" s="88"/>
      <c r="U225" s="88"/>
      <c r="V225" s="52"/>
      <c r="W225" s="52"/>
      <c r="X225" s="52"/>
      <c r="Y225" s="52"/>
      <c r="Z225" s="51"/>
      <c r="AA225" s="73"/>
      <c r="AB225" s="73"/>
      <c r="AC225" s="74"/>
      <c r="AD225" s="80">
        <v>5373</v>
      </c>
      <c r="AE225" s="80">
        <v>5122</v>
      </c>
      <c r="AF225" s="80">
        <v>8585</v>
      </c>
      <c r="AG225" s="80">
        <v>11511</v>
      </c>
      <c r="AH225" s="80"/>
      <c r="AI225" s="80" t="s">
        <v>8217</v>
      </c>
      <c r="AJ225" s="80" t="s">
        <v>9142</v>
      </c>
      <c r="AK225" s="85" t="s">
        <v>9804</v>
      </c>
      <c r="AL225" s="80"/>
      <c r="AM225" s="82">
        <v>40475.648888888885</v>
      </c>
      <c r="AN225" s="80" t="s">
        <v>11630</v>
      </c>
      <c r="AO225" s="85" t="s">
        <v>11853</v>
      </c>
      <c r="AP225" s="80" t="s">
        <v>66</v>
      </c>
      <c r="AQ225" s="2"/>
      <c r="AR225" s="3"/>
      <c r="AS225" s="3"/>
      <c r="AT225" s="3"/>
      <c r="AU225" s="3"/>
    </row>
    <row r="226" spans="1:47" x14ac:dyDescent="0.35">
      <c r="A226" s="66" t="s">
        <v>328</v>
      </c>
      <c r="B226" s="67"/>
      <c r="C226" s="67"/>
      <c r="D226" s="68"/>
      <c r="E226" s="70"/>
      <c r="F226" s="104" t="s">
        <v>10471</v>
      </c>
      <c r="G226" s="67"/>
      <c r="H226" s="71"/>
      <c r="I226" s="72"/>
      <c r="J226" s="72"/>
      <c r="K226" s="71" t="s">
        <v>13051</v>
      </c>
      <c r="L226" s="75"/>
      <c r="M226" s="76"/>
      <c r="N226" s="76"/>
      <c r="O226" s="77"/>
      <c r="P226" s="78"/>
      <c r="Q226" s="78"/>
      <c r="R226" s="88"/>
      <c r="S226" s="88"/>
      <c r="T226" s="88"/>
      <c r="U226" s="88"/>
      <c r="V226" s="52"/>
      <c r="W226" s="52"/>
      <c r="X226" s="52"/>
      <c r="Y226" s="52"/>
      <c r="Z226" s="51"/>
      <c r="AA226" s="73"/>
      <c r="AB226" s="73"/>
      <c r="AC226" s="74"/>
      <c r="AD226" s="80">
        <v>3595</v>
      </c>
      <c r="AE226" s="80">
        <v>578</v>
      </c>
      <c r="AF226" s="80">
        <v>36694</v>
      </c>
      <c r="AG226" s="80">
        <v>17243</v>
      </c>
      <c r="AH226" s="80"/>
      <c r="AI226" s="80" t="s">
        <v>8218</v>
      </c>
      <c r="AJ226" s="80"/>
      <c r="AK226" s="80"/>
      <c r="AL226" s="80"/>
      <c r="AM226" s="82">
        <v>44293.827986111108</v>
      </c>
      <c r="AN226" s="80" t="s">
        <v>11630</v>
      </c>
      <c r="AO226" s="85" t="s">
        <v>11854</v>
      </c>
      <c r="AP226" s="80" t="s">
        <v>66</v>
      </c>
      <c r="AQ226" s="2"/>
      <c r="AR226" s="3"/>
      <c r="AS226" s="3"/>
      <c r="AT226" s="3"/>
      <c r="AU226" s="3"/>
    </row>
    <row r="227" spans="1:47" x14ac:dyDescent="0.35">
      <c r="A227" s="66" t="s">
        <v>329</v>
      </c>
      <c r="B227" s="67"/>
      <c r="C227" s="67"/>
      <c r="D227" s="68"/>
      <c r="E227" s="70"/>
      <c r="F227" s="104" t="s">
        <v>10677</v>
      </c>
      <c r="G227" s="67"/>
      <c r="H227" s="71"/>
      <c r="I227" s="72"/>
      <c r="J227" s="72"/>
      <c r="K227" s="71" t="s">
        <v>13052</v>
      </c>
      <c r="L227" s="75"/>
      <c r="M227" s="76"/>
      <c r="N227" s="76"/>
      <c r="O227" s="77"/>
      <c r="P227" s="78"/>
      <c r="Q227" s="78"/>
      <c r="R227" s="88"/>
      <c r="S227" s="88"/>
      <c r="T227" s="88"/>
      <c r="U227" s="88"/>
      <c r="V227" s="52"/>
      <c r="W227" s="52"/>
      <c r="X227" s="52"/>
      <c r="Y227" s="52"/>
      <c r="Z227" s="51"/>
      <c r="AA227" s="73"/>
      <c r="AB227" s="73"/>
      <c r="AC227" s="74"/>
      <c r="AD227" s="80">
        <v>1143</v>
      </c>
      <c r="AE227" s="80">
        <v>86</v>
      </c>
      <c r="AF227" s="80">
        <v>785</v>
      </c>
      <c r="AG227" s="80">
        <v>255</v>
      </c>
      <c r="AH227" s="80"/>
      <c r="AI227" s="80"/>
      <c r="AJ227" s="80"/>
      <c r="AK227" s="85" t="s">
        <v>9805</v>
      </c>
      <c r="AL227" s="80"/>
      <c r="AM227" s="82">
        <v>40013.941331018519</v>
      </c>
      <c r="AN227" s="80" t="s">
        <v>11630</v>
      </c>
      <c r="AO227" s="85" t="s">
        <v>11855</v>
      </c>
      <c r="AP227" s="80" t="s">
        <v>66</v>
      </c>
      <c r="AQ227" s="2"/>
      <c r="AR227" s="3"/>
      <c r="AS227" s="3"/>
      <c r="AT227" s="3"/>
      <c r="AU227" s="3"/>
    </row>
    <row r="228" spans="1:47" x14ac:dyDescent="0.35">
      <c r="A228" s="66" t="s">
        <v>1114</v>
      </c>
      <c r="B228" s="67"/>
      <c r="C228" s="67"/>
      <c r="D228" s="68"/>
      <c r="E228" s="70"/>
      <c r="F228" s="104" t="s">
        <v>10678</v>
      </c>
      <c r="G228" s="67"/>
      <c r="H228" s="71"/>
      <c r="I228" s="72"/>
      <c r="J228" s="72"/>
      <c r="K228" s="71" t="s">
        <v>13053</v>
      </c>
      <c r="L228" s="75"/>
      <c r="M228" s="76"/>
      <c r="N228" s="76"/>
      <c r="O228" s="77"/>
      <c r="P228" s="78"/>
      <c r="Q228" s="78"/>
      <c r="R228" s="88"/>
      <c r="S228" s="88"/>
      <c r="T228" s="88"/>
      <c r="U228" s="88"/>
      <c r="V228" s="52"/>
      <c r="W228" s="52"/>
      <c r="X228" s="52"/>
      <c r="Y228" s="52"/>
      <c r="Z228" s="51"/>
      <c r="AA228" s="73"/>
      <c r="AB228" s="73"/>
      <c r="AC228" s="74"/>
      <c r="AD228" s="80">
        <v>210</v>
      </c>
      <c r="AE228" s="80">
        <v>2962</v>
      </c>
      <c r="AF228" s="80">
        <v>4558</v>
      </c>
      <c r="AG228" s="80">
        <v>984</v>
      </c>
      <c r="AH228" s="80"/>
      <c r="AI228" s="80" t="s">
        <v>8219</v>
      </c>
      <c r="AJ228" s="80"/>
      <c r="AK228" s="85" t="s">
        <v>9806</v>
      </c>
      <c r="AL228" s="80"/>
      <c r="AM228" s="82">
        <v>42837.623645833337</v>
      </c>
      <c r="AN228" s="80" t="s">
        <v>11630</v>
      </c>
      <c r="AO228" s="85" t="s">
        <v>11856</v>
      </c>
      <c r="AP228" s="80" t="s">
        <v>66</v>
      </c>
      <c r="AQ228" s="2"/>
      <c r="AR228" s="3"/>
      <c r="AS228" s="3"/>
      <c r="AT228" s="3"/>
      <c r="AU228" s="3"/>
    </row>
    <row r="229" spans="1:47" x14ac:dyDescent="0.35">
      <c r="A229" s="66" t="s">
        <v>330</v>
      </c>
      <c r="B229" s="67"/>
      <c r="C229" s="67"/>
      <c r="D229" s="68"/>
      <c r="E229" s="70"/>
      <c r="F229" s="104" t="s">
        <v>10679</v>
      </c>
      <c r="G229" s="67"/>
      <c r="H229" s="71"/>
      <c r="I229" s="72"/>
      <c r="J229" s="72"/>
      <c r="K229" s="71" t="s">
        <v>13054</v>
      </c>
      <c r="L229" s="75"/>
      <c r="M229" s="76"/>
      <c r="N229" s="76"/>
      <c r="O229" s="77"/>
      <c r="P229" s="78"/>
      <c r="Q229" s="78"/>
      <c r="R229" s="88"/>
      <c r="S229" s="88"/>
      <c r="T229" s="88"/>
      <c r="U229" s="88"/>
      <c r="V229" s="52"/>
      <c r="W229" s="52"/>
      <c r="X229" s="52"/>
      <c r="Y229" s="52"/>
      <c r="Z229" s="51"/>
      <c r="AA229" s="73"/>
      <c r="AB229" s="73"/>
      <c r="AC229" s="74"/>
      <c r="AD229" s="80">
        <v>889</v>
      </c>
      <c r="AE229" s="80">
        <v>410</v>
      </c>
      <c r="AF229" s="80">
        <v>2900</v>
      </c>
      <c r="AG229" s="80">
        <v>256</v>
      </c>
      <c r="AH229" s="80"/>
      <c r="AI229" s="80" t="s">
        <v>8220</v>
      </c>
      <c r="AJ229" s="80" t="s">
        <v>9253</v>
      </c>
      <c r="AK229" s="85" t="s">
        <v>9807</v>
      </c>
      <c r="AL229" s="80"/>
      <c r="AM229" s="82">
        <v>40497.99</v>
      </c>
      <c r="AN229" s="80" t="s">
        <v>11630</v>
      </c>
      <c r="AO229" s="85" t="s">
        <v>11857</v>
      </c>
      <c r="AP229" s="80" t="s">
        <v>66</v>
      </c>
      <c r="AQ229" s="2"/>
      <c r="AR229" s="3"/>
      <c r="AS229" s="3"/>
      <c r="AT229" s="3"/>
      <c r="AU229" s="3"/>
    </row>
    <row r="230" spans="1:47" x14ac:dyDescent="0.35">
      <c r="A230" s="66" t="s">
        <v>538</v>
      </c>
      <c r="B230" s="67"/>
      <c r="C230" s="67"/>
      <c r="D230" s="68"/>
      <c r="E230" s="70"/>
      <c r="F230" s="104" t="s">
        <v>10680</v>
      </c>
      <c r="G230" s="67"/>
      <c r="H230" s="71"/>
      <c r="I230" s="72"/>
      <c r="J230" s="72"/>
      <c r="K230" s="71" t="s">
        <v>13055</v>
      </c>
      <c r="L230" s="75"/>
      <c r="M230" s="76"/>
      <c r="N230" s="76"/>
      <c r="O230" s="77"/>
      <c r="P230" s="78"/>
      <c r="Q230" s="78"/>
      <c r="R230" s="88"/>
      <c r="S230" s="88"/>
      <c r="T230" s="88"/>
      <c r="U230" s="88"/>
      <c r="V230" s="52"/>
      <c r="W230" s="52"/>
      <c r="X230" s="52"/>
      <c r="Y230" s="52"/>
      <c r="Z230" s="51"/>
      <c r="AA230" s="73"/>
      <c r="AB230" s="73"/>
      <c r="AC230" s="74"/>
      <c r="AD230" s="80">
        <v>967</v>
      </c>
      <c r="AE230" s="80">
        <v>12803</v>
      </c>
      <c r="AF230" s="80">
        <v>13365</v>
      </c>
      <c r="AG230" s="80">
        <v>984</v>
      </c>
      <c r="AH230" s="80"/>
      <c r="AI230" s="80" t="s">
        <v>8221</v>
      </c>
      <c r="AJ230" s="80" t="s">
        <v>9143</v>
      </c>
      <c r="AK230" s="85" t="s">
        <v>9808</v>
      </c>
      <c r="AL230" s="80"/>
      <c r="AM230" s="82">
        <v>39848.873032407406</v>
      </c>
      <c r="AN230" s="80" t="s">
        <v>11630</v>
      </c>
      <c r="AO230" s="85" t="s">
        <v>11858</v>
      </c>
      <c r="AP230" s="80" t="s">
        <v>66</v>
      </c>
      <c r="AQ230" s="2"/>
      <c r="AR230" s="3"/>
      <c r="AS230" s="3"/>
      <c r="AT230" s="3"/>
      <c r="AU230" s="3"/>
    </row>
    <row r="231" spans="1:47" x14ac:dyDescent="0.35">
      <c r="A231" s="66" t="s">
        <v>331</v>
      </c>
      <c r="B231" s="67"/>
      <c r="C231" s="67"/>
      <c r="D231" s="68"/>
      <c r="E231" s="70"/>
      <c r="F231" s="104" t="s">
        <v>10681</v>
      </c>
      <c r="G231" s="67"/>
      <c r="H231" s="71"/>
      <c r="I231" s="72"/>
      <c r="J231" s="72"/>
      <c r="K231" s="71" t="s">
        <v>13056</v>
      </c>
      <c r="L231" s="75"/>
      <c r="M231" s="76"/>
      <c r="N231" s="76"/>
      <c r="O231" s="77"/>
      <c r="P231" s="78"/>
      <c r="Q231" s="78"/>
      <c r="R231" s="88"/>
      <c r="S231" s="88"/>
      <c r="T231" s="88"/>
      <c r="U231" s="88"/>
      <c r="V231" s="52"/>
      <c r="W231" s="52"/>
      <c r="X231" s="52"/>
      <c r="Y231" s="52"/>
      <c r="Z231" s="51"/>
      <c r="AA231" s="73"/>
      <c r="AB231" s="73"/>
      <c r="AC231" s="74"/>
      <c r="AD231" s="80">
        <v>1529</v>
      </c>
      <c r="AE231" s="80">
        <v>846</v>
      </c>
      <c r="AF231" s="80">
        <v>3137</v>
      </c>
      <c r="AG231" s="80">
        <v>4829</v>
      </c>
      <c r="AH231" s="80"/>
      <c r="AI231" s="80" t="s">
        <v>8222</v>
      </c>
      <c r="AJ231" s="80"/>
      <c r="AK231" s="85" t="s">
        <v>9809</v>
      </c>
      <c r="AL231" s="80"/>
      <c r="AM231" s="82">
        <v>42080.419328703705</v>
      </c>
      <c r="AN231" s="80" t="s">
        <v>11630</v>
      </c>
      <c r="AO231" s="85" t="s">
        <v>11859</v>
      </c>
      <c r="AP231" s="80" t="s">
        <v>66</v>
      </c>
      <c r="AQ231" s="2"/>
      <c r="AR231" s="3"/>
      <c r="AS231" s="3"/>
      <c r="AT231" s="3"/>
      <c r="AU231" s="3"/>
    </row>
    <row r="232" spans="1:47" x14ac:dyDescent="0.35">
      <c r="A232" s="66" t="s">
        <v>365</v>
      </c>
      <c r="B232" s="67"/>
      <c r="C232" s="67"/>
      <c r="D232" s="68"/>
      <c r="E232" s="70"/>
      <c r="F232" s="104" t="s">
        <v>10682</v>
      </c>
      <c r="G232" s="67"/>
      <c r="H232" s="71"/>
      <c r="I232" s="72"/>
      <c r="J232" s="72"/>
      <c r="K232" s="71" t="s">
        <v>13057</v>
      </c>
      <c r="L232" s="75"/>
      <c r="M232" s="76"/>
      <c r="N232" s="76"/>
      <c r="O232" s="77"/>
      <c r="P232" s="78"/>
      <c r="Q232" s="78"/>
      <c r="R232" s="88"/>
      <c r="S232" s="88"/>
      <c r="T232" s="88"/>
      <c r="U232" s="88"/>
      <c r="V232" s="52"/>
      <c r="W232" s="52"/>
      <c r="X232" s="52"/>
      <c r="Y232" s="52"/>
      <c r="Z232" s="51"/>
      <c r="AA232" s="73"/>
      <c r="AB232" s="73"/>
      <c r="AC232" s="74"/>
      <c r="AD232" s="80">
        <v>16</v>
      </c>
      <c r="AE232" s="80">
        <v>93</v>
      </c>
      <c r="AF232" s="80">
        <v>243</v>
      </c>
      <c r="AG232" s="80">
        <v>73</v>
      </c>
      <c r="AH232" s="80"/>
      <c r="AI232" s="80" t="s">
        <v>8223</v>
      </c>
      <c r="AJ232" s="80" t="s">
        <v>9142</v>
      </c>
      <c r="AK232" s="85" t="s">
        <v>9810</v>
      </c>
      <c r="AL232" s="80"/>
      <c r="AM232" s="82">
        <v>43560.516134259262</v>
      </c>
      <c r="AN232" s="80" t="s">
        <v>11630</v>
      </c>
      <c r="AO232" s="85" t="s">
        <v>11860</v>
      </c>
      <c r="AP232" s="80" t="s">
        <v>66</v>
      </c>
      <c r="AQ232" s="2"/>
      <c r="AR232" s="3"/>
      <c r="AS232" s="3"/>
      <c r="AT232" s="3"/>
      <c r="AU232" s="3"/>
    </row>
    <row r="233" spans="1:47" x14ac:dyDescent="0.35">
      <c r="A233" s="66" t="s">
        <v>1050</v>
      </c>
      <c r="B233" s="67"/>
      <c r="C233" s="67"/>
      <c r="D233" s="68"/>
      <c r="E233" s="70"/>
      <c r="F233" s="104" t="s">
        <v>10683</v>
      </c>
      <c r="G233" s="67"/>
      <c r="H233" s="71"/>
      <c r="I233" s="72"/>
      <c r="J233" s="72"/>
      <c r="K233" s="71" t="s">
        <v>13058</v>
      </c>
      <c r="L233" s="75"/>
      <c r="M233" s="76"/>
      <c r="N233" s="76"/>
      <c r="O233" s="77"/>
      <c r="P233" s="78"/>
      <c r="Q233" s="78"/>
      <c r="R233" s="88"/>
      <c r="S233" s="88"/>
      <c r="T233" s="88"/>
      <c r="U233" s="88"/>
      <c r="V233" s="52"/>
      <c r="W233" s="52"/>
      <c r="X233" s="52"/>
      <c r="Y233" s="52"/>
      <c r="Z233" s="51"/>
      <c r="AA233" s="73"/>
      <c r="AB233" s="73"/>
      <c r="AC233" s="74"/>
      <c r="AD233" s="80">
        <v>4303</v>
      </c>
      <c r="AE233" s="80">
        <v>68469</v>
      </c>
      <c r="AF233" s="80">
        <v>13878</v>
      </c>
      <c r="AG233" s="80">
        <v>6080</v>
      </c>
      <c r="AH233" s="80"/>
      <c r="AI233" s="80" t="s">
        <v>8224</v>
      </c>
      <c r="AJ233" s="80" t="s">
        <v>9254</v>
      </c>
      <c r="AK233" s="85" t="s">
        <v>9811</v>
      </c>
      <c r="AL233" s="80"/>
      <c r="AM233" s="82">
        <v>40430.867349537039</v>
      </c>
      <c r="AN233" s="80" t="s">
        <v>11630</v>
      </c>
      <c r="AO233" s="85" t="s">
        <v>11861</v>
      </c>
      <c r="AP233" s="80" t="s">
        <v>66</v>
      </c>
      <c r="AQ233" s="2"/>
      <c r="AR233" s="3"/>
      <c r="AS233" s="3"/>
      <c r="AT233" s="3"/>
      <c r="AU233" s="3"/>
    </row>
    <row r="234" spans="1:47" x14ac:dyDescent="0.35">
      <c r="A234" s="66" t="s">
        <v>332</v>
      </c>
      <c r="B234" s="67"/>
      <c r="C234" s="67"/>
      <c r="D234" s="68"/>
      <c r="E234" s="70"/>
      <c r="F234" s="104" t="s">
        <v>10684</v>
      </c>
      <c r="G234" s="67"/>
      <c r="H234" s="71"/>
      <c r="I234" s="72"/>
      <c r="J234" s="72"/>
      <c r="K234" s="71" t="s">
        <v>13059</v>
      </c>
      <c r="L234" s="75"/>
      <c r="M234" s="76"/>
      <c r="N234" s="76"/>
      <c r="O234" s="77"/>
      <c r="P234" s="78"/>
      <c r="Q234" s="78"/>
      <c r="R234" s="88"/>
      <c r="S234" s="88"/>
      <c r="T234" s="88"/>
      <c r="U234" s="88"/>
      <c r="V234" s="52"/>
      <c r="W234" s="52"/>
      <c r="X234" s="52"/>
      <c r="Y234" s="52"/>
      <c r="Z234" s="51"/>
      <c r="AA234" s="73"/>
      <c r="AB234" s="73"/>
      <c r="AC234" s="74"/>
      <c r="AD234" s="80">
        <v>135</v>
      </c>
      <c r="AE234" s="80">
        <v>46</v>
      </c>
      <c r="AF234" s="80">
        <v>238</v>
      </c>
      <c r="AG234" s="80">
        <v>383</v>
      </c>
      <c r="AH234" s="80"/>
      <c r="AI234" s="80" t="s">
        <v>8225</v>
      </c>
      <c r="AJ234" s="80" t="s">
        <v>9137</v>
      </c>
      <c r="AK234" s="85" t="s">
        <v>9812</v>
      </c>
      <c r="AL234" s="80"/>
      <c r="AM234" s="82">
        <v>44224.764317129629</v>
      </c>
      <c r="AN234" s="80" t="s">
        <v>11630</v>
      </c>
      <c r="AO234" s="85" t="s">
        <v>11862</v>
      </c>
      <c r="AP234" s="80" t="s">
        <v>66</v>
      </c>
      <c r="AQ234" s="2"/>
      <c r="AR234" s="3"/>
      <c r="AS234" s="3"/>
      <c r="AT234" s="3"/>
      <c r="AU234" s="3"/>
    </row>
    <row r="235" spans="1:47" x14ac:dyDescent="0.35">
      <c r="A235" s="66" t="s">
        <v>1227</v>
      </c>
      <c r="B235" s="67"/>
      <c r="C235" s="67"/>
      <c r="D235" s="68"/>
      <c r="E235" s="70"/>
      <c r="F235" s="104" t="s">
        <v>10685</v>
      </c>
      <c r="G235" s="67"/>
      <c r="H235" s="71"/>
      <c r="I235" s="72"/>
      <c r="J235" s="72"/>
      <c r="K235" s="71" t="s">
        <v>13060</v>
      </c>
      <c r="L235" s="75"/>
      <c r="M235" s="76"/>
      <c r="N235" s="76"/>
      <c r="O235" s="77"/>
      <c r="P235" s="78"/>
      <c r="Q235" s="78"/>
      <c r="R235" s="88"/>
      <c r="S235" s="88"/>
      <c r="T235" s="88"/>
      <c r="U235" s="88"/>
      <c r="V235" s="52"/>
      <c r="W235" s="52"/>
      <c r="X235" s="52"/>
      <c r="Y235" s="52"/>
      <c r="Z235" s="51"/>
      <c r="AA235" s="73"/>
      <c r="AB235" s="73"/>
      <c r="AC235" s="74"/>
      <c r="AD235" s="80">
        <v>1150</v>
      </c>
      <c r="AE235" s="80">
        <v>554115</v>
      </c>
      <c r="AF235" s="80">
        <v>11644</v>
      </c>
      <c r="AG235" s="80">
        <v>6845</v>
      </c>
      <c r="AH235" s="80"/>
      <c r="AI235" s="80" t="s">
        <v>8226</v>
      </c>
      <c r="AJ235" s="80"/>
      <c r="AK235" s="85" t="s">
        <v>9813</v>
      </c>
      <c r="AL235" s="80"/>
      <c r="AM235" s="82">
        <v>41587.625648148147</v>
      </c>
      <c r="AN235" s="80" t="s">
        <v>11630</v>
      </c>
      <c r="AO235" s="85" t="s">
        <v>11863</v>
      </c>
      <c r="AP235" s="80" t="s">
        <v>65</v>
      </c>
      <c r="AQ235" s="2"/>
      <c r="AR235" s="3"/>
      <c r="AS235" s="3"/>
      <c r="AT235" s="3"/>
      <c r="AU235" s="3"/>
    </row>
    <row r="236" spans="1:47" x14ac:dyDescent="0.35">
      <c r="A236" s="66" t="s">
        <v>1228</v>
      </c>
      <c r="B236" s="67"/>
      <c r="C236" s="67"/>
      <c r="D236" s="68"/>
      <c r="E236" s="70"/>
      <c r="F236" s="104" t="s">
        <v>10686</v>
      </c>
      <c r="G236" s="67"/>
      <c r="H236" s="71"/>
      <c r="I236" s="72"/>
      <c r="J236" s="72"/>
      <c r="K236" s="71" t="s">
        <v>13061</v>
      </c>
      <c r="L236" s="75"/>
      <c r="M236" s="76"/>
      <c r="N236" s="76"/>
      <c r="O236" s="77"/>
      <c r="P236" s="78"/>
      <c r="Q236" s="78"/>
      <c r="R236" s="88"/>
      <c r="S236" s="88"/>
      <c r="T236" s="88"/>
      <c r="U236" s="88"/>
      <c r="V236" s="52"/>
      <c r="W236" s="52"/>
      <c r="X236" s="52"/>
      <c r="Y236" s="52"/>
      <c r="Z236" s="51"/>
      <c r="AA236" s="73"/>
      <c r="AB236" s="73"/>
      <c r="AC236" s="74"/>
      <c r="AD236" s="80">
        <v>504</v>
      </c>
      <c r="AE236" s="80">
        <v>6736</v>
      </c>
      <c r="AF236" s="80">
        <v>773</v>
      </c>
      <c r="AG236" s="80">
        <v>1774</v>
      </c>
      <c r="AH236" s="80"/>
      <c r="AI236" s="80" t="s">
        <v>8227</v>
      </c>
      <c r="AJ236" s="80" t="s">
        <v>9255</v>
      </c>
      <c r="AK236" s="85" t="s">
        <v>9814</v>
      </c>
      <c r="AL236" s="80"/>
      <c r="AM236" s="82">
        <v>43714.160486111112</v>
      </c>
      <c r="AN236" s="80" t="s">
        <v>11630</v>
      </c>
      <c r="AO236" s="85" t="s">
        <v>11864</v>
      </c>
      <c r="AP236" s="80" t="s">
        <v>65</v>
      </c>
      <c r="AQ236" s="2"/>
      <c r="AR236" s="3"/>
      <c r="AS236" s="3"/>
      <c r="AT236" s="3"/>
      <c r="AU236" s="3"/>
    </row>
    <row r="237" spans="1:47" x14ac:dyDescent="0.35">
      <c r="A237" s="66" t="s">
        <v>1229</v>
      </c>
      <c r="B237" s="67"/>
      <c r="C237" s="67"/>
      <c r="D237" s="68"/>
      <c r="E237" s="70"/>
      <c r="F237" s="104" t="s">
        <v>10687</v>
      </c>
      <c r="G237" s="67"/>
      <c r="H237" s="71"/>
      <c r="I237" s="72"/>
      <c r="J237" s="72"/>
      <c r="K237" s="71" t="s">
        <v>13062</v>
      </c>
      <c r="L237" s="75"/>
      <c r="M237" s="76"/>
      <c r="N237" s="76"/>
      <c r="O237" s="77"/>
      <c r="P237" s="78"/>
      <c r="Q237" s="78"/>
      <c r="R237" s="88"/>
      <c r="S237" s="88"/>
      <c r="T237" s="88"/>
      <c r="U237" s="88"/>
      <c r="V237" s="52"/>
      <c r="W237" s="52"/>
      <c r="X237" s="52"/>
      <c r="Y237" s="52"/>
      <c r="Z237" s="51"/>
      <c r="AA237" s="73"/>
      <c r="AB237" s="73"/>
      <c r="AC237" s="74"/>
      <c r="AD237" s="80">
        <v>1472</v>
      </c>
      <c r="AE237" s="80">
        <v>26391</v>
      </c>
      <c r="AF237" s="80">
        <v>1219</v>
      </c>
      <c r="AG237" s="80">
        <v>944</v>
      </c>
      <c r="AH237" s="80"/>
      <c r="AI237" s="80" t="s">
        <v>8228</v>
      </c>
      <c r="AJ237" s="80"/>
      <c r="AK237" s="85" t="s">
        <v>9815</v>
      </c>
      <c r="AL237" s="80"/>
      <c r="AM237" s="82">
        <v>43398.382372685184</v>
      </c>
      <c r="AN237" s="80" t="s">
        <v>11630</v>
      </c>
      <c r="AO237" s="85" t="s">
        <v>11865</v>
      </c>
      <c r="AP237" s="80" t="s">
        <v>65</v>
      </c>
      <c r="AQ237" s="2"/>
      <c r="AR237" s="3"/>
      <c r="AS237" s="3"/>
      <c r="AT237" s="3"/>
      <c r="AU237" s="3"/>
    </row>
    <row r="238" spans="1:47" x14ac:dyDescent="0.35">
      <c r="A238" s="66" t="s">
        <v>1230</v>
      </c>
      <c r="B238" s="67"/>
      <c r="C238" s="67"/>
      <c r="D238" s="68"/>
      <c r="E238" s="70"/>
      <c r="F238" s="104" t="s">
        <v>10688</v>
      </c>
      <c r="G238" s="67"/>
      <c r="H238" s="71"/>
      <c r="I238" s="72"/>
      <c r="J238" s="72"/>
      <c r="K238" s="71" t="s">
        <v>13063</v>
      </c>
      <c r="L238" s="75"/>
      <c r="M238" s="76"/>
      <c r="N238" s="76"/>
      <c r="O238" s="77"/>
      <c r="P238" s="78"/>
      <c r="Q238" s="78"/>
      <c r="R238" s="88"/>
      <c r="S238" s="88"/>
      <c r="T238" s="88"/>
      <c r="U238" s="88"/>
      <c r="V238" s="52"/>
      <c r="W238" s="52"/>
      <c r="X238" s="52"/>
      <c r="Y238" s="52"/>
      <c r="Z238" s="51"/>
      <c r="AA238" s="73"/>
      <c r="AB238" s="73"/>
      <c r="AC238" s="74"/>
      <c r="AD238" s="80">
        <v>566</v>
      </c>
      <c r="AE238" s="80">
        <v>16471</v>
      </c>
      <c r="AF238" s="80">
        <v>1582</v>
      </c>
      <c r="AG238" s="80">
        <v>1284</v>
      </c>
      <c r="AH238" s="80"/>
      <c r="AI238" s="80" t="s">
        <v>8229</v>
      </c>
      <c r="AJ238" s="80" t="s">
        <v>9137</v>
      </c>
      <c r="AK238" s="85" t="s">
        <v>9816</v>
      </c>
      <c r="AL238" s="80"/>
      <c r="AM238" s="82">
        <v>42104.370104166665</v>
      </c>
      <c r="AN238" s="80" t="s">
        <v>11630</v>
      </c>
      <c r="AO238" s="85" t="s">
        <v>11866</v>
      </c>
      <c r="AP238" s="80" t="s">
        <v>65</v>
      </c>
      <c r="AQ238" s="2"/>
      <c r="AR238" s="3"/>
      <c r="AS238" s="3"/>
      <c r="AT238" s="3"/>
      <c r="AU238" s="3"/>
    </row>
    <row r="239" spans="1:47" x14ac:dyDescent="0.35">
      <c r="A239" s="66" t="s">
        <v>333</v>
      </c>
      <c r="B239" s="67"/>
      <c r="C239" s="67"/>
      <c r="D239" s="68"/>
      <c r="E239" s="70"/>
      <c r="F239" s="104" t="s">
        <v>10689</v>
      </c>
      <c r="G239" s="67"/>
      <c r="H239" s="71"/>
      <c r="I239" s="72"/>
      <c r="J239" s="72"/>
      <c r="K239" s="71" t="s">
        <v>13064</v>
      </c>
      <c r="L239" s="75"/>
      <c r="M239" s="76"/>
      <c r="N239" s="76"/>
      <c r="O239" s="77"/>
      <c r="P239" s="78"/>
      <c r="Q239" s="78"/>
      <c r="R239" s="88"/>
      <c r="S239" s="88"/>
      <c r="T239" s="88"/>
      <c r="U239" s="88"/>
      <c r="V239" s="52"/>
      <c r="W239" s="52"/>
      <c r="X239" s="52"/>
      <c r="Y239" s="52"/>
      <c r="Z239" s="51"/>
      <c r="AA239" s="73"/>
      <c r="AB239" s="73"/>
      <c r="AC239" s="74"/>
      <c r="AD239" s="80">
        <v>154</v>
      </c>
      <c r="AE239" s="80">
        <v>169</v>
      </c>
      <c r="AF239" s="80">
        <v>215</v>
      </c>
      <c r="AG239" s="80">
        <v>315</v>
      </c>
      <c r="AH239" s="80"/>
      <c r="AI239" s="80" t="s">
        <v>8230</v>
      </c>
      <c r="AJ239" s="80" t="s">
        <v>9256</v>
      </c>
      <c r="AK239" s="80"/>
      <c r="AL239" s="80"/>
      <c r="AM239" s="82">
        <v>42948.475173611114</v>
      </c>
      <c r="AN239" s="80" t="s">
        <v>11630</v>
      </c>
      <c r="AO239" s="85" t="s">
        <v>11867</v>
      </c>
      <c r="AP239" s="80" t="s">
        <v>66</v>
      </c>
      <c r="AQ239" s="2"/>
      <c r="AR239" s="3"/>
      <c r="AS239" s="3"/>
      <c r="AT239" s="3"/>
      <c r="AU239" s="3"/>
    </row>
    <row r="240" spans="1:47" x14ac:dyDescent="0.35">
      <c r="A240" s="66" t="s">
        <v>1231</v>
      </c>
      <c r="B240" s="67"/>
      <c r="C240" s="67"/>
      <c r="D240" s="68"/>
      <c r="E240" s="70"/>
      <c r="F240" s="104" t="s">
        <v>10690</v>
      </c>
      <c r="G240" s="67"/>
      <c r="H240" s="71"/>
      <c r="I240" s="72"/>
      <c r="J240" s="72"/>
      <c r="K240" s="71" t="s">
        <v>13065</v>
      </c>
      <c r="L240" s="75"/>
      <c r="M240" s="76"/>
      <c r="N240" s="76"/>
      <c r="O240" s="77"/>
      <c r="P240" s="78"/>
      <c r="Q240" s="78"/>
      <c r="R240" s="88"/>
      <c r="S240" s="88"/>
      <c r="T240" s="88"/>
      <c r="U240" s="88"/>
      <c r="V240" s="52"/>
      <c r="W240" s="52"/>
      <c r="X240" s="52"/>
      <c r="Y240" s="52"/>
      <c r="Z240" s="51"/>
      <c r="AA240" s="73"/>
      <c r="AB240" s="73"/>
      <c r="AC240" s="74"/>
      <c r="AD240" s="80">
        <v>232</v>
      </c>
      <c r="AE240" s="80">
        <v>90</v>
      </c>
      <c r="AF240" s="80">
        <v>94</v>
      </c>
      <c r="AG240" s="80">
        <v>6</v>
      </c>
      <c r="AH240" s="80"/>
      <c r="AI240" s="80"/>
      <c r="AJ240" s="80"/>
      <c r="AK240" s="80"/>
      <c r="AL240" s="80"/>
      <c r="AM240" s="82">
        <v>44061.495879629627</v>
      </c>
      <c r="AN240" s="80" t="s">
        <v>11630</v>
      </c>
      <c r="AO240" s="85" t="s">
        <v>11868</v>
      </c>
      <c r="AP240" s="80" t="s">
        <v>65</v>
      </c>
      <c r="AQ240" s="2"/>
      <c r="AR240" s="3"/>
      <c r="AS240" s="3"/>
      <c r="AT240" s="3"/>
      <c r="AU240" s="3"/>
    </row>
    <row r="241" spans="1:47" x14ac:dyDescent="0.35">
      <c r="A241" s="66" t="s">
        <v>334</v>
      </c>
      <c r="B241" s="67"/>
      <c r="C241" s="67"/>
      <c r="D241" s="68"/>
      <c r="E241" s="70"/>
      <c r="F241" s="104" t="s">
        <v>10691</v>
      </c>
      <c r="G241" s="67"/>
      <c r="H241" s="71"/>
      <c r="I241" s="72"/>
      <c r="J241" s="72"/>
      <c r="K241" s="71" t="s">
        <v>13066</v>
      </c>
      <c r="L241" s="75"/>
      <c r="M241" s="76"/>
      <c r="N241" s="76"/>
      <c r="O241" s="77"/>
      <c r="P241" s="78"/>
      <c r="Q241" s="78"/>
      <c r="R241" s="88"/>
      <c r="S241" s="88"/>
      <c r="T241" s="88"/>
      <c r="U241" s="88"/>
      <c r="V241" s="52"/>
      <c r="W241" s="52"/>
      <c r="X241" s="52"/>
      <c r="Y241" s="52"/>
      <c r="Z241" s="51"/>
      <c r="AA241" s="73"/>
      <c r="AB241" s="73"/>
      <c r="AC241" s="74"/>
      <c r="AD241" s="80">
        <v>911</v>
      </c>
      <c r="AE241" s="80">
        <v>321</v>
      </c>
      <c r="AF241" s="80">
        <v>1525</v>
      </c>
      <c r="AG241" s="80">
        <v>1718</v>
      </c>
      <c r="AH241" s="80"/>
      <c r="AI241" s="80" t="s">
        <v>8231</v>
      </c>
      <c r="AJ241" s="80" t="s">
        <v>9257</v>
      </c>
      <c r="AK241" s="85" t="s">
        <v>9817</v>
      </c>
      <c r="AL241" s="80"/>
      <c r="AM241" s="82">
        <v>43032.337743055556</v>
      </c>
      <c r="AN241" s="80" t="s">
        <v>11630</v>
      </c>
      <c r="AO241" s="85" t="s">
        <v>11869</v>
      </c>
      <c r="AP241" s="80" t="s">
        <v>66</v>
      </c>
      <c r="AQ241" s="2"/>
      <c r="AR241" s="3"/>
      <c r="AS241" s="3"/>
      <c r="AT241" s="3"/>
      <c r="AU241" s="3"/>
    </row>
    <row r="242" spans="1:47" x14ac:dyDescent="0.35">
      <c r="A242" s="66" t="s">
        <v>1054</v>
      </c>
      <c r="B242" s="67"/>
      <c r="C242" s="67"/>
      <c r="D242" s="68"/>
      <c r="E242" s="70"/>
      <c r="F242" s="104" t="s">
        <v>10692</v>
      </c>
      <c r="G242" s="67"/>
      <c r="H242" s="71"/>
      <c r="I242" s="72"/>
      <c r="J242" s="72"/>
      <c r="K242" s="71" t="s">
        <v>13067</v>
      </c>
      <c r="L242" s="75"/>
      <c r="M242" s="76"/>
      <c r="N242" s="76"/>
      <c r="O242" s="77"/>
      <c r="P242" s="78"/>
      <c r="Q242" s="78"/>
      <c r="R242" s="88"/>
      <c r="S242" s="88"/>
      <c r="T242" s="88"/>
      <c r="U242" s="88"/>
      <c r="V242" s="52"/>
      <c r="W242" s="52"/>
      <c r="X242" s="52"/>
      <c r="Y242" s="52"/>
      <c r="Z242" s="51"/>
      <c r="AA242" s="73"/>
      <c r="AB242" s="73"/>
      <c r="AC242" s="74"/>
      <c r="AD242" s="80">
        <v>1510</v>
      </c>
      <c r="AE242" s="80">
        <v>1309</v>
      </c>
      <c r="AF242" s="80">
        <v>759</v>
      </c>
      <c r="AG242" s="80">
        <v>3706</v>
      </c>
      <c r="AH242" s="80"/>
      <c r="AI242" s="80" t="s">
        <v>8232</v>
      </c>
      <c r="AJ242" s="80" t="s">
        <v>9156</v>
      </c>
      <c r="AK242" s="85" t="s">
        <v>9818</v>
      </c>
      <c r="AL242" s="80"/>
      <c r="AM242" s="82">
        <v>42801.226724537039</v>
      </c>
      <c r="AN242" s="80" t="s">
        <v>11630</v>
      </c>
      <c r="AO242" s="85" t="s">
        <v>11870</v>
      </c>
      <c r="AP242" s="80" t="s">
        <v>66</v>
      </c>
      <c r="AQ242" s="2"/>
      <c r="AR242" s="3"/>
      <c r="AS242" s="3"/>
      <c r="AT242" s="3"/>
      <c r="AU242" s="3"/>
    </row>
    <row r="243" spans="1:47" x14ac:dyDescent="0.35">
      <c r="A243" s="66" t="s">
        <v>335</v>
      </c>
      <c r="B243" s="67"/>
      <c r="C243" s="67"/>
      <c r="D243" s="68"/>
      <c r="E243" s="70"/>
      <c r="F243" s="104" t="s">
        <v>10693</v>
      </c>
      <c r="G243" s="67"/>
      <c r="H243" s="71"/>
      <c r="I243" s="72"/>
      <c r="J243" s="72"/>
      <c r="K243" s="71" t="s">
        <v>13068</v>
      </c>
      <c r="L243" s="75"/>
      <c r="M243" s="76"/>
      <c r="N243" s="76"/>
      <c r="O243" s="77"/>
      <c r="P243" s="78"/>
      <c r="Q243" s="78"/>
      <c r="R243" s="88"/>
      <c r="S243" s="88"/>
      <c r="T243" s="88"/>
      <c r="U243" s="88"/>
      <c r="V243" s="52"/>
      <c r="W243" s="52"/>
      <c r="X243" s="52"/>
      <c r="Y243" s="52"/>
      <c r="Z243" s="51"/>
      <c r="AA243" s="73"/>
      <c r="AB243" s="73"/>
      <c r="AC243" s="74"/>
      <c r="AD243" s="80">
        <v>1341</v>
      </c>
      <c r="AE243" s="80">
        <v>3656</v>
      </c>
      <c r="AF243" s="80">
        <v>4737</v>
      </c>
      <c r="AG243" s="80">
        <v>4684</v>
      </c>
      <c r="AH243" s="80"/>
      <c r="AI243" s="80" t="s">
        <v>8233</v>
      </c>
      <c r="AJ243" s="80" t="s">
        <v>9258</v>
      </c>
      <c r="AK243" s="85" t="s">
        <v>9819</v>
      </c>
      <c r="AL243" s="80"/>
      <c r="AM243" s="82">
        <v>40066.32471064815</v>
      </c>
      <c r="AN243" s="80" t="s">
        <v>11630</v>
      </c>
      <c r="AO243" s="85" t="s">
        <v>11871</v>
      </c>
      <c r="AP243" s="80" t="s">
        <v>66</v>
      </c>
      <c r="AQ243" s="2"/>
      <c r="AR243" s="3"/>
      <c r="AS243" s="3"/>
      <c r="AT243" s="3"/>
      <c r="AU243" s="3"/>
    </row>
    <row r="244" spans="1:47" x14ac:dyDescent="0.35">
      <c r="A244" s="66" t="s">
        <v>336</v>
      </c>
      <c r="B244" s="67"/>
      <c r="C244" s="67"/>
      <c r="D244" s="68"/>
      <c r="E244" s="70"/>
      <c r="F244" s="104" t="s">
        <v>10694</v>
      </c>
      <c r="G244" s="67"/>
      <c r="H244" s="71"/>
      <c r="I244" s="72"/>
      <c r="J244" s="72"/>
      <c r="K244" s="71" t="s">
        <v>13069</v>
      </c>
      <c r="L244" s="75"/>
      <c r="M244" s="76"/>
      <c r="N244" s="76"/>
      <c r="O244" s="77"/>
      <c r="P244" s="78"/>
      <c r="Q244" s="78"/>
      <c r="R244" s="88"/>
      <c r="S244" s="88"/>
      <c r="T244" s="88"/>
      <c r="U244" s="88"/>
      <c r="V244" s="52"/>
      <c r="W244" s="52"/>
      <c r="X244" s="52"/>
      <c r="Y244" s="52"/>
      <c r="Z244" s="51"/>
      <c r="AA244" s="73"/>
      <c r="AB244" s="73"/>
      <c r="AC244" s="74"/>
      <c r="AD244" s="80">
        <v>352</v>
      </c>
      <c r="AE244" s="80">
        <v>149</v>
      </c>
      <c r="AF244" s="80">
        <v>8097</v>
      </c>
      <c r="AG244" s="80">
        <v>304</v>
      </c>
      <c r="AH244" s="80"/>
      <c r="AI244" s="80" t="s">
        <v>8234</v>
      </c>
      <c r="AJ244" s="80" t="s">
        <v>9259</v>
      </c>
      <c r="AK244" s="80"/>
      <c r="AL244" s="80"/>
      <c r="AM244" s="82">
        <v>44000.716990740744</v>
      </c>
      <c r="AN244" s="80" t="s">
        <v>11630</v>
      </c>
      <c r="AO244" s="85" t="s">
        <v>11872</v>
      </c>
      <c r="AP244" s="80" t="s">
        <v>66</v>
      </c>
      <c r="AQ244" s="2"/>
      <c r="AR244" s="3"/>
      <c r="AS244" s="3"/>
      <c r="AT244" s="3"/>
      <c r="AU244" s="3"/>
    </row>
    <row r="245" spans="1:47" x14ac:dyDescent="0.35">
      <c r="A245" s="66" t="s">
        <v>1045</v>
      </c>
      <c r="B245" s="67"/>
      <c r="C245" s="67"/>
      <c r="D245" s="68"/>
      <c r="E245" s="70"/>
      <c r="F245" s="104" t="s">
        <v>10695</v>
      </c>
      <c r="G245" s="67"/>
      <c r="H245" s="71"/>
      <c r="I245" s="72"/>
      <c r="J245" s="72"/>
      <c r="K245" s="71" t="s">
        <v>13070</v>
      </c>
      <c r="L245" s="75"/>
      <c r="M245" s="76"/>
      <c r="N245" s="76"/>
      <c r="O245" s="77"/>
      <c r="P245" s="78"/>
      <c r="Q245" s="78"/>
      <c r="R245" s="88"/>
      <c r="S245" s="88"/>
      <c r="T245" s="88"/>
      <c r="U245" s="88"/>
      <c r="V245" s="52"/>
      <c r="W245" s="52"/>
      <c r="X245" s="52"/>
      <c r="Y245" s="52"/>
      <c r="Z245" s="51"/>
      <c r="AA245" s="73"/>
      <c r="AB245" s="73"/>
      <c r="AC245" s="74"/>
      <c r="AD245" s="80">
        <v>302</v>
      </c>
      <c r="AE245" s="80">
        <v>127</v>
      </c>
      <c r="AF245" s="80">
        <v>715</v>
      </c>
      <c r="AG245" s="80">
        <v>125</v>
      </c>
      <c r="AH245" s="80"/>
      <c r="AI245" s="80" t="s">
        <v>8235</v>
      </c>
      <c r="AJ245" s="80" t="s">
        <v>9260</v>
      </c>
      <c r="AK245" s="85" t="s">
        <v>9820</v>
      </c>
      <c r="AL245" s="80"/>
      <c r="AM245" s="82">
        <v>43496.351481481484</v>
      </c>
      <c r="AN245" s="80" t="s">
        <v>11630</v>
      </c>
      <c r="AO245" s="85" t="s">
        <v>11873</v>
      </c>
      <c r="AP245" s="80" t="s">
        <v>66</v>
      </c>
      <c r="AQ245" s="2"/>
      <c r="AR245" s="3"/>
      <c r="AS245" s="3"/>
      <c r="AT245" s="3"/>
      <c r="AU245" s="3"/>
    </row>
    <row r="246" spans="1:47" x14ac:dyDescent="0.35">
      <c r="A246" s="66" t="s">
        <v>337</v>
      </c>
      <c r="B246" s="67"/>
      <c r="C246" s="67"/>
      <c r="D246" s="68"/>
      <c r="E246" s="70"/>
      <c r="F246" s="104" t="s">
        <v>10696</v>
      </c>
      <c r="G246" s="67"/>
      <c r="H246" s="71"/>
      <c r="I246" s="72"/>
      <c r="J246" s="72"/>
      <c r="K246" s="71" t="s">
        <v>13071</v>
      </c>
      <c r="L246" s="75"/>
      <c r="M246" s="76"/>
      <c r="N246" s="76"/>
      <c r="O246" s="77"/>
      <c r="P246" s="78"/>
      <c r="Q246" s="78"/>
      <c r="R246" s="88"/>
      <c r="S246" s="88"/>
      <c r="T246" s="88"/>
      <c r="U246" s="88"/>
      <c r="V246" s="52"/>
      <c r="W246" s="52"/>
      <c r="X246" s="52"/>
      <c r="Y246" s="52"/>
      <c r="Z246" s="51"/>
      <c r="AA246" s="73"/>
      <c r="AB246" s="73"/>
      <c r="AC246" s="74"/>
      <c r="AD246" s="80">
        <v>2160</v>
      </c>
      <c r="AE246" s="80">
        <v>1395</v>
      </c>
      <c r="AF246" s="80">
        <v>1615</v>
      </c>
      <c r="AG246" s="80">
        <v>148</v>
      </c>
      <c r="AH246" s="80"/>
      <c r="AI246" s="80" t="s">
        <v>8236</v>
      </c>
      <c r="AJ246" s="80" t="s">
        <v>9143</v>
      </c>
      <c r="AK246" s="85" t="s">
        <v>9821</v>
      </c>
      <c r="AL246" s="80"/>
      <c r="AM246" s="82">
        <v>42914.31958333333</v>
      </c>
      <c r="AN246" s="80" t="s">
        <v>11630</v>
      </c>
      <c r="AO246" s="85" t="s">
        <v>11874</v>
      </c>
      <c r="AP246" s="80" t="s">
        <v>66</v>
      </c>
      <c r="AQ246" s="2"/>
      <c r="AR246" s="3"/>
      <c r="AS246" s="3"/>
      <c r="AT246" s="3"/>
      <c r="AU246" s="3"/>
    </row>
    <row r="247" spans="1:47" x14ac:dyDescent="0.35">
      <c r="A247" s="66" t="s">
        <v>338</v>
      </c>
      <c r="B247" s="67"/>
      <c r="C247" s="67"/>
      <c r="D247" s="68"/>
      <c r="E247" s="70"/>
      <c r="F247" s="104" t="s">
        <v>10697</v>
      </c>
      <c r="G247" s="67"/>
      <c r="H247" s="71"/>
      <c r="I247" s="72"/>
      <c r="J247" s="72"/>
      <c r="K247" s="71" t="s">
        <v>13072</v>
      </c>
      <c r="L247" s="75"/>
      <c r="M247" s="76"/>
      <c r="N247" s="76"/>
      <c r="O247" s="77"/>
      <c r="P247" s="78"/>
      <c r="Q247" s="78"/>
      <c r="R247" s="88"/>
      <c r="S247" s="88"/>
      <c r="T247" s="88"/>
      <c r="U247" s="88"/>
      <c r="V247" s="52"/>
      <c r="W247" s="52"/>
      <c r="X247" s="52"/>
      <c r="Y247" s="52"/>
      <c r="Z247" s="51"/>
      <c r="AA247" s="73"/>
      <c r="AB247" s="73"/>
      <c r="AC247" s="74"/>
      <c r="AD247" s="80">
        <v>4781</v>
      </c>
      <c r="AE247" s="80">
        <v>4970</v>
      </c>
      <c r="AF247" s="80">
        <v>67488</v>
      </c>
      <c r="AG247" s="80">
        <v>52755</v>
      </c>
      <c r="AH247" s="80"/>
      <c r="AI247" s="80" t="s">
        <v>8237</v>
      </c>
      <c r="AJ247" s="80" t="s">
        <v>9261</v>
      </c>
      <c r="AK247" s="85" t="s">
        <v>9822</v>
      </c>
      <c r="AL247" s="80"/>
      <c r="AM247" s="82">
        <v>43089.71565972222</v>
      </c>
      <c r="AN247" s="80" t="s">
        <v>11630</v>
      </c>
      <c r="AO247" s="85" t="s">
        <v>11875</v>
      </c>
      <c r="AP247" s="80" t="s">
        <v>66</v>
      </c>
      <c r="AQ247" s="2"/>
      <c r="AR247" s="3"/>
      <c r="AS247" s="3"/>
      <c r="AT247" s="3"/>
      <c r="AU247" s="3"/>
    </row>
    <row r="248" spans="1:47" x14ac:dyDescent="0.35">
      <c r="A248" s="66" t="s">
        <v>1142</v>
      </c>
      <c r="B248" s="67"/>
      <c r="C248" s="67"/>
      <c r="D248" s="68"/>
      <c r="E248" s="70"/>
      <c r="F248" s="104" t="s">
        <v>10698</v>
      </c>
      <c r="G248" s="67"/>
      <c r="H248" s="71"/>
      <c r="I248" s="72"/>
      <c r="J248" s="72"/>
      <c r="K248" s="71" t="s">
        <v>13073</v>
      </c>
      <c r="L248" s="75"/>
      <c r="M248" s="76"/>
      <c r="N248" s="76"/>
      <c r="O248" s="77"/>
      <c r="P248" s="78"/>
      <c r="Q248" s="78"/>
      <c r="R248" s="88"/>
      <c r="S248" s="88"/>
      <c r="T248" s="88"/>
      <c r="U248" s="88"/>
      <c r="V248" s="52"/>
      <c r="W248" s="52"/>
      <c r="X248" s="52"/>
      <c r="Y248" s="52"/>
      <c r="Z248" s="51"/>
      <c r="AA248" s="73"/>
      <c r="AB248" s="73"/>
      <c r="AC248" s="74"/>
      <c r="AD248" s="80">
        <v>2600</v>
      </c>
      <c r="AE248" s="80">
        <v>3199</v>
      </c>
      <c r="AF248" s="80">
        <v>12517</v>
      </c>
      <c r="AG248" s="80">
        <v>18820</v>
      </c>
      <c r="AH248" s="80"/>
      <c r="AI248" s="80" t="s">
        <v>8238</v>
      </c>
      <c r="AJ248" s="80" t="s">
        <v>9137</v>
      </c>
      <c r="AK248" s="85" t="s">
        <v>9823</v>
      </c>
      <c r="AL248" s="80"/>
      <c r="AM248" s="82">
        <v>40625.423217592594</v>
      </c>
      <c r="AN248" s="80" t="s">
        <v>11630</v>
      </c>
      <c r="AO248" s="85" t="s">
        <v>11876</v>
      </c>
      <c r="AP248" s="80" t="s">
        <v>66</v>
      </c>
      <c r="AQ248" s="2"/>
      <c r="AR248" s="3"/>
      <c r="AS248" s="3"/>
      <c r="AT248" s="3"/>
      <c r="AU248" s="3"/>
    </row>
    <row r="249" spans="1:47" x14ac:dyDescent="0.35">
      <c r="A249" s="66" t="s">
        <v>339</v>
      </c>
      <c r="B249" s="67"/>
      <c r="C249" s="67"/>
      <c r="D249" s="68"/>
      <c r="E249" s="70"/>
      <c r="F249" s="104" t="s">
        <v>10699</v>
      </c>
      <c r="G249" s="67"/>
      <c r="H249" s="71"/>
      <c r="I249" s="72"/>
      <c r="J249" s="72"/>
      <c r="K249" s="71" t="s">
        <v>13074</v>
      </c>
      <c r="L249" s="75"/>
      <c r="M249" s="76"/>
      <c r="N249" s="76"/>
      <c r="O249" s="77"/>
      <c r="P249" s="78"/>
      <c r="Q249" s="78"/>
      <c r="R249" s="88"/>
      <c r="S249" s="88"/>
      <c r="T249" s="88"/>
      <c r="U249" s="88"/>
      <c r="V249" s="52"/>
      <c r="W249" s="52"/>
      <c r="X249" s="52"/>
      <c r="Y249" s="52"/>
      <c r="Z249" s="51"/>
      <c r="AA249" s="73"/>
      <c r="AB249" s="73"/>
      <c r="AC249" s="74"/>
      <c r="AD249" s="80">
        <v>3053</v>
      </c>
      <c r="AE249" s="80">
        <v>218</v>
      </c>
      <c r="AF249" s="80">
        <v>15391</v>
      </c>
      <c r="AG249" s="80">
        <v>4606</v>
      </c>
      <c r="AH249" s="80"/>
      <c r="AI249" s="80" t="s">
        <v>8239</v>
      </c>
      <c r="AJ249" s="80"/>
      <c r="AK249" s="80"/>
      <c r="AL249" s="80"/>
      <c r="AM249" s="82">
        <v>44348.588900462964</v>
      </c>
      <c r="AN249" s="80" t="s">
        <v>11630</v>
      </c>
      <c r="AO249" s="85" t="s">
        <v>11877</v>
      </c>
      <c r="AP249" s="80" t="s">
        <v>66</v>
      </c>
      <c r="AQ249" s="2"/>
      <c r="AR249" s="3"/>
      <c r="AS249" s="3"/>
      <c r="AT249" s="3"/>
      <c r="AU249" s="3"/>
    </row>
    <row r="250" spans="1:47" x14ac:dyDescent="0.35">
      <c r="A250" s="66" t="s">
        <v>340</v>
      </c>
      <c r="B250" s="67"/>
      <c r="C250" s="67"/>
      <c r="D250" s="68"/>
      <c r="E250" s="70"/>
      <c r="F250" s="104" t="s">
        <v>10700</v>
      </c>
      <c r="G250" s="67"/>
      <c r="H250" s="71"/>
      <c r="I250" s="72"/>
      <c r="J250" s="72"/>
      <c r="K250" s="71" t="s">
        <v>13075</v>
      </c>
      <c r="L250" s="75"/>
      <c r="M250" s="76"/>
      <c r="N250" s="76"/>
      <c r="O250" s="77"/>
      <c r="P250" s="78"/>
      <c r="Q250" s="78"/>
      <c r="R250" s="88"/>
      <c r="S250" s="88"/>
      <c r="T250" s="88"/>
      <c r="U250" s="88"/>
      <c r="V250" s="52"/>
      <c r="W250" s="52"/>
      <c r="X250" s="52"/>
      <c r="Y250" s="52"/>
      <c r="Z250" s="51"/>
      <c r="AA250" s="73"/>
      <c r="AB250" s="73"/>
      <c r="AC250" s="74"/>
      <c r="AD250" s="80">
        <v>414</v>
      </c>
      <c r="AE250" s="80">
        <v>97</v>
      </c>
      <c r="AF250" s="80">
        <v>11026</v>
      </c>
      <c r="AG250" s="80">
        <v>21557</v>
      </c>
      <c r="AH250" s="80"/>
      <c r="AI250" s="80" t="s">
        <v>8240</v>
      </c>
      <c r="AJ250" s="80" t="s">
        <v>9262</v>
      </c>
      <c r="AK250" s="80"/>
      <c r="AL250" s="80"/>
      <c r="AM250" s="82">
        <v>41892.721041666664</v>
      </c>
      <c r="AN250" s="80" t="s">
        <v>11630</v>
      </c>
      <c r="AO250" s="85" t="s">
        <v>11878</v>
      </c>
      <c r="AP250" s="80" t="s">
        <v>66</v>
      </c>
      <c r="AQ250" s="2"/>
      <c r="AR250" s="3"/>
      <c r="AS250" s="3"/>
      <c r="AT250" s="3"/>
      <c r="AU250" s="3"/>
    </row>
    <row r="251" spans="1:47" x14ac:dyDescent="0.35">
      <c r="A251" s="66" t="s">
        <v>341</v>
      </c>
      <c r="B251" s="67"/>
      <c r="C251" s="67"/>
      <c r="D251" s="68"/>
      <c r="E251" s="70"/>
      <c r="F251" s="104" t="s">
        <v>10701</v>
      </c>
      <c r="G251" s="67"/>
      <c r="H251" s="71"/>
      <c r="I251" s="72"/>
      <c r="J251" s="72"/>
      <c r="K251" s="71" t="s">
        <v>13076</v>
      </c>
      <c r="L251" s="75"/>
      <c r="M251" s="76"/>
      <c r="N251" s="76"/>
      <c r="O251" s="77"/>
      <c r="P251" s="78"/>
      <c r="Q251" s="78"/>
      <c r="R251" s="88"/>
      <c r="S251" s="88"/>
      <c r="T251" s="88"/>
      <c r="U251" s="88"/>
      <c r="V251" s="52"/>
      <c r="W251" s="52"/>
      <c r="X251" s="52"/>
      <c r="Y251" s="52"/>
      <c r="Z251" s="51"/>
      <c r="AA251" s="73"/>
      <c r="AB251" s="73"/>
      <c r="AC251" s="74"/>
      <c r="AD251" s="80">
        <v>1141</v>
      </c>
      <c r="AE251" s="80">
        <v>993</v>
      </c>
      <c r="AF251" s="80">
        <v>5461</v>
      </c>
      <c r="AG251" s="80">
        <v>5890</v>
      </c>
      <c r="AH251" s="80"/>
      <c r="AI251" s="80" t="s">
        <v>8241</v>
      </c>
      <c r="AJ251" s="80" t="s">
        <v>9263</v>
      </c>
      <c r="AK251" s="80"/>
      <c r="AL251" s="80"/>
      <c r="AM251" s="82">
        <v>42327.325069444443</v>
      </c>
      <c r="AN251" s="80" t="s">
        <v>11630</v>
      </c>
      <c r="AO251" s="85" t="s">
        <v>11879</v>
      </c>
      <c r="AP251" s="80" t="s">
        <v>66</v>
      </c>
      <c r="AQ251" s="2"/>
      <c r="AR251" s="3"/>
      <c r="AS251" s="3"/>
      <c r="AT251" s="3"/>
      <c r="AU251" s="3"/>
    </row>
    <row r="252" spans="1:47" x14ac:dyDescent="0.35">
      <c r="A252" s="66" t="s">
        <v>342</v>
      </c>
      <c r="B252" s="67"/>
      <c r="C252" s="67"/>
      <c r="D252" s="68"/>
      <c r="E252" s="70"/>
      <c r="F252" s="104" t="s">
        <v>10702</v>
      </c>
      <c r="G252" s="67"/>
      <c r="H252" s="71"/>
      <c r="I252" s="72"/>
      <c r="J252" s="72"/>
      <c r="K252" s="71" t="s">
        <v>13077</v>
      </c>
      <c r="L252" s="75"/>
      <c r="M252" s="76"/>
      <c r="N252" s="76"/>
      <c r="O252" s="77"/>
      <c r="P252" s="78"/>
      <c r="Q252" s="78"/>
      <c r="R252" s="88"/>
      <c r="S252" s="88"/>
      <c r="T252" s="88"/>
      <c r="U252" s="88"/>
      <c r="V252" s="52"/>
      <c r="W252" s="52"/>
      <c r="X252" s="52"/>
      <c r="Y252" s="52"/>
      <c r="Z252" s="51"/>
      <c r="AA252" s="73"/>
      <c r="AB252" s="73"/>
      <c r="AC252" s="74"/>
      <c r="AD252" s="80">
        <v>249</v>
      </c>
      <c r="AE252" s="80">
        <v>80</v>
      </c>
      <c r="AF252" s="80">
        <v>4646</v>
      </c>
      <c r="AG252" s="80">
        <v>5299</v>
      </c>
      <c r="AH252" s="80"/>
      <c r="AI252" s="80" t="s">
        <v>8242</v>
      </c>
      <c r="AJ252" s="80" t="s">
        <v>9264</v>
      </c>
      <c r="AK252" s="80"/>
      <c r="AL252" s="80"/>
      <c r="AM252" s="82">
        <v>43525.247627314813</v>
      </c>
      <c r="AN252" s="80" t="s">
        <v>11630</v>
      </c>
      <c r="AO252" s="85" t="s">
        <v>11880</v>
      </c>
      <c r="AP252" s="80" t="s">
        <v>66</v>
      </c>
      <c r="AQ252" s="2"/>
      <c r="AR252" s="3"/>
      <c r="AS252" s="3"/>
      <c r="AT252" s="3"/>
      <c r="AU252" s="3"/>
    </row>
    <row r="253" spans="1:47" x14ac:dyDescent="0.35">
      <c r="A253" s="66" t="s">
        <v>343</v>
      </c>
      <c r="B253" s="67"/>
      <c r="C253" s="67"/>
      <c r="D253" s="68"/>
      <c r="E253" s="70"/>
      <c r="F253" s="104" t="s">
        <v>10703</v>
      </c>
      <c r="G253" s="67"/>
      <c r="H253" s="71"/>
      <c r="I253" s="72"/>
      <c r="J253" s="72"/>
      <c r="K253" s="71" t="s">
        <v>13078</v>
      </c>
      <c r="L253" s="75"/>
      <c r="M253" s="76"/>
      <c r="N253" s="76"/>
      <c r="O253" s="77"/>
      <c r="P253" s="78"/>
      <c r="Q253" s="78"/>
      <c r="R253" s="88"/>
      <c r="S253" s="88"/>
      <c r="T253" s="88"/>
      <c r="U253" s="88"/>
      <c r="V253" s="52"/>
      <c r="W253" s="52"/>
      <c r="X253" s="52"/>
      <c r="Y253" s="52"/>
      <c r="Z253" s="51"/>
      <c r="AA253" s="73"/>
      <c r="AB253" s="73"/>
      <c r="AC253" s="74"/>
      <c r="AD253" s="80">
        <v>475</v>
      </c>
      <c r="AE253" s="80">
        <v>552</v>
      </c>
      <c r="AF253" s="80">
        <v>12603</v>
      </c>
      <c r="AG253" s="80">
        <v>15406</v>
      </c>
      <c r="AH253" s="80"/>
      <c r="AI253" s="80" t="s">
        <v>8243</v>
      </c>
      <c r="AJ253" s="80"/>
      <c r="AK253" s="80"/>
      <c r="AL253" s="80"/>
      <c r="AM253" s="82">
        <v>41089.839143518519</v>
      </c>
      <c r="AN253" s="80" t="s">
        <v>11630</v>
      </c>
      <c r="AO253" s="85" t="s">
        <v>11881</v>
      </c>
      <c r="AP253" s="80" t="s">
        <v>66</v>
      </c>
      <c r="AQ253" s="2"/>
      <c r="AR253" s="3"/>
      <c r="AS253" s="3"/>
      <c r="AT253" s="3"/>
      <c r="AU253" s="3"/>
    </row>
    <row r="254" spans="1:47" x14ac:dyDescent="0.35">
      <c r="A254" s="66" t="s">
        <v>1232</v>
      </c>
      <c r="B254" s="67"/>
      <c r="C254" s="67"/>
      <c r="D254" s="68"/>
      <c r="E254" s="70"/>
      <c r="F254" s="104" t="s">
        <v>10704</v>
      </c>
      <c r="G254" s="67"/>
      <c r="H254" s="71"/>
      <c r="I254" s="72"/>
      <c r="J254" s="72"/>
      <c r="K254" s="71" t="s">
        <v>13079</v>
      </c>
      <c r="L254" s="75"/>
      <c r="M254" s="76"/>
      <c r="N254" s="76"/>
      <c r="O254" s="77"/>
      <c r="P254" s="78"/>
      <c r="Q254" s="78"/>
      <c r="R254" s="88"/>
      <c r="S254" s="88"/>
      <c r="T254" s="88"/>
      <c r="U254" s="88"/>
      <c r="V254" s="52"/>
      <c r="W254" s="52"/>
      <c r="X254" s="52"/>
      <c r="Y254" s="52"/>
      <c r="Z254" s="51"/>
      <c r="AA254" s="73"/>
      <c r="AB254" s="73"/>
      <c r="AC254" s="74"/>
      <c r="AD254" s="80">
        <v>165</v>
      </c>
      <c r="AE254" s="80">
        <v>153</v>
      </c>
      <c r="AF254" s="80">
        <v>806</v>
      </c>
      <c r="AG254" s="80">
        <v>134</v>
      </c>
      <c r="AH254" s="80"/>
      <c r="AI254" s="80" t="s">
        <v>8244</v>
      </c>
      <c r="AJ254" s="80" t="s">
        <v>9142</v>
      </c>
      <c r="AK254" s="85" t="s">
        <v>9824</v>
      </c>
      <c r="AL254" s="80"/>
      <c r="AM254" s="82">
        <v>41136.896412037036</v>
      </c>
      <c r="AN254" s="80" t="s">
        <v>11630</v>
      </c>
      <c r="AO254" s="85" t="s">
        <v>11882</v>
      </c>
      <c r="AP254" s="80" t="s">
        <v>65</v>
      </c>
      <c r="AQ254" s="2"/>
      <c r="AR254" s="3"/>
      <c r="AS254" s="3"/>
      <c r="AT254" s="3"/>
      <c r="AU254" s="3"/>
    </row>
    <row r="255" spans="1:47" x14ac:dyDescent="0.35">
      <c r="A255" s="66" t="s">
        <v>344</v>
      </c>
      <c r="B255" s="67"/>
      <c r="C255" s="67"/>
      <c r="D255" s="68"/>
      <c r="E255" s="70"/>
      <c r="F255" s="104" t="s">
        <v>10471</v>
      </c>
      <c r="G255" s="67"/>
      <c r="H255" s="71"/>
      <c r="I255" s="72"/>
      <c r="J255" s="72"/>
      <c r="K255" s="71" t="s">
        <v>13080</v>
      </c>
      <c r="L255" s="75"/>
      <c r="M255" s="76"/>
      <c r="N255" s="76"/>
      <c r="O255" s="77"/>
      <c r="P255" s="78"/>
      <c r="Q255" s="78"/>
      <c r="R255" s="88"/>
      <c r="S255" s="88"/>
      <c r="T255" s="88"/>
      <c r="U255" s="88"/>
      <c r="V255" s="52"/>
      <c r="W255" s="52"/>
      <c r="X255" s="52"/>
      <c r="Y255" s="52"/>
      <c r="Z255" s="51"/>
      <c r="AA255" s="73"/>
      <c r="AB255" s="73"/>
      <c r="AC255" s="74"/>
      <c r="AD255" s="80">
        <v>69</v>
      </c>
      <c r="AE255" s="80">
        <v>10</v>
      </c>
      <c r="AF255" s="80">
        <v>3938</v>
      </c>
      <c r="AG255" s="80">
        <v>3898</v>
      </c>
      <c r="AH255" s="80"/>
      <c r="AI255" s="80"/>
      <c r="AJ255" s="80"/>
      <c r="AK255" s="80"/>
      <c r="AL255" s="80"/>
      <c r="AM255" s="82">
        <v>44075.581354166665</v>
      </c>
      <c r="AN255" s="80" t="s">
        <v>11630</v>
      </c>
      <c r="AO255" s="85" t="s">
        <v>11883</v>
      </c>
      <c r="AP255" s="80" t="s">
        <v>66</v>
      </c>
      <c r="AQ255" s="2"/>
      <c r="AR255" s="3"/>
      <c r="AS255" s="3"/>
      <c r="AT255" s="3"/>
      <c r="AU255" s="3"/>
    </row>
    <row r="256" spans="1:47" x14ac:dyDescent="0.35">
      <c r="A256" s="66" t="s">
        <v>345</v>
      </c>
      <c r="B256" s="67"/>
      <c r="C256" s="67"/>
      <c r="D256" s="68"/>
      <c r="E256" s="70"/>
      <c r="F256" s="104" t="s">
        <v>10705</v>
      </c>
      <c r="G256" s="67"/>
      <c r="H256" s="71"/>
      <c r="I256" s="72"/>
      <c r="J256" s="72"/>
      <c r="K256" s="71" t="s">
        <v>13081</v>
      </c>
      <c r="L256" s="75"/>
      <c r="M256" s="76"/>
      <c r="N256" s="76"/>
      <c r="O256" s="77"/>
      <c r="P256" s="78"/>
      <c r="Q256" s="78"/>
      <c r="R256" s="88"/>
      <c r="S256" s="88"/>
      <c r="T256" s="88"/>
      <c r="U256" s="88"/>
      <c r="V256" s="52"/>
      <c r="W256" s="52"/>
      <c r="X256" s="52"/>
      <c r="Y256" s="52"/>
      <c r="Z256" s="51"/>
      <c r="AA256" s="73"/>
      <c r="AB256" s="73"/>
      <c r="AC256" s="74"/>
      <c r="AD256" s="80">
        <v>254</v>
      </c>
      <c r="AE256" s="80">
        <v>32</v>
      </c>
      <c r="AF256" s="80">
        <v>491</v>
      </c>
      <c r="AG256" s="80">
        <v>904</v>
      </c>
      <c r="AH256" s="80"/>
      <c r="AI256" s="80" t="s">
        <v>8245</v>
      </c>
      <c r="AJ256" s="80" t="s">
        <v>9265</v>
      </c>
      <c r="AK256" s="80"/>
      <c r="AL256" s="80"/>
      <c r="AM256" s="82">
        <v>40976.299050925925</v>
      </c>
      <c r="AN256" s="80" t="s">
        <v>11630</v>
      </c>
      <c r="AO256" s="85" t="s">
        <v>11884</v>
      </c>
      <c r="AP256" s="80" t="s">
        <v>66</v>
      </c>
      <c r="AQ256" s="2"/>
      <c r="AR256" s="3"/>
      <c r="AS256" s="3"/>
      <c r="AT256" s="3"/>
      <c r="AU256" s="3"/>
    </row>
    <row r="257" spans="1:47" x14ac:dyDescent="0.35">
      <c r="A257" s="66" t="s">
        <v>347</v>
      </c>
      <c r="B257" s="67"/>
      <c r="C257" s="67"/>
      <c r="D257" s="68"/>
      <c r="E257" s="70"/>
      <c r="F257" s="104" t="s">
        <v>10706</v>
      </c>
      <c r="G257" s="67"/>
      <c r="H257" s="71"/>
      <c r="I257" s="72"/>
      <c r="J257" s="72"/>
      <c r="K257" s="71" t="s">
        <v>13082</v>
      </c>
      <c r="L257" s="75"/>
      <c r="M257" s="76"/>
      <c r="N257" s="76"/>
      <c r="O257" s="77"/>
      <c r="P257" s="78"/>
      <c r="Q257" s="78"/>
      <c r="R257" s="88"/>
      <c r="S257" s="88"/>
      <c r="T257" s="88"/>
      <c r="U257" s="88"/>
      <c r="V257" s="52"/>
      <c r="W257" s="52"/>
      <c r="X257" s="52"/>
      <c r="Y257" s="52"/>
      <c r="Z257" s="51"/>
      <c r="AA257" s="73"/>
      <c r="AB257" s="73"/>
      <c r="AC257" s="74"/>
      <c r="AD257" s="80">
        <v>307</v>
      </c>
      <c r="AE257" s="80">
        <v>163</v>
      </c>
      <c r="AF257" s="80">
        <v>5034</v>
      </c>
      <c r="AG257" s="80">
        <v>5072</v>
      </c>
      <c r="AH257" s="80"/>
      <c r="AI257" s="80"/>
      <c r="AJ257" s="80"/>
      <c r="AK257" s="80"/>
      <c r="AL257" s="80"/>
      <c r="AM257" s="82">
        <v>41295.768622685187</v>
      </c>
      <c r="AN257" s="80" t="s">
        <v>11630</v>
      </c>
      <c r="AO257" s="85" t="s">
        <v>11885</v>
      </c>
      <c r="AP257" s="80" t="s">
        <v>66</v>
      </c>
      <c r="AQ257" s="2"/>
      <c r="AR257" s="3"/>
      <c r="AS257" s="3"/>
      <c r="AT257" s="3"/>
      <c r="AU257" s="3"/>
    </row>
    <row r="258" spans="1:47" x14ac:dyDescent="0.35">
      <c r="A258" s="66" t="s">
        <v>348</v>
      </c>
      <c r="B258" s="67"/>
      <c r="C258" s="67"/>
      <c r="D258" s="68"/>
      <c r="E258" s="70"/>
      <c r="F258" s="104" t="s">
        <v>10707</v>
      </c>
      <c r="G258" s="67"/>
      <c r="H258" s="71"/>
      <c r="I258" s="72"/>
      <c r="J258" s="72"/>
      <c r="K258" s="71" t="s">
        <v>13083</v>
      </c>
      <c r="L258" s="75"/>
      <c r="M258" s="76"/>
      <c r="N258" s="76"/>
      <c r="O258" s="77"/>
      <c r="P258" s="78"/>
      <c r="Q258" s="78"/>
      <c r="R258" s="88"/>
      <c r="S258" s="88"/>
      <c r="T258" s="88"/>
      <c r="U258" s="88"/>
      <c r="V258" s="52"/>
      <c r="W258" s="52"/>
      <c r="X258" s="52"/>
      <c r="Y258" s="52"/>
      <c r="Z258" s="51"/>
      <c r="AA258" s="73"/>
      <c r="AB258" s="73"/>
      <c r="AC258" s="74"/>
      <c r="AD258" s="80">
        <v>68</v>
      </c>
      <c r="AE258" s="80">
        <v>157</v>
      </c>
      <c r="AF258" s="80">
        <v>298</v>
      </c>
      <c r="AG258" s="80">
        <v>389</v>
      </c>
      <c r="AH258" s="80"/>
      <c r="AI258" s="80" t="s">
        <v>8246</v>
      </c>
      <c r="AJ258" s="80" t="s">
        <v>9266</v>
      </c>
      <c r="AK258" s="85" t="s">
        <v>9825</v>
      </c>
      <c r="AL258" s="80"/>
      <c r="AM258" s="82">
        <v>42824.711006944446</v>
      </c>
      <c r="AN258" s="80" t="s">
        <v>11630</v>
      </c>
      <c r="AO258" s="85" t="s">
        <v>11886</v>
      </c>
      <c r="AP258" s="80" t="s">
        <v>66</v>
      </c>
      <c r="AQ258" s="2"/>
      <c r="AR258" s="3"/>
      <c r="AS258" s="3"/>
      <c r="AT258" s="3"/>
      <c r="AU258" s="3"/>
    </row>
    <row r="259" spans="1:47" x14ac:dyDescent="0.35">
      <c r="A259" s="66" t="s">
        <v>349</v>
      </c>
      <c r="B259" s="67"/>
      <c r="C259" s="67"/>
      <c r="D259" s="68"/>
      <c r="E259" s="70"/>
      <c r="F259" s="104" t="s">
        <v>10708</v>
      </c>
      <c r="G259" s="67"/>
      <c r="H259" s="71"/>
      <c r="I259" s="72"/>
      <c r="J259" s="72"/>
      <c r="K259" s="71" t="s">
        <v>13084</v>
      </c>
      <c r="L259" s="75"/>
      <c r="M259" s="76"/>
      <c r="N259" s="76"/>
      <c r="O259" s="77"/>
      <c r="P259" s="78"/>
      <c r="Q259" s="78"/>
      <c r="R259" s="88"/>
      <c r="S259" s="88"/>
      <c r="T259" s="88"/>
      <c r="U259" s="88"/>
      <c r="V259" s="52"/>
      <c r="W259" s="52"/>
      <c r="X259" s="52"/>
      <c r="Y259" s="52"/>
      <c r="Z259" s="51"/>
      <c r="AA259" s="73"/>
      <c r="AB259" s="73"/>
      <c r="AC259" s="74"/>
      <c r="AD259" s="80">
        <v>664</v>
      </c>
      <c r="AE259" s="80">
        <v>677</v>
      </c>
      <c r="AF259" s="80">
        <v>1854</v>
      </c>
      <c r="AG259" s="80">
        <v>6372</v>
      </c>
      <c r="AH259" s="80"/>
      <c r="AI259" s="80"/>
      <c r="AJ259" s="80" t="s">
        <v>9142</v>
      </c>
      <c r="AK259" s="85" t="s">
        <v>9826</v>
      </c>
      <c r="AL259" s="80"/>
      <c r="AM259" s="82">
        <v>39861.826168981483</v>
      </c>
      <c r="AN259" s="80" t="s">
        <v>11630</v>
      </c>
      <c r="AO259" s="85" t="s">
        <v>11887</v>
      </c>
      <c r="AP259" s="80" t="s">
        <v>66</v>
      </c>
      <c r="AQ259" s="2"/>
      <c r="AR259" s="3"/>
      <c r="AS259" s="3"/>
      <c r="AT259" s="3"/>
      <c r="AU259" s="3"/>
    </row>
    <row r="260" spans="1:47" x14ac:dyDescent="0.35">
      <c r="A260" s="66" t="s">
        <v>1086</v>
      </c>
      <c r="B260" s="67"/>
      <c r="C260" s="67"/>
      <c r="D260" s="68"/>
      <c r="E260" s="70"/>
      <c r="F260" s="104" t="s">
        <v>10709</v>
      </c>
      <c r="G260" s="67"/>
      <c r="H260" s="71"/>
      <c r="I260" s="72"/>
      <c r="J260" s="72"/>
      <c r="K260" s="71" t="s">
        <v>13085</v>
      </c>
      <c r="L260" s="75"/>
      <c r="M260" s="76"/>
      <c r="N260" s="76"/>
      <c r="O260" s="77"/>
      <c r="P260" s="78"/>
      <c r="Q260" s="78"/>
      <c r="R260" s="88"/>
      <c r="S260" s="88"/>
      <c r="T260" s="88"/>
      <c r="U260" s="88"/>
      <c r="V260" s="52"/>
      <c r="W260" s="52"/>
      <c r="X260" s="52"/>
      <c r="Y260" s="52"/>
      <c r="Z260" s="51"/>
      <c r="AA260" s="73"/>
      <c r="AB260" s="73"/>
      <c r="AC260" s="74"/>
      <c r="AD260" s="80">
        <v>516</v>
      </c>
      <c r="AE260" s="80">
        <v>1719</v>
      </c>
      <c r="AF260" s="80">
        <v>1169</v>
      </c>
      <c r="AG260" s="80">
        <v>4058</v>
      </c>
      <c r="AH260" s="80"/>
      <c r="AI260" s="80" t="s">
        <v>8247</v>
      </c>
      <c r="AJ260" s="80" t="s">
        <v>9267</v>
      </c>
      <c r="AK260" s="85" t="s">
        <v>9827</v>
      </c>
      <c r="AL260" s="80"/>
      <c r="AM260" s="82">
        <v>40213.755555555559</v>
      </c>
      <c r="AN260" s="80" t="s">
        <v>11630</v>
      </c>
      <c r="AO260" s="85" t="s">
        <v>11888</v>
      </c>
      <c r="AP260" s="80" t="s">
        <v>66</v>
      </c>
      <c r="AQ260" s="2"/>
      <c r="AR260" s="3"/>
      <c r="AS260" s="3"/>
      <c r="AT260" s="3"/>
      <c r="AU260" s="3"/>
    </row>
    <row r="261" spans="1:47" x14ac:dyDescent="0.35">
      <c r="A261" s="66" t="s">
        <v>1233</v>
      </c>
      <c r="B261" s="67"/>
      <c r="C261" s="67"/>
      <c r="D261" s="68"/>
      <c r="E261" s="70"/>
      <c r="F261" s="104" t="s">
        <v>10710</v>
      </c>
      <c r="G261" s="67"/>
      <c r="H261" s="71"/>
      <c r="I261" s="72"/>
      <c r="J261" s="72"/>
      <c r="K261" s="71" t="s">
        <v>13086</v>
      </c>
      <c r="L261" s="75"/>
      <c r="M261" s="76"/>
      <c r="N261" s="76"/>
      <c r="O261" s="77"/>
      <c r="P261" s="78"/>
      <c r="Q261" s="78"/>
      <c r="R261" s="88"/>
      <c r="S261" s="88"/>
      <c r="T261" s="88"/>
      <c r="U261" s="88"/>
      <c r="V261" s="52"/>
      <c r="W261" s="52"/>
      <c r="X261" s="52"/>
      <c r="Y261" s="52"/>
      <c r="Z261" s="51"/>
      <c r="AA261" s="73"/>
      <c r="AB261" s="73"/>
      <c r="AC261" s="74"/>
      <c r="AD261" s="80">
        <v>582</v>
      </c>
      <c r="AE261" s="80">
        <v>665</v>
      </c>
      <c r="AF261" s="80">
        <v>2186</v>
      </c>
      <c r="AG261" s="80">
        <v>9044</v>
      </c>
      <c r="AH261" s="80"/>
      <c r="AI261" s="80" t="s">
        <v>8248</v>
      </c>
      <c r="AJ261" s="80" t="s">
        <v>9143</v>
      </c>
      <c r="AK261" s="85" t="s">
        <v>9828</v>
      </c>
      <c r="AL261" s="80"/>
      <c r="AM261" s="82">
        <v>42503.669282407405</v>
      </c>
      <c r="AN261" s="80" t="s">
        <v>11630</v>
      </c>
      <c r="AO261" s="85" t="s">
        <v>11889</v>
      </c>
      <c r="AP261" s="80" t="s">
        <v>65</v>
      </c>
      <c r="AQ261" s="2"/>
      <c r="AR261" s="3"/>
      <c r="AS261" s="3"/>
      <c r="AT261" s="3"/>
      <c r="AU261" s="3"/>
    </row>
    <row r="262" spans="1:47" x14ac:dyDescent="0.35">
      <c r="A262" s="66" t="s">
        <v>350</v>
      </c>
      <c r="B262" s="67"/>
      <c r="C262" s="67"/>
      <c r="D262" s="68"/>
      <c r="E262" s="70"/>
      <c r="F262" s="104" t="s">
        <v>10711</v>
      </c>
      <c r="G262" s="67"/>
      <c r="H262" s="71"/>
      <c r="I262" s="72"/>
      <c r="J262" s="72"/>
      <c r="K262" s="71" t="s">
        <v>13087</v>
      </c>
      <c r="L262" s="75"/>
      <c r="M262" s="76"/>
      <c r="N262" s="76"/>
      <c r="O262" s="77"/>
      <c r="P262" s="78"/>
      <c r="Q262" s="78"/>
      <c r="R262" s="88"/>
      <c r="S262" s="88"/>
      <c r="T262" s="88"/>
      <c r="U262" s="88"/>
      <c r="V262" s="52"/>
      <c r="W262" s="52"/>
      <c r="X262" s="52"/>
      <c r="Y262" s="52"/>
      <c r="Z262" s="51"/>
      <c r="AA262" s="73"/>
      <c r="AB262" s="73"/>
      <c r="AC262" s="74"/>
      <c r="AD262" s="80">
        <v>4365</v>
      </c>
      <c r="AE262" s="80">
        <v>3652</v>
      </c>
      <c r="AF262" s="80">
        <v>5384</v>
      </c>
      <c r="AG262" s="80">
        <v>560</v>
      </c>
      <c r="AH262" s="80"/>
      <c r="AI262" s="80" t="s">
        <v>8249</v>
      </c>
      <c r="AJ262" s="80" t="s">
        <v>9268</v>
      </c>
      <c r="AK262" s="85" t="s">
        <v>9829</v>
      </c>
      <c r="AL262" s="80"/>
      <c r="AM262" s="82">
        <v>40989.693854166668</v>
      </c>
      <c r="AN262" s="80" t="s">
        <v>11630</v>
      </c>
      <c r="AO262" s="85" t="s">
        <v>11890</v>
      </c>
      <c r="AP262" s="80" t="s">
        <v>66</v>
      </c>
      <c r="AQ262" s="2"/>
      <c r="AR262" s="3"/>
      <c r="AS262" s="3"/>
      <c r="AT262" s="3"/>
      <c r="AU262" s="3"/>
    </row>
    <row r="263" spans="1:47" x14ac:dyDescent="0.35">
      <c r="A263" s="66" t="s">
        <v>351</v>
      </c>
      <c r="B263" s="67"/>
      <c r="C263" s="67"/>
      <c r="D263" s="68"/>
      <c r="E263" s="70"/>
      <c r="F263" s="104" t="s">
        <v>10712</v>
      </c>
      <c r="G263" s="67"/>
      <c r="H263" s="71"/>
      <c r="I263" s="72"/>
      <c r="J263" s="72"/>
      <c r="K263" s="71" t="s">
        <v>13088</v>
      </c>
      <c r="L263" s="75"/>
      <c r="M263" s="76"/>
      <c r="N263" s="76"/>
      <c r="O263" s="77"/>
      <c r="P263" s="78"/>
      <c r="Q263" s="78"/>
      <c r="R263" s="88"/>
      <c r="S263" s="88"/>
      <c r="T263" s="88"/>
      <c r="U263" s="88"/>
      <c r="V263" s="52"/>
      <c r="W263" s="52"/>
      <c r="X263" s="52"/>
      <c r="Y263" s="52"/>
      <c r="Z263" s="51"/>
      <c r="AA263" s="73"/>
      <c r="AB263" s="73"/>
      <c r="AC263" s="74"/>
      <c r="AD263" s="80">
        <v>1623</v>
      </c>
      <c r="AE263" s="80">
        <v>1031</v>
      </c>
      <c r="AF263" s="80">
        <v>2085</v>
      </c>
      <c r="AG263" s="80">
        <v>1080</v>
      </c>
      <c r="AH263" s="80"/>
      <c r="AI263" s="80" t="s">
        <v>8250</v>
      </c>
      <c r="AJ263" s="80" t="s">
        <v>9269</v>
      </c>
      <c r="AK263" s="85" t="s">
        <v>9830</v>
      </c>
      <c r="AL263" s="80"/>
      <c r="AM263" s="82">
        <v>41282.402731481481</v>
      </c>
      <c r="AN263" s="80" t="s">
        <v>11630</v>
      </c>
      <c r="AO263" s="85" t="s">
        <v>11891</v>
      </c>
      <c r="AP263" s="80" t="s">
        <v>66</v>
      </c>
      <c r="AQ263" s="2"/>
      <c r="AR263" s="3"/>
      <c r="AS263" s="3"/>
      <c r="AT263" s="3"/>
      <c r="AU263" s="3"/>
    </row>
    <row r="264" spans="1:47" x14ac:dyDescent="0.35">
      <c r="A264" s="66" t="s">
        <v>352</v>
      </c>
      <c r="B264" s="67"/>
      <c r="C264" s="67"/>
      <c r="D264" s="68"/>
      <c r="E264" s="70"/>
      <c r="F264" s="104" t="s">
        <v>10713</v>
      </c>
      <c r="G264" s="67"/>
      <c r="H264" s="71"/>
      <c r="I264" s="72"/>
      <c r="J264" s="72"/>
      <c r="K264" s="71" t="s">
        <v>13089</v>
      </c>
      <c r="L264" s="75"/>
      <c r="M264" s="76"/>
      <c r="N264" s="76"/>
      <c r="O264" s="77"/>
      <c r="P264" s="78"/>
      <c r="Q264" s="78"/>
      <c r="R264" s="88"/>
      <c r="S264" s="88"/>
      <c r="T264" s="88"/>
      <c r="U264" s="88"/>
      <c r="V264" s="52"/>
      <c r="W264" s="52"/>
      <c r="X264" s="52"/>
      <c r="Y264" s="52"/>
      <c r="Z264" s="51"/>
      <c r="AA264" s="73"/>
      <c r="AB264" s="73"/>
      <c r="AC264" s="74"/>
      <c r="AD264" s="80">
        <v>4929</v>
      </c>
      <c r="AE264" s="80">
        <v>2407</v>
      </c>
      <c r="AF264" s="80">
        <v>72014</v>
      </c>
      <c r="AG264" s="80">
        <v>5333</v>
      </c>
      <c r="AH264" s="80"/>
      <c r="AI264" s="80" t="s">
        <v>8251</v>
      </c>
      <c r="AJ264" s="80" t="s">
        <v>9270</v>
      </c>
      <c r="AK264" s="85" t="s">
        <v>9831</v>
      </c>
      <c r="AL264" s="80"/>
      <c r="AM264" s="82">
        <v>39934.827499999999</v>
      </c>
      <c r="AN264" s="80" t="s">
        <v>11630</v>
      </c>
      <c r="AO264" s="85" t="s">
        <v>11892</v>
      </c>
      <c r="AP264" s="80" t="s">
        <v>66</v>
      </c>
      <c r="AQ264" s="2"/>
      <c r="AR264" s="3"/>
      <c r="AS264" s="3"/>
      <c r="AT264" s="3"/>
      <c r="AU264" s="3"/>
    </row>
    <row r="265" spans="1:47" x14ac:dyDescent="0.35">
      <c r="A265" s="66" t="s">
        <v>845</v>
      </c>
      <c r="B265" s="67"/>
      <c r="C265" s="67"/>
      <c r="D265" s="68"/>
      <c r="E265" s="70"/>
      <c r="F265" s="104" t="s">
        <v>10714</v>
      </c>
      <c r="G265" s="67"/>
      <c r="H265" s="71"/>
      <c r="I265" s="72"/>
      <c r="J265" s="72"/>
      <c r="K265" s="71" t="s">
        <v>13090</v>
      </c>
      <c r="L265" s="75"/>
      <c r="M265" s="76"/>
      <c r="N265" s="76"/>
      <c r="O265" s="77"/>
      <c r="P265" s="78"/>
      <c r="Q265" s="78"/>
      <c r="R265" s="88"/>
      <c r="S265" s="88"/>
      <c r="T265" s="88"/>
      <c r="U265" s="88"/>
      <c r="V265" s="52"/>
      <c r="W265" s="52"/>
      <c r="X265" s="52"/>
      <c r="Y265" s="52"/>
      <c r="Z265" s="51"/>
      <c r="AA265" s="73"/>
      <c r="AB265" s="73"/>
      <c r="AC265" s="74"/>
      <c r="AD265" s="80">
        <v>1789</v>
      </c>
      <c r="AE265" s="80">
        <v>8085</v>
      </c>
      <c r="AF265" s="80">
        <v>18033</v>
      </c>
      <c r="AG265" s="80">
        <v>17602</v>
      </c>
      <c r="AH265" s="80"/>
      <c r="AI265" s="80" t="s">
        <v>8252</v>
      </c>
      <c r="AJ265" s="80"/>
      <c r="AK265" s="85" t="s">
        <v>9832</v>
      </c>
      <c r="AL265" s="80"/>
      <c r="AM265" s="82">
        <v>42837.115358796298</v>
      </c>
      <c r="AN265" s="80" t="s">
        <v>11630</v>
      </c>
      <c r="AO265" s="85" t="s">
        <v>11893</v>
      </c>
      <c r="AP265" s="80" t="s">
        <v>66</v>
      </c>
      <c r="AQ265" s="2"/>
      <c r="AR265" s="3"/>
      <c r="AS265" s="3"/>
      <c r="AT265" s="3"/>
      <c r="AU265" s="3"/>
    </row>
    <row r="266" spans="1:47" x14ac:dyDescent="0.35">
      <c r="A266" s="66" t="s">
        <v>844</v>
      </c>
      <c r="B266" s="67"/>
      <c r="C266" s="67"/>
      <c r="D266" s="68"/>
      <c r="E266" s="70"/>
      <c r="F266" s="104" t="s">
        <v>10715</v>
      </c>
      <c r="G266" s="67"/>
      <c r="H266" s="71"/>
      <c r="I266" s="72"/>
      <c r="J266" s="72"/>
      <c r="K266" s="71" t="s">
        <v>13091</v>
      </c>
      <c r="L266" s="75"/>
      <c r="M266" s="76"/>
      <c r="N266" s="76"/>
      <c r="O266" s="77"/>
      <c r="P266" s="78"/>
      <c r="Q266" s="78"/>
      <c r="R266" s="88"/>
      <c r="S266" s="88"/>
      <c r="T266" s="88"/>
      <c r="U266" s="88"/>
      <c r="V266" s="52"/>
      <c r="W266" s="52"/>
      <c r="X266" s="52"/>
      <c r="Y266" s="52"/>
      <c r="Z266" s="51"/>
      <c r="AA266" s="73"/>
      <c r="AB266" s="73"/>
      <c r="AC266" s="74"/>
      <c r="AD266" s="80">
        <v>131</v>
      </c>
      <c r="AE266" s="80">
        <v>770</v>
      </c>
      <c r="AF266" s="80">
        <v>960</v>
      </c>
      <c r="AG266" s="80">
        <v>298</v>
      </c>
      <c r="AH266" s="80"/>
      <c r="AI266" s="80" t="s">
        <v>8253</v>
      </c>
      <c r="AJ266" s="80" t="s">
        <v>9271</v>
      </c>
      <c r="AK266" s="80"/>
      <c r="AL266" s="80"/>
      <c r="AM266" s="82">
        <v>44369.782418981478</v>
      </c>
      <c r="AN266" s="80" t="s">
        <v>11630</v>
      </c>
      <c r="AO266" s="85" t="s">
        <v>11894</v>
      </c>
      <c r="AP266" s="80" t="s">
        <v>66</v>
      </c>
      <c r="AQ266" s="2"/>
      <c r="AR266" s="3"/>
      <c r="AS266" s="3"/>
      <c r="AT266" s="3"/>
      <c r="AU266" s="3"/>
    </row>
    <row r="267" spans="1:47" x14ac:dyDescent="0.35">
      <c r="A267" s="66" t="s">
        <v>353</v>
      </c>
      <c r="B267" s="67"/>
      <c r="C267" s="67"/>
      <c r="D267" s="68"/>
      <c r="E267" s="70"/>
      <c r="F267" s="104" t="s">
        <v>10716</v>
      </c>
      <c r="G267" s="67"/>
      <c r="H267" s="71"/>
      <c r="I267" s="72"/>
      <c r="J267" s="72"/>
      <c r="K267" s="71" t="s">
        <v>13092</v>
      </c>
      <c r="L267" s="75"/>
      <c r="M267" s="76"/>
      <c r="N267" s="76"/>
      <c r="O267" s="77"/>
      <c r="P267" s="78"/>
      <c r="Q267" s="78"/>
      <c r="R267" s="88"/>
      <c r="S267" s="88"/>
      <c r="T267" s="88"/>
      <c r="U267" s="88"/>
      <c r="V267" s="52"/>
      <c r="W267" s="52"/>
      <c r="X267" s="52"/>
      <c r="Y267" s="52"/>
      <c r="Z267" s="51"/>
      <c r="AA267" s="73"/>
      <c r="AB267" s="73"/>
      <c r="AC267" s="74"/>
      <c r="AD267" s="80">
        <v>4692</v>
      </c>
      <c r="AE267" s="80">
        <v>2729</v>
      </c>
      <c r="AF267" s="80">
        <v>6930</v>
      </c>
      <c r="AG267" s="80">
        <v>4457</v>
      </c>
      <c r="AH267" s="80"/>
      <c r="AI267" s="80" t="s">
        <v>8254</v>
      </c>
      <c r="AJ267" s="80" t="s">
        <v>9272</v>
      </c>
      <c r="AK267" s="85" t="s">
        <v>9833</v>
      </c>
      <c r="AL267" s="80"/>
      <c r="AM267" s="82">
        <v>39840.322534722225</v>
      </c>
      <c r="AN267" s="80" t="s">
        <v>11630</v>
      </c>
      <c r="AO267" s="85" t="s">
        <v>11895</v>
      </c>
      <c r="AP267" s="80" t="s">
        <v>66</v>
      </c>
      <c r="AQ267" s="2"/>
      <c r="AR267" s="3"/>
      <c r="AS267" s="3"/>
      <c r="AT267" s="3"/>
      <c r="AU267" s="3"/>
    </row>
    <row r="268" spans="1:47" x14ac:dyDescent="0.35">
      <c r="A268" s="66" t="s">
        <v>1021</v>
      </c>
      <c r="B268" s="67"/>
      <c r="C268" s="67"/>
      <c r="D268" s="68"/>
      <c r="E268" s="70"/>
      <c r="F268" s="104" t="s">
        <v>10717</v>
      </c>
      <c r="G268" s="67"/>
      <c r="H268" s="71"/>
      <c r="I268" s="72"/>
      <c r="J268" s="72"/>
      <c r="K268" s="71" t="s">
        <v>13093</v>
      </c>
      <c r="L268" s="75"/>
      <c r="M268" s="76"/>
      <c r="N268" s="76"/>
      <c r="O268" s="77"/>
      <c r="P268" s="78"/>
      <c r="Q268" s="78"/>
      <c r="R268" s="88"/>
      <c r="S268" s="88"/>
      <c r="T268" s="88"/>
      <c r="U268" s="88"/>
      <c r="V268" s="52"/>
      <c r="W268" s="52"/>
      <c r="X268" s="52"/>
      <c r="Y268" s="52"/>
      <c r="Z268" s="51"/>
      <c r="AA268" s="73"/>
      <c r="AB268" s="73"/>
      <c r="AC268" s="74"/>
      <c r="AD268" s="80">
        <v>2278</v>
      </c>
      <c r="AE268" s="80">
        <v>3873</v>
      </c>
      <c r="AF268" s="80">
        <v>19289</v>
      </c>
      <c r="AG268" s="80">
        <v>2104</v>
      </c>
      <c r="AH268" s="80"/>
      <c r="AI268" s="80" t="s">
        <v>8255</v>
      </c>
      <c r="AJ268" s="80" t="s">
        <v>9273</v>
      </c>
      <c r="AK268" s="85" t="s">
        <v>9834</v>
      </c>
      <c r="AL268" s="80"/>
      <c r="AM268" s="82">
        <v>40058.48951388889</v>
      </c>
      <c r="AN268" s="80" t="s">
        <v>11630</v>
      </c>
      <c r="AO268" s="85" t="s">
        <v>11896</v>
      </c>
      <c r="AP268" s="80" t="s">
        <v>66</v>
      </c>
      <c r="AQ268" s="2"/>
      <c r="AR268" s="3"/>
      <c r="AS268" s="3"/>
      <c r="AT268" s="3"/>
      <c r="AU268" s="3"/>
    </row>
    <row r="269" spans="1:47" x14ac:dyDescent="0.35">
      <c r="A269" s="66" t="s">
        <v>354</v>
      </c>
      <c r="B269" s="67"/>
      <c r="C269" s="67"/>
      <c r="D269" s="68"/>
      <c r="E269" s="70"/>
      <c r="F269" s="104" t="s">
        <v>10471</v>
      </c>
      <c r="G269" s="67"/>
      <c r="H269" s="71"/>
      <c r="I269" s="72"/>
      <c r="J269" s="72"/>
      <c r="K269" s="71" t="s">
        <v>13094</v>
      </c>
      <c r="L269" s="75"/>
      <c r="M269" s="76"/>
      <c r="N269" s="76"/>
      <c r="O269" s="77"/>
      <c r="P269" s="78"/>
      <c r="Q269" s="78"/>
      <c r="R269" s="88"/>
      <c r="S269" s="88"/>
      <c r="T269" s="88"/>
      <c r="U269" s="88"/>
      <c r="V269" s="52"/>
      <c r="W269" s="52"/>
      <c r="X269" s="52"/>
      <c r="Y269" s="52"/>
      <c r="Z269" s="51"/>
      <c r="AA269" s="73"/>
      <c r="AB269" s="73"/>
      <c r="AC269" s="74"/>
      <c r="AD269" s="80">
        <v>827</v>
      </c>
      <c r="AE269" s="80">
        <v>356</v>
      </c>
      <c r="AF269" s="80">
        <v>12191</v>
      </c>
      <c r="AG269" s="80">
        <v>14970</v>
      </c>
      <c r="AH269" s="80"/>
      <c r="AI269" s="80" t="s">
        <v>8256</v>
      </c>
      <c r="AJ269" s="80"/>
      <c r="AK269" s="80"/>
      <c r="AL269" s="80"/>
      <c r="AM269" s="82">
        <v>39937.587372685186</v>
      </c>
      <c r="AN269" s="80" t="s">
        <v>11630</v>
      </c>
      <c r="AO269" s="85" t="s">
        <v>11897</v>
      </c>
      <c r="AP269" s="80" t="s">
        <v>66</v>
      </c>
      <c r="AQ269" s="2"/>
      <c r="AR269" s="3"/>
      <c r="AS269" s="3"/>
      <c r="AT269" s="3"/>
      <c r="AU269" s="3"/>
    </row>
    <row r="270" spans="1:47" x14ac:dyDescent="0.35">
      <c r="A270" s="66" t="s">
        <v>913</v>
      </c>
      <c r="B270" s="67"/>
      <c r="C270" s="67"/>
      <c r="D270" s="68"/>
      <c r="E270" s="70"/>
      <c r="F270" s="104" t="s">
        <v>10718</v>
      </c>
      <c r="G270" s="67"/>
      <c r="H270" s="71"/>
      <c r="I270" s="72"/>
      <c r="J270" s="72"/>
      <c r="K270" s="71" t="s">
        <v>13095</v>
      </c>
      <c r="L270" s="75"/>
      <c r="M270" s="76"/>
      <c r="N270" s="76"/>
      <c r="O270" s="77"/>
      <c r="P270" s="78"/>
      <c r="Q270" s="78"/>
      <c r="R270" s="88"/>
      <c r="S270" s="88"/>
      <c r="T270" s="88"/>
      <c r="U270" s="88"/>
      <c r="V270" s="52"/>
      <c r="W270" s="52"/>
      <c r="X270" s="52"/>
      <c r="Y270" s="52"/>
      <c r="Z270" s="51"/>
      <c r="AA270" s="73"/>
      <c r="AB270" s="73"/>
      <c r="AC270" s="74"/>
      <c r="AD270" s="80">
        <v>327</v>
      </c>
      <c r="AE270" s="80">
        <v>504175</v>
      </c>
      <c r="AF270" s="80">
        <v>13070</v>
      </c>
      <c r="AG270" s="80">
        <v>247</v>
      </c>
      <c r="AH270" s="80"/>
      <c r="AI270" s="80" t="s">
        <v>8257</v>
      </c>
      <c r="AJ270" s="80" t="s">
        <v>9274</v>
      </c>
      <c r="AK270" s="85" t="s">
        <v>9835</v>
      </c>
      <c r="AL270" s="80"/>
      <c r="AM270" s="82">
        <v>40368.641724537039</v>
      </c>
      <c r="AN270" s="80" t="s">
        <v>11630</v>
      </c>
      <c r="AO270" s="85" t="s">
        <v>11898</v>
      </c>
      <c r="AP270" s="80" t="s">
        <v>66</v>
      </c>
      <c r="AQ270" s="2"/>
      <c r="AR270" s="3"/>
      <c r="AS270" s="3"/>
      <c r="AT270" s="3"/>
      <c r="AU270" s="3"/>
    </row>
    <row r="271" spans="1:47" x14ac:dyDescent="0.35">
      <c r="A271" s="66" t="s">
        <v>355</v>
      </c>
      <c r="B271" s="67"/>
      <c r="C271" s="67"/>
      <c r="D271" s="68"/>
      <c r="E271" s="70"/>
      <c r="F271" s="104" t="s">
        <v>10471</v>
      </c>
      <c r="G271" s="67"/>
      <c r="H271" s="71"/>
      <c r="I271" s="72"/>
      <c r="J271" s="72"/>
      <c r="K271" s="71" t="s">
        <v>13096</v>
      </c>
      <c r="L271" s="75"/>
      <c r="M271" s="76"/>
      <c r="N271" s="76"/>
      <c r="O271" s="77"/>
      <c r="P271" s="78"/>
      <c r="Q271" s="78"/>
      <c r="R271" s="88"/>
      <c r="S271" s="88"/>
      <c r="T271" s="88"/>
      <c r="U271" s="88"/>
      <c r="V271" s="52"/>
      <c r="W271" s="52"/>
      <c r="X271" s="52"/>
      <c r="Y271" s="52"/>
      <c r="Z271" s="51"/>
      <c r="AA271" s="73"/>
      <c r="AB271" s="73"/>
      <c r="AC271" s="74"/>
      <c r="AD271" s="80">
        <v>185</v>
      </c>
      <c r="AE271" s="80">
        <v>27</v>
      </c>
      <c r="AF271" s="80">
        <v>10232</v>
      </c>
      <c r="AG271" s="80">
        <v>2417</v>
      </c>
      <c r="AH271" s="80"/>
      <c r="AI271" s="80"/>
      <c r="AJ271" s="80" t="s">
        <v>9137</v>
      </c>
      <c r="AK271" s="85" t="s">
        <v>9836</v>
      </c>
      <c r="AL271" s="80"/>
      <c r="AM271" s="82">
        <v>42382.533796296295</v>
      </c>
      <c r="AN271" s="80" t="s">
        <v>11630</v>
      </c>
      <c r="AO271" s="85" t="s">
        <v>11899</v>
      </c>
      <c r="AP271" s="80" t="s">
        <v>66</v>
      </c>
      <c r="AQ271" s="2"/>
      <c r="AR271" s="3"/>
      <c r="AS271" s="3"/>
      <c r="AT271" s="3"/>
      <c r="AU271" s="3"/>
    </row>
    <row r="272" spans="1:47" x14ac:dyDescent="0.35">
      <c r="A272" s="66" t="s">
        <v>356</v>
      </c>
      <c r="B272" s="67"/>
      <c r="C272" s="67"/>
      <c r="D272" s="68"/>
      <c r="E272" s="70"/>
      <c r="F272" s="104" t="s">
        <v>10719</v>
      </c>
      <c r="G272" s="67"/>
      <c r="H272" s="71"/>
      <c r="I272" s="72"/>
      <c r="J272" s="72"/>
      <c r="K272" s="71" t="s">
        <v>13097</v>
      </c>
      <c r="L272" s="75"/>
      <c r="M272" s="76"/>
      <c r="N272" s="76"/>
      <c r="O272" s="77"/>
      <c r="P272" s="78"/>
      <c r="Q272" s="78"/>
      <c r="R272" s="88"/>
      <c r="S272" s="88"/>
      <c r="T272" s="88"/>
      <c r="U272" s="88"/>
      <c r="V272" s="52"/>
      <c r="W272" s="52"/>
      <c r="X272" s="52"/>
      <c r="Y272" s="52"/>
      <c r="Z272" s="51"/>
      <c r="AA272" s="73"/>
      <c r="AB272" s="73"/>
      <c r="AC272" s="74"/>
      <c r="AD272" s="80">
        <v>4999</v>
      </c>
      <c r="AE272" s="80">
        <v>1117</v>
      </c>
      <c r="AF272" s="80">
        <v>89844</v>
      </c>
      <c r="AG272" s="80">
        <v>163941</v>
      </c>
      <c r="AH272" s="80"/>
      <c r="AI272" s="80" t="s">
        <v>8258</v>
      </c>
      <c r="AJ272" s="80" t="s">
        <v>9275</v>
      </c>
      <c r="AK272" s="85" t="s">
        <v>9837</v>
      </c>
      <c r="AL272" s="80"/>
      <c r="AM272" s="82">
        <v>43635.926099537035</v>
      </c>
      <c r="AN272" s="80" t="s">
        <v>11630</v>
      </c>
      <c r="AO272" s="85" t="s">
        <v>11900</v>
      </c>
      <c r="AP272" s="80" t="s">
        <v>66</v>
      </c>
      <c r="AQ272" s="2"/>
      <c r="AR272" s="3"/>
      <c r="AS272" s="3"/>
      <c r="AT272" s="3"/>
      <c r="AU272" s="3"/>
    </row>
    <row r="273" spans="1:47" x14ac:dyDescent="0.35">
      <c r="A273" s="66" t="s">
        <v>357</v>
      </c>
      <c r="B273" s="67"/>
      <c r="C273" s="67"/>
      <c r="D273" s="68"/>
      <c r="E273" s="70"/>
      <c r="F273" s="104" t="s">
        <v>10720</v>
      </c>
      <c r="G273" s="67"/>
      <c r="H273" s="71"/>
      <c r="I273" s="72"/>
      <c r="J273" s="72"/>
      <c r="K273" s="71" t="s">
        <v>13098</v>
      </c>
      <c r="L273" s="75"/>
      <c r="M273" s="76"/>
      <c r="N273" s="76"/>
      <c r="O273" s="77"/>
      <c r="P273" s="78"/>
      <c r="Q273" s="78"/>
      <c r="R273" s="88"/>
      <c r="S273" s="88"/>
      <c r="T273" s="88"/>
      <c r="U273" s="88"/>
      <c r="V273" s="52"/>
      <c r="W273" s="52"/>
      <c r="X273" s="52"/>
      <c r="Y273" s="52"/>
      <c r="Z273" s="51"/>
      <c r="AA273" s="73"/>
      <c r="AB273" s="73"/>
      <c r="AC273" s="74"/>
      <c r="AD273" s="80">
        <v>183</v>
      </c>
      <c r="AE273" s="80">
        <v>200</v>
      </c>
      <c r="AF273" s="80">
        <v>422</v>
      </c>
      <c r="AG273" s="80">
        <v>676</v>
      </c>
      <c r="AH273" s="80"/>
      <c r="AI273" s="80" t="s">
        <v>8259</v>
      </c>
      <c r="AJ273" s="80"/>
      <c r="AK273" s="80"/>
      <c r="AL273" s="80"/>
      <c r="AM273" s="82">
        <v>43892.488645833335</v>
      </c>
      <c r="AN273" s="80" t="s">
        <v>11630</v>
      </c>
      <c r="AO273" s="85" t="s">
        <v>11901</v>
      </c>
      <c r="AP273" s="80" t="s">
        <v>66</v>
      </c>
      <c r="AQ273" s="2"/>
      <c r="AR273" s="3"/>
      <c r="AS273" s="3"/>
      <c r="AT273" s="3"/>
      <c r="AU273" s="3"/>
    </row>
    <row r="274" spans="1:47" x14ac:dyDescent="0.35">
      <c r="A274" s="66" t="s">
        <v>1234</v>
      </c>
      <c r="B274" s="67"/>
      <c r="C274" s="67"/>
      <c r="D274" s="68"/>
      <c r="E274" s="70"/>
      <c r="F274" s="104" t="s">
        <v>10721</v>
      </c>
      <c r="G274" s="67"/>
      <c r="H274" s="71"/>
      <c r="I274" s="72"/>
      <c r="J274" s="72"/>
      <c r="K274" s="71" t="s">
        <v>13099</v>
      </c>
      <c r="L274" s="75"/>
      <c r="M274" s="76"/>
      <c r="N274" s="76"/>
      <c r="O274" s="77"/>
      <c r="P274" s="78"/>
      <c r="Q274" s="78"/>
      <c r="R274" s="88"/>
      <c r="S274" s="88"/>
      <c r="T274" s="88"/>
      <c r="U274" s="88"/>
      <c r="V274" s="52"/>
      <c r="W274" s="52"/>
      <c r="X274" s="52"/>
      <c r="Y274" s="52"/>
      <c r="Z274" s="51"/>
      <c r="AA274" s="73"/>
      <c r="AB274" s="73"/>
      <c r="AC274" s="74"/>
      <c r="AD274" s="80">
        <v>467</v>
      </c>
      <c r="AE274" s="80">
        <v>317263</v>
      </c>
      <c r="AF274" s="80">
        <v>79873</v>
      </c>
      <c r="AG274" s="80">
        <v>9634</v>
      </c>
      <c r="AH274" s="80"/>
      <c r="AI274" s="80" t="s">
        <v>8260</v>
      </c>
      <c r="AJ274" s="80" t="s">
        <v>9137</v>
      </c>
      <c r="AK274" s="85" t="s">
        <v>9838</v>
      </c>
      <c r="AL274" s="80"/>
      <c r="AM274" s="82">
        <v>40234.683634259258</v>
      </c>
      <c r="AN274" s="80" t="s">
        <v>11630</v>
      </c>
      <c r="AO274" s="85" t="s">
        <v>11902</v>
      </c>
      <c r="AP274" s="80" t="s">
        <v>65</v>
      </c>
      <c r="AQ274" s="2"/>
      <c r="AR274" s="3"/>
      <c r="AS274" s="3"/>
      <c r="AT274" s="3"/>
      <c r="AU274" s="3"/>
    </row>
    <row r="275" spans="1:47" x14ac:dyDescent="0.35">
      <c r="A275" s="66" t="s">
        <v>1235</v>
      </c>
      <c r="B275" s="67"/>
      <c r="C275" s="67"/>
      <c r="D275" s="68"/>
      <c r="E275" s="70"/>
      <c r="F275" s="104" t="s">
        <v>10722</v>
      </c>
      <c r="G275" s="67"/>
      <c r="H275" s="71"/>
      <c r="I275" s="72"/>
      <c r="J275" s="72"/>
      <c r="K275" s="71" t="s">
        <v>13100</v>
      </c>
      <c r="L275" s="75"/>
      <c r="M275" s="76"/>
      <c r="N275" s="76"/>
      <c r="O275" s="77"/>
      <c r="P275" s="78"/>
      <c r="Q275" s="78"/>
      <c r="R275" s="88"/>
      <c r="S275" s="88"/>
      <c r="T275" s="88"/>
      <c r="U275" s="88"/>
      <c r="V275" s="52"/>
      <c r="W275" s="52"/>
      <c r="X275" s="52"/>
      <c r="Y275" s="52"/>
      <c r="Z275" s="51"/>
      <c r="AA275" s="73"/>
      <c r="AB275" s="73"/>
      <c r="AC275" s="74"/>
      <c r="AD275" s="80">
        <v>3253</v>
      </c>
      <c r="AE275" s="80">
        <v>126892</v>
      </c>
      <c r="AF275" s="80">
        <v>15683</v>
      </c>
      <c r="AG275" s="80">
        <v>10390</v>
      </c>
      <c r="AH275" s="80"/>
      <c r="AI275" s="80" t="s">
        <v>8261</v>
      </c>
      <c r="AJ275" s="80" t="s">
        <v>9276</v>
      </c>
      <c r="AK275" s="85" t="s">
        <v>9839</v>
      </c>
      <c r="AL275" s="80"/>
      <c r="AM275" s="82">
        <v>39503.930879629632</v>
      </c>
      <c r="AN275" s="80" t="s">
        <v>11630</v>
      </c>
      <c r="AO275" s="85" t="s">
        <v>11903</v>
      </c>
      <c r="AP275" s="80" t="s">
        <v>65</v>
      </c>
      <c r="AQ275" s="2"/>
      <c r="AR275" s="3"/>
      <c r="AS275" s="3"/>
      <c r="AT275" s="3"/>
      <c r="AU275" s="3"/>
    </row>
    <row r="276" spans="1:47" x14ac:dyDescent="0.35">
      <c r="A276" s="66" t="s">
        <v>529</v>
      </c>
      <c r="B276" s="67"/>
      <c r="C276" s="67"/>
      <c r="D276" s="68"/>
      <c r="E276" s="70"/>
      <c r="F276" s="104" t="s">
        <v>10723</v>
      </c>
      <c r="G276" s="67"/>
      <c r="H276" s="71"/>
      <c r="I276" s="72"/>
      <c r="J276" s="72"/>
      <c r="K276" s="71" t="s">
        <v>13101</v>
      </c>
      <c r="L276" s="75"/>
      <c r="M276" s="76"/>
      <c r="N276" s="76"/>
      <c r="O276" s="77"/>
      <c r="P276" s="78"/>
      <c r="Q276" s="78"/>
      <c r="R276" s="88"/>
      <c r="S276" s="88"/>
      <c r="T276" s="88"/>
      <c r="U276" s="88"/>
      <c r="V276" s="52"/>
      <c r="W276" s="52"/>
      <c r="X276" s="52"/>
      <c r="Y276" s="52"/>
      <c r="Z276" s="51"/>
      <c r="AA276" s="73"/>
      <c r="AB276" s="73"/>
      <c r="AC276" s="74"/>
      <c r="AD276" s="80">
        <v>1216</v>
      </c>
      <c r="AE276" s="80">
        <v>5717</v>
      </c>
      <c r="AF276" s="80">
        <v>6365</v>
      </c>
      <c r="AG276" s="80">
        <v>225</v>
      </c>
      <c r="AH276" s="80"/>
      <c r="AI276" s="80" t="s">
        <v>8262</v>
      </c>
      <c r="AJ276" s="80" t="s">
        <v>9137</v>
      </c>
      <c r="AK276" s="85" t="s">
        <v>9840</v>
      </c>
      <c r="AL276" s="80"/>
      <c r="AM276" s="82">
        <v>40155.804062499999</v>
      </c>
      <c r="AN276" s="80" t="s">
        <v>11630</v>
      </c>
      <c r="AO276" s="85" t="s">
        <v>11904</v>
      </c>
      <c r="AP276" s="80" t="s">
        <v>66</v>
      </c>
      <c r="AQ276" s="2"/>
      <c r="AR276" s="3"/>
      <c r="AS276" s="3"/>
      <c r="AT276" s="3"/>
      <c r="AU276" s="3"/>
    </row>
    <row r="277" spans="1:47" x14ac:dyDescent="0.35">
      <c r="A277" s="66" t="s">
        <v>359</v>
      </c>
      <c r="B277" s="67"/>
      <c r="C277" s="67"/>
      <c r="D277" s="68"/>
      <c r="E277" s="70"/>
      <c r="F277" s="104" t="s">
        <v>10724</v>
      </c>
      <c r="G277" s="67"/>
      <c r="H277" s="71"/>
      <c r="I277" s="72"/>
      <c r="J277" s="72"/>
      <c r="K277" s="71" t="s">
        <v>13102</v>
      </c>
      <c r="L277" s="75"/>
      <c r="M277" s="76"/>
      <c r="N277" s="76"/>
      <c r="O277" s="77"/>
      <c r="P277" s="78"/>
      <c r="Q277" s="78"/>
      <c r="R277" s="88"/>
      <c r="S277" s="88"/>
      <c r="T277" s="88"/>
      <c r="U277" s="88"/>
      <c r="V277" s="52"/>
      <c r="W277" s="52"/>
      <c r="X277" s="52"/>
      <c r="Y277" s="52"/>
      <c r="Z277" s="51"/>
      <c r="AA277" s="73"/>
      <c r="AB277" s="73"/>
      <c r="AC277" s="74"/>
      <c r="AD277" s="80">
        <v>1350</v>
      </c>
      <c r="AE277" s="80">
        <v>1911</v>
      </c>
      <c r="AF277" s="80">
        <v>31418</v>
      </c>
      <c r="AG277" s="80">
        <v>487</v>
      </c>
      <c r="AH277" s="80"/>
      <c r="AI277" s="80" t="s">
        <v>8263</v>
      </c>
      <c r="AJ277" s="80" t="s">
        <v>9277</v>
      </c>
      <c r="AK277" s="80"/>
      <c r="AL277" s="80"/>
      <c r="AM277" s="82">
        <v>40829.708715277775</v>
      </c>
      <c r="AN277" s="80" t="s">
        <v>11630</v>
      </c>
      <c r="AO277" s="85" t="s">
        <v>11905</v>
      </c>
      <c r="AP277" s="80" t="s">
        <v>66</v>
      </c>
      <c r="AQ277" s="2"/>
      <c r="AR277" s="3"/>
      <c r="AS277" s="3"/>
      <c r="AT277" s="3"/>
      <c r="AU277" s="3"/>
    </row>
    <row r="278" spans="1:47" x14ac:dyDescent="0.35">
      <c r="A278" s="66" t="s">
        <v>360</v>
      </c>
      <c r="B278" s="67"/>
      <c r="C278" s="67"/>
      <c r="D278" s="68"/>
      <c r="E278" s="70"/>
      <c r="F278" s="104" t="s">
        <v>10725</v>
      </c>
      <c r="G278" s="67"/>
      <c r="H278" s="71"/>
      <c r="I278" s="72"/>
      <c r="J278" s="72"/>
      <c r="K278" s="71" t="s">
        <v>13103</v>
      </c>
      <c r="L278" s="75"/>
      <c r="M278" s="76"/>
      <c r="N278" s="76"/>
      <c r="O278" s="77"/>
      <c r="P278" s="78"/>
      <c r="Q278" s="78"/>
      <c r="R278" s="88"/>
      <c r="S278" s="88"/>
      <c r="T278" s="88"/>
      <c r="U278" s="88"/>
      <c r="V278" s="52"/>
      <c r="W278" s="52"/>
      <c r="X278" s="52"/>
      <c r="Y278" s="52"/>
      <c r="Z278" s="51"/>
      <c r="AA278" s="73"/>
      <c r="AB278" s="73"/>
      <c r="AC278" s="74"/>
      <c r="AD278" s="80">
        <v>3938</v>
      </c>
      <c r="AE278" s="80">
        <v>3497</v>
      </c>
      <c r="AF278" s="80">
        <v>1634</v>
      </c>
      <c r="AG278" s="80">
        <v>957</v>
      </c>
      <c r="AH278" s="80"/>
      <c r="AI278" s="80" t="s">
        <v>8264</v>
      </c>
      <c r="AJ278" s="80"/>
      <c r="AK278" s="80"/>
      <c r="AL278" s="80"/>
      <c r="AM278" s="82">
        <v>43658.489571759259</v>
      </c>
      <c r="AN278" s="80" t="s">
        <v>11630</v>
      </c>
      <c r="AO278" s="85" t="s">
        <v>11906</v>
      </c>
      <c r="AP278" s="80" t="s">
        <v>66</v>
      </c>
      <c r="AQ278" s="2"/>
      <c r="AR278" s="3"/>
      <c r="AS278" s="3"/>
      <c r="AT278" s="3"/>
      <c r="AU278" s="3"/>
    </row>
    <row r="279" spans="1:47" x14ac:dyDescent="0.35">
      <c r="A279" s="66" t="s">
        <v>361</v>
      </c>
      <c r="B279" s="67"/>
      <c r="C279" s="67"/>
      <c r="D279" s="68"/>
      <c r="E279" s="70"/>
      <c r="F279" s="104" t="s">
        <v>10726</v>
      </c>
      <c r="G279" s="67"/>
      <c r="H279" s="71"/>
      <c r="I279" s="72"/>
      <c r="J279" s="72"/>
      <c r="K279" s="71" t="s">
        <v>13104</v>
      </c>
      <c r="L279" s="75"/>
      <c r="M279" s="76"/>
      <c r="N279" s="76"/>
      <c r="O279" s="77"/>
      <c r="P279" s="78"/>
      <c r="Q279" s="78"/>
      <c r="R279" s="88"/>
      <c r="S279" s="88"/>
      <c r="T279" s="88"/>
      <c r="U279" s="88"/>
      <c r="V279" s="52"/>
      <c r="W279" s="52"/>
      <c r="X279" s="52"/>
      <c r="Y279" s="52"/>
      <c r="Z279" s="51"/>
      <c r="AA279" s="73"/>
      <c r="AB279" s="73"/>
      <c r="AC279" s="74"/>
      <c r="AD279" s="80">
        <v>62</v>
      </c>
      <c r="AE279" s="80">
        <v>62</v>
      </c>
      <c r="AF279" s="80">
        <v>1025</v>
      </c>
      <c r="AG279" s="80">
        <v>78</v>
      </c>
      <c r="AH279" s="80"/>
      <c r="AI279" s="80"/>
      <c r="AJ279" s="80"/>
      <c r="AK279" s="80"/>
      <c r="AL279" s="80"/>
      <c r="AM279" s="82">
        <v>42019.653252314813</v>
      </c>
      <c r="AN279" s="80" t="s">
        <v>11630</v>
      </c>
      <c r="AO279" s="85" t="s">
        <v>11907</v>
      </c>
      <c r="AP279" s="80" t="s">
        <v>66</v>
      </c>
      <c r="AQ279" s="2"/>
      <c r="AR279" s="3"/>
      <c r="AS279" s="3"/>
      <c r="AT279" s="3"/>
      <c r="AU279" s="3"/>
    </row>
    <row r="280" spans="1:47" x14ac:dyDescent="0.35">
      <c r="A280" s="66" t="s">
        <v>362</v>
      </c>
      <c r="B280" s="67"/>
      <c r="C280" s="67"/>
      <c r="D280" s="68"/>
      <c r="E280" s="70"/>
      <c r="F280" s="104" t="s">
        <v>10727</v>
      </c>
      <c r="G280" s="67"/>
      <c r="H280" s="71"/>
      <c r="I280" s="72"/>
      <c r="J280" s="72"/>
      <c r="K280" s="71" t="s">
        <v>13105</v>
      </c>
      <c r="L280" s="75"/>
      <c r="M280" s="76"/>
      <c r="N280" s="76"/>
      <c r="O280" s="77"/>
      <c r="P280" s="78"/>
      <c r="Q280" s="78"/>
      <c r="R280" s="88"/>
      <c r="S280" s="88"/>
      <c r="T280" s="88"/>
      <c r="U280" s="88"/>
      <c r="V280" s="52"/>
      <c r="W280" s="52"/>
      <c r="X280" s="52"/>
      <c r="Y280" s="52"/>
      <c r="Z280" s="51"/>
      <c r="AA280" s="73"/>
      <c r="AB280" s="73"/>
      <c r="AC280" s="74"/>
      <c r="AD280" s="80">
        <v>479</v>
      </c>
      <c r="AE280" s="80">
        <v>396</v>
      </c>
      <c r="AF280" s="80">
        <v>697</v>
      </c>
      <c r="AG280" s="80">
        <v>473</v>
      </c>
      <c r="AH280" s="80"/>
      <c r="AI280" s="80" t="s">
        <v>8265</v>
      </c>
      <c r="AJ280" s="80" t="s">
        <v>9182</v>
      </c>
      <c r="AK280" s="85" t="s">
        <v>9841</v>
      </c>
      <c r="AL280" s="80"/>
      <c r="AM280" s="82">
        <v>42873.313472222224</v>
      </c>
      <c r="AN280" s="80" t="s">
        <v>11630</v>
      </c>
      <c r="AO280" s="85" t="s">
        <v>11908</v>
      </c>
      <c r="AP280" s="80" t="s">
        <v>66</v>
      </c>
      <c r="AQ280" s="2"/>
      <c r="AR280" s="3"/>
      <c r="AS280" s="3"/>
      <c r="AT280" s="3"/>
      <c r="AU280" s="3"/>
    </row>
    <row r="281" spans="1:47" x14ac:dyDescent="0.35">
      <c r="A281" s="66" t="s">
        <v>363</v>
      </c>
      <c r="B281" s="67"/>
      <c r="C281" s="67"/>
      <c r="D281" s="68"/>
      <c r="E281" s="70"/>
      <c r="F281" s="104" t="s">
        <v>10728</v>
      </c>
      <c r="G281" s="67"/>
      <c r="H281" s="71"/>
      <c r="I281" s="72"/>
      <c r="J281" s="72"/>
      <c r="K281" s="71" t="s">
        <v>13106</v>
      </c>
      <c r="L281" s="75"/>
      <c r="M281" s="76"/>
      <c r="N281" s="76"/>
      <c r="O281" s="77"/>
      <c r="P281" s="78"/>
      <c r="Q281" s="78"/>
      <c r="R281" s="88"/>
      <c r="S281" s="88"/>
      <c r="T281" s="88"/>
      <c r="U281" s="88"/>
      <c r="V281" s="52"/>
      <c r="W281" s="52"/>
      <c r="X281" s="52"/>
      <c r="Y281" s="52"/>
      <c r="Z281" s="51"/>
      <c r="AA281" s="73"/>
      <c r="AB281" s="73"/>
      <c r="AC281" s="74"/>
      <c r="AD281" s="80">
        <v>432</v>
      </c>
      <c r="AE281" s="80">
        <v>859</v>
      </c>
      <c r="AF281" s="80">
        <v>3531</v>
      </c>
      <c r="AG281" s="80">
        <v>573</v>
      </c>
      <c r="AH281" s="80"/>
      <c r="AI281" s="80" t="s">
        <v>8266</v>
      </c>
      <c r="AJ281" s="80"/>
      <c r="AK281" s="85" t="s">
        <v>9842</v>
      </c>
      <c r="AL281" s="80"/>
      <c r="AM281" s="82">
        <v>44094.734305555554</v>
      </c>
      <c r="AN281" s="80" t="s">
        <v>11630</v>
      </c>
      <c r="AO281" s="85" t="s">
        <v>11909</v>
      </c>
      <c r="AP281" s="80" t="s">
        <v>66</v>
      </c>
      <c r="AQ281" s="2"/>
      <c r="AR281" s="3"/>
      <c r="AS281" s="3"/>
      <c r="AT281" s="3"/>
      <c r="AU281" s="3"/>
    </row>
    <row r="282" spans="1:47" x14ac:dyDescent="0.35">
      <c r="A282" s="66" t="s">
        <v>1007</v>
      </c>
      <c r="B282" s="67"/>
      <c r="C282" s="67"/>
      <c r="D282" s="68"/>
      <c r="E282" s="70"/>
      <c r="F282" s="104" t="s">
        <v>10729</v>
      </c>
      <c r="G282" s="67"/>
      <c r="H282" s="71"/>
      <c r="I282" s="72"/>
      <c r="J282" s="72"/>
      <c r="K282" s="71" t="s">
        <v>13107</v>
      </c>
      <c r="L282" s="75"/>
      <c r="M282" s="76"/>
      <c r="N282" s="76"/>
      <c r="O282" s="77"/>
      <c r="P282" s="78"/>
      <c r="Q282" s="78"/>
      <c r="R282" s="88"/>
      <c r="S282" s="88"/>
      <c r="T282" s="88"/>
      <c r="U282" s="88"/>
      <c r="V282" s="52"/>
      <c r="W282" s="52"/>
      <c r="X282" s="52"/>
      <c r="Y282" s="52"/>
      <c r="Z282" s="51"/>
      <c r="AA282" s="73"/>
      <c r="AB282" s="73"/>
      <c r="AC282" s="74"/>
      <c r="AD282" s="80">
        <v>11836</v>
      </c>
      <c r="AE282" s="80">
        <v>14863</v>
      </c>
      <c r="AF282" s="80">
        <v>2678</v>
      </c>
      <c r="AG282" s="80">
        <v>3881</v>
      </c>
      <c r="AH282" s="80"/>
      <c r="AI282" s="80" t="s">
        <v>8267</v>
      </c>
      <c r="AJ282" s="80" t="s">
        <v>9143</v>
      </c>
      <c r="AK282" s="85" t="s">
        <v>9843</v>
      </c>
      <c r="AL282" s="80"/>
      <c r="AM282" s="82">
        <v>43098.609548611108</v>
      </c>
      <c r="AN282" s="80" t="s">
        <v>11630</v>
      </c>
      <c r="AO282" s="85" t="s">
        <v>11910</v>
      </c>
      <c r="AP282" s="80" t="s">
        <v>66</v>
      </c>
      <c r="AQ282" s="2"/>
      <c r="AR282" s="3"/>
      <c r="AS282" s="3"/>
      <c r="AT282" s="3"/>
      <c r="AU282" s="3"/>
    </row>
    <row r="283" spans="1:47" x14ac:dyDescent="0.35">
      <c r="A283" s="66" t="s">
        <v>364</v>
      </c>
      <c r="B283" s="67"/>
      <c r="C283" s="67"/>
      <c r="D283" s="68"/>
      <c r="E283" s="70"/>
      <c r="F283" s="104" t="s">
        <v>10730</v>
      </c>
      <c r="G283" s="67"/>
      <c r="H283" s="71"/>
      <c r="I283" s="72"/>
      <c r="J283" s="72"/>
      <c r="K283" s="71" t="s">
        <v>13108</v>
      </c>
      <c r="L283" s="75"/>
      <c r="M283" s="76"/>
      <c r="N283" s="76"/>
      <c r="O283" s="77"/>
      <c r="P283" s="78"/>
      <c r="Q283" s="78"/>
      <c r="R283" s="88"/>
      <c r="S283" s="88"/>
      <c r="T283" s="88"/>
      <c r="U283" s="88"/>
      <c r="V283" s="52"/>
      <c r="W283" s="52"/>
      <c r="X283" s="52"/>
      <c r="Y283" s="52"/>
      <c r="Z283" s="51"/>
      <c r="AA283" s="73"/>
      <c r="AB283" s="73"/>
      <c r="AC283" s="74"/>
      <c r="AD283" s="80">
        <v>3262</v>
      </c>
      <c r="AE283" s="80">
        <v>1649</v>
      </c>
      <c r="AF283" s="80">
        <v>11367</v>
      </c>
      <c r="AG283" s="80">
        <v>26199</v>
      </c>
      <c r="AH283" s="80"/>
      <c r="AI283" s="80" t="s">
        <v>8268</v>
      </c>
      <c r="AJ283" s="80"/>
      <c r="AK283" s="80"/>
      <c r="AL283" s="80"/>
      <c r="AM283" s="82">
        <v>42864.353344907409</v>
      </c>
      <c r="AN283" s="80" t="s">
        <v>11630</v>
      </c>
      <c r="AO283" s="85" t="s">
        <v>11911</v>
      </c>
      <c r="AP283" s="80" t="s">
        <v>66</v>
      </c>
      <c r="AQ283" s="2"/>
      <c r="AR283" s="3"/>
      <c r="AS283" s="3"/>
      <c r="AT283" s="3"/>
      <c r="AU283" s="3"/>
    </row>
    <row r="284" spans="1:47" x14ac:dyDescent="0.35">
      <c r="A284" s="66" t="s">
        <v>1236</v>
      </c>
      <c r="B284" s="67"/>
      <c r="C284" s="67"/>
      <c r="D284" s="68"/>
      <c r="E284" s="70"/>
      <c r="F284" s="104" t="s">
        <v>10471</v>
      </c>
      <c r="G284" s="67"/>
      <c r="H284" s="71"/>
      <c r="I284" s="72"/>
      <c r="J284" s="72"/>
      <c r="K284" s="71" t="s">
        <v>13109</v>
      </c>
      <c r="L284" s="75"/>
      <c r="M284" s="76"/>
      <c r="N284" s="76"/>
      <c r="O284" s="77"/>
      <c r="P284" s="78"/>
      <c r="Q284" s="78"/>
      <c r="R284" s="88"/>
      <c r="S284" s="88"/>
      <c r="T284" s="88"/>
      <c r="U284" s="88"/>
      <c r="V284" s="52"/>
      <c r="W284" s="52"/>
      <c r="X284" s="52"/>
      <c r="Y284" s="52"/>
      <c r="Z284" s="51"/>
      <c r="AA284" s="73"/>
      <c r="AB284" s="73"/>
      <c r="AC284" s="74"/>
      <c r="AD284" s="80">
        <v>0</v>
      </c>
      <c r="AE284" s="80">
        <v>2</v>
      </c>
      <c r="AF284" s="80">
        <v>0</v>
      </c>
      <c r="AG284" s="80">
        <v>0</v>
      </c>
      <c r="AH284" s="80"/>
      <c r="AI284" s="80"/>
      <c r="AJ284" s="80"/>
      <c r="AK284" s="80"/>
      <c r="AL284" s="80"/>
      <c r="AM284" s="82">
        <v>42354.598194444443</v>
      </c>
      <c r="AN284" s="80" t="s">
        <v>11630</v>
      </c>
      <c r="AO284" s="85" t="s">
        <v>11912</v>
      </c>
      <c r="AP284" s="80" t="s">
        <v>65</v>
      </c>
      <c r="AQ284" s="2"/>
      <c r="AR284" s="3"/>
      <c r="AS284" s="3"/>
      <c r="AT284" s="3"/>
      <c r="AU284" s="3"/>
    </row>
    <row r="285" spans="1:47" x14ac:dyDescent="0.35">
      <c r="A285" s="66" t="s">
        <v>366</v>
      </c>
      <c r="B285" s="67"/>
      <c r="C285" s="67"/>
      <c r="D285" s="68"/>
      <c r="E285" s="70"/>
      <c r="F285" s="104" t="s">
        <v>10731</v>
      </c>
      <c r="G285" s="67"/>
      <c r="H285" s="71"/>
      <c r="I285" s="72"/>
      <c r="J285" s="72"/>
      <c r="K285" s="71" t="s">
        <v>13110</v>
      </c>
      <c r="L285" s="75"/>
      <c r="M285" s="76"/>
      <c r="N285" s="76"/>
      <c r="O285" s="77"/>
      <c r="P285" s="78"/>
      <c r="Q285" s="78"/>
      <c r="R285" s="88"/>
      <c r="S285" s="88"/>
      <c r="T285" s="88"/>
      <c r="U285" s="88"/>
      <c r="V285" s="52"/>
      <c r="W285" s="52"/>
      <c r="X285" s="52"/>
      <c r="Y285" s="52"/>
      <c r="Z285" s="51"/>
      <c r="AA285" s="73"/>
      <c r="AB285" s="73"/>
      <c r="AC285" s="74"/>
      <c r="AD285" s="80">
        <v>1</v>
      </c>
      <c r="AE285" s="80">
        <v>5057</v>
      </c>
      <c r="AF285" s="80">
        <v>1196551</v>
      </c>
      <c r="AG285" s="80">
        <v>289490</v>
      </c>
      <c r="AH285" s="80"/>
      <c r="AI285" s="80" t="s">
        <v>8269</v>
      </c>
      <c r="AJ285" s="80" t="s">
        <v>9278</v>
      </c>
      <c r="AK285" s="85" t="s">
        <v>9844</v>
      </c>
      <c r="AL285" s="80"/>
      <c r="AM285" s="82">
        <v>43598.289027777777</v>
      </c>
      <c r="AN285" s="80" t="s">
        <v>11630</v>
      </c>
      <c r="AO285" s="85" t="s">
        <v>11913</v>
      </c>
      <c r="AP285" s="80" t="s">
        <v>66</v>
      </c>
      <c r="AQ285" s="2"/>
      <c r="AR285" s="3"/>
      <c r="AS285" s="3"/>
      <c r="AT285" s="3"/>
      <c r="AU285" s="3"/>
    </row>
    <row r="286" spans="1:47" x14ac:dyDescent="0.35">
      <c r="A286" s="66" t="s">
        <v>367</v>
      </c>
      <c r="B286" s="67"/>
      <c r="C286" s="67"/>
      <c r="D286" s="68"/>
      <c r="E286" s="70"/>
      <c r="F286" s="104" t="s">
        <v>10732</v>
      </c>
      <c r="G286" s="67"/>
      <c r="H286" s="71"/>
      <c r="I286" s="72"/>
      <c r="J286" s="72"/>
      <c r="K286" s="71" t="s">
        <v>13111</v>
      </c>
      <c r="L286" s="75"/>
      <c r="M286" s="76"/>
      <c r="N286" s="76"/>
      <c r="O286" s="77"/>
      <c r="P286" s="78"/>
      <c r="Q286" s="78"/>
      <c r="R286" s="88"/>
      <c r="S286" s="88"/>
      <c r="T286" s="88"/>
      <c r="U286" s="88"/>
      <c r="V286" s="52"/>
      <c r="W286" s="52"/>
      <c r="X286" s="52"/>
      <c r="Y286" s="52"/>
      <c r="Z286" s="51"/>
      <c r="AA286" s="73"/>
      <c r="AB286" s="73"/>
      <c r="AC286" s="74"/>
      <c r="AD286" s="80">
        <v>20</v>
      </c>
      <c r="AE286" s="80">
        <v>233</v>
      </c>
      <c r="AF286" s="80">
        <v>26203</v>
      </c>
      <c r="AG286" s="80">
        <v>58</v>
      </c>
      <c r="AH286" s="80"/>
      <c r="AI286" s="80" t="s">
        <v>8270</v>
      </c>
      <c r="AJ286" s="80"/>
      <c r="AK286" s="80"/>
      <c r="AL286" s="80"/>
      <c r="AM286" s="82">
        <v>44223.651689814818</v>
      </c>
      <c r="AN286" s="80" t="s">
        <v>11630</v>
      </c>
      <c r="AO286" s="85" t="s">
        <v>11914</v>
      </c>
      <c r="AP286" s="80" t="s">
        <v>66</v>
      </c>
      <c r="AQ286" s="2"/>
      <c r="AR286" s="3"/>
      <c r="AS286" s="3"/>
      <c r="AT286" s="3"/>
      <c r="AU286" s="3"/>
    </row>
    <row r="287" spans="1:47" x14ac:dyDescent="0.35">
      <c r="A287" s="66" t="s">
        <v>368</v>
      </c>
      <c r="B287" s="67"/>
      <c r="C287" s="67"/>
      <c r="D287" s="68"/>
      <c r="E287" s="70"/>
      <c r="F287" s="104" t="s">
        <v>10733</v>
      </c>
      <c r="G287" s="67"/>
      <c r="H287" s="71"/>
      <c r="I287" s="72"/>
      <c r="J287" s="72"/>
      <c r="K287" s="71" t="s">
        <v>13112</v>
      </c>
      <c r="L287" s="75"/>
      <c r="M287" s="76"/>
      <c r="N287" s="76"/>
      <c r="O287" s="77"/>
      <c r="P287" s="78"/>
      <c r="Q287" s="78"/>
      <c r="R287" s="88"/>
      <c r="S287" s="88"/>
      <c r="T287" s="88"/>
      <c r="U287" s="88"/>
      <c r="V287" s="52"/>
      <c r="W287" s="52"/>
      <c r="X287" s="52"/>
      <c r="Y287" s="52"/>
      <c r="Z287" s="51"/>
      <c r="AA287" s="73"/>
      <c r="AB287" s="73"/>
      <c r="AC287" s="74"/>
      <c r="AD287" s="80">
        <v>770</v>
      </c>
      <c r="AE287" s="80">
        <v>1861</v>
      </c>
      <c r="AF287" s="80">
        <v>16667</v>
      </c>
      <c r="AG287" s="80">
        <v>401</v>
      </c>
      <c r="AH287" s="80"/>
      <c r="AI287" s="80" t="s">
        <v>8271</v>
      </c>
      <c r="AJ287" s="80" t="s">
        <v>9279</v>
      </c>
      <c r="AK287" s="85" t="s">
        <v>9845</v>
      </c>
      <c r="AL287" s="80"/>
      <c r="AM287" s="82">
        <v>41380.589560185188</v>
      </c>
      <c r="AN287" s="80" t="s">
        <v>11630</v>
      </c>
      <c r="AO287" s="85" t="s">
        <v>11915</v>
      </c>
      <c r="AP287" s="80" t="s">
        <v>66</v>
      </c>
      <c r="AQ287" s="2"/>
      <c r="AR287" s="3"/>
      <c r="AS287" s="3"/>
      <c r="AT287" s="3"/>
      <c r="AU287" s="3"/>
    </row>
    <row r="288" spans="1:47" x14ac:dyDescent="0.35">
      <c r="A288" s="66" t="s">
        <v>369</v>
      </c>
      <c r="B288" s="67"/>
      <c r="C288" s="67"/>
      <c r="D288" s="68"/>
      <c r="E288" s="70"/>
      <c r="F288" s="104" t="s">
        <v>10734</v>
      </c>
      <c r="G288" s="67"/>
      <c r="H288" s="71"/>
      <c r="I288" s="72"/>
      <c r="J288" s="72"/>
      <c r="K288" s="71" t="s">
        <v>13113</v>
      </c>
      <c r="L288" s="75"/>
      <c r="M288" s="76"/>
      <c r="N288" s="76"/>
      <c r="O288" s="77"/>
      <c r="P288" s="78"/>
      <c r="Q288" s="78"/>
      <c r="R288" s="88"/>
      <c r="S288" s="88"/>
      <c r="T288" s="88"/>
      <c r="U288" s="88"/>
      <c r="V288" s="52"/>
      <c r="W288" s="52"/>
      <c r="X288" s="52"/>
      <c r="Y288" s="52"/>
      <c r="Z288" s="51"/>
      <c r="AA288" s="73"/>
      <c r="AB288" s="73"/>
      <c r="AC288" s="74"/>
      <c r="AD288" s="80">
        <v>1419</v>
      </c>
      <c r="AE288" s="80">
        <v>3857</v>
      </c>
      <c r="AF288" s="80">
        <v>21061</v>
      </c>
      <c r="AG288" s="80">
        <v>689</v>
      </c>
      <c r="AH288" s="80"/>
      <c r="AI288" s="80" t="s">
        <v>8272</v>
      </c>
      <c r="AJ288" s="80" t="s">
        <v>9280</v>
      </c>
      <c r="AK288" s="85" t="s">
        <v>9846</v>
      </c>
      <c r="AL288" s="80"/>
      <c r="AM288" s="82">
        <v>41234.574490740742</v>
      </c>
      <c r="AN288" s="80" t="s">
        <v>11630</v>
      </c>
      <c r="AO288" s="85" t="s">
        <v>11916</v>
      </c>
      <c r="AP288" s="80" t="s">
        <v>66</v>
      </c>
      <c r="AQ288" s="2"/>
      <c r="AR288" s="3"/>
      <c r="AS288" s="3"/>
      <c r="AT288" s="3"/>
      <c r="AU288" s="3"/>
    </row>
    <row r="289" spans="1:47" x14ac:dyDescent="0.35">
      <c r="A289" s="66" t="s">
        <v>370</v>
      </c>
      <c r="B289" s="67"/>
      <c r="C289" s="67"/>
      <c r="D289" s="68"/>
      <c r="E289" s="70"/>
      <c r="F289" s="104" t="s">
        <v>10735</v>
      </c>
      <c r="G289" s="67"/>
      <c r="H289" s="71"/>
      <c r="I289" s="72"/>
      <c r="J289" s="72"/>
      <c r="K289" s="71" t="s">
        <v>13114</v>
      </c>
      <c r="L289" s="75"/>
      <c r="M289" s="76"/>
      <c r="N289" s="76"/>
      <c r="O289" s="77"/>
      <c r="P289" s="78"/>
      <c r="Q289" s="78"/>
      <c r="R289" s="88"/>
      <c r="S289" s="88"/>
      <c r="T289" s="88"/>
      <c r="U289" s="88"/>
      <c r="V289" s="52"/>
      <c r="W289" s="52"/>
      <c r="X289" s="52"/>
      <c r="Y289" s="52"/>
      <c r="Z289" s="51"/>
      <c r="AA289" s="73"/>
      <c r="AB289" s="73"/>
      <c r="AC289" s="74"/>
      <c r="AD289" s="80">
        <v>1</v>
      </c>
      <c r="AE289" s="80">
        <v>3372</v>
      </c>
      <c r="AF289" s="80">
        <v>282698</v>
      </c>
      <c r="AG289" s="80">
        <v>86</v>
      </c>
      <c r="AH289" s="80"/>
      <c r="AI289" s="80" t="s">
        <v>8273</v>
      </c>
      <c r="AJ289" s="80"/>
      <c r="AK289" s="80"/>
      <c r="AL289" s="80"/>
      <c r="AM289" s="82">
        <v>44103.291631944441</v>
      </c>
      <c r="AN289" s="80" t="s">
        <v>11630</v>
      </c>
      <c r="AO289" s="85" t="s">
        <v>11917</v>
      </c>
      <c r="AP289" s="80" t="s">
        <v>66</v>
      </c>
      <c r="AQ289" s="2"/>
      <c r="AR289" s="3"/>
      <c r="AS289" s="3"/>
      <c r="AT289" s="3"/>
      <c r="AU289" s="3"/>
    </row>
    <row r="290" spans="1:47" x14ac:dyDescent="0.35">
      <c r="A290" s="66" t="s">
        <v>371</v>
      </c>
      <c r="B290" s="67"/>
      <c r="C290" s="67"/>
      <c r="D290" s="68"/>
      <c r="E290" s="70"/>
      <c r="F290" s="104" t="s">
        <v>10736</v>
      </c>
      <c r="G290" s="67"/>
      <c r="H290" s="71"/>
      <c r="I290" s="72"/>
      <c r="J290" s="72"/>
      <c r="K290" s="71" t="s">
        <v>13115</v>
      </c>
      <c r="L290" s="75"/>
      <c r="M290" s="76"/>
      <c r="N290" s="76"/>
      <c r="O290" s="77"/>
      <c r="P290" s="78"/>
      <c r="Q290" s="78"/>
      <c r="R290" s="88"/>
      <c r="S290" s="88"/>
      <c r="T290" s="88"/>
      <c r="U290" s="88"/>
      <c r="V290" s="52"/>
      <c r="W290" s="52"/>
      <c r="X290" s="52"/>
      <c r="Y290" s="52"/>
      <c r="Z290" s="51"/>
      <c r="AA290" s="73"/>
      <c r="AB290" s="73"/>
      <c r="AC290" s="74"/>
      <c r="AD290" s="80">
        <v>5</v>
      </c>
      <c r="AE290" s="80">
        <v>773</v>
      </c>
      <c r="AF290" s="80">
        <v>58645</v>
      </c>
      <c r="AG290" s="80">
        <v>75</v>
      </c>
      <c r="AH290" s="80"/>
      <c r="AI290" s="80" t="s">
        <v>8274</v>
      </c>
      <c r="AJ290" s="80" t="s">
        <v>9281</v>
      </c>
      <c r="AK290" s="85" t="s">
        <v>9847</v>
      </c>
      <c r="AL290" s="80"/>
      <c r="AM290" s="82">
        <v>43612.254432870373</v>
      </c>
      <c r="AN290" s="80" t="s">
        <v>11630</v>
      </c>
      <c r="AO290" s="85" t="s">
        <v>11918</v>
      </c>
      <c r="AP290" s="80" t="s">
        <v>66</v>
      </c>
      <c r="AQ290" s="2"/>
      <c r="AR290" s="3"/>
      <c r="AS290" s="3"/>
      <c r="AT290" s="3"/>
      <c r="AU290" s="3"/>
    </row>
    <row r="291" spans="1:47" x14ac:dyDescent="0.35">
      <c r="A291" s="66" t="s">
        <v>372</v>
      </c>
      <c r="B291" s="67"/>
      <c r="C291" s="67"/>
      <c r="D291" s="68"/>
      <c r="E291" s="70"/>
      <c r="F291" s="104" t="s">
        <v>10737</v>
      </c>
      <c r="G291" s="67"/>
      <c r="H291" s="71"/>
      <c r="I291" s="72"/>
      <c r="J291" s="72"/>
      <c r="K291" s="71" t="s">
        <v>13116</v>
      </c>
      <c r="L291" s="75"/>
      <c r="M291" s="76"/>
      <c r="N291" s="76"/>
      <c r="O291" s="77"/>
      <c r="P291" s="78"/>
      <c r="Q291" s="78"/>
      <c r="R291" s="88"/>
      <c r="S291" s="88"/>
      <c r="T291" s="88"/>
      <c r="U291" s="88"/>
      <c r="V291" s="52"/>
      <c r="W291" s="52"/>
      <c r="X291" s="52"/>
      <c r="Y291" s="52"/>
      <c r="Z291" s="51"/>
      <c r="AA291" s="73"/>
      <c r="AB291" s="73"/>
      <c r="AC291" s="74"/>
      <c r="AD291" s="80">
        <v>2784</v>
      </c>
      <c r="AE291" s="80">
        <v>4428</v>
      </c>
      <c r="AF291" s="80">
        <v>5233</v>
      </c>
      <c r="AG291" s="80">
        <v>5089</v>
      </c>
      <c r="AH291" s="80"/>
      <c r="AI291" s="80" t="s">
        <v>8275</v>
      </c>
      <c r="AJ291" s="80" t="s">
        <v>9137</v>
      </c>
      <c r="AK291" s="85" t="s">
        <v>9848</v>
      </c>
      <c r="AL291" s="80"/>
      <c r="AM291" s="82">
        <v>42307.420057870368</v>
      </c>
      <c r="AN291" s="80" t="s">
        <v>11630</v>
      </c>
      <c r="AO291" s="85" t="s">
        <v>11919</v>
      </c>
      <c r="AP291" s="80" t="s">
        <v>66</v>
      </c>
      <c r="AQ291" s="2"/>
      <c r="AR291" s="3"/>
      <c r="AS291" s="3"/>
      <c r="AT291" s="3"/>
      <c r="AU291" s="3"/>
    </row>
    <row r="292" spans="1:47" x14ac:dyDescent="0.35">
      <c r="A292" s="66" t="s">
        <v>373</v>
      </c>
      <c r="B292" s="67"/>
      <c r="C292" s="67"/>
      <c r="D292" s="68"/>
      <c r="E292" s="70"/>
      <c r="F292" s="104" t="s">
        <v>10738</v>
      </c>
      <c r="G292" s="67"/>
      <c r="H292" s="71"/>
      <c r="I292" s="72"/>
      <c r="J292" s="72"/>
      <c r="K292" s="71" t="s">
        <v>13117</v>
      </c>
      <c r="L292" s="75"/>
      <c r="M292" s="76"/>
      <c r="N292" s="76"/>
      <c r="O292" s="77"/>
      <c r="P292" s="78"/>
      <c r="Q292" s="78"/>
      <c r="R292" s="88"/>
      <c r="S292" s="88"/>
      <c r="T292" s="88"/>
      <c r="U292" s="88"/>
      <c r="V292" s="52"/>
      <c r="W292" s="52"/>
      <c r="X292" s="52"/>
      <c r="Y292" s="52"/>
      <c r="Z292" s="51"/>
      <c r="AA292" s="73"/>
      <c r="AB292" s="73"/>
      <c r="AC292" s="74"/>
      <c r="AD292" s="80">
        <v>323</v>
      </c>
      <c r="AE292" s="80">
        <v>54</v>
      </c>
      <c r="AF292" s="80">
        <v>256</v>
      </c>
      <c r="AG292" s="80">
        <v>362</v>
      </c>
      <c r="AH292" s="80"/>
      <c r="AI292" s="80" t="s">
        <v>8276</v>
      </c>
      <c r="AJ292" s="80" t="s">
        <v>9282</v>
      </c>
      <c r="AK292" s="80"/>
      <c r="AL292" s="80"/>
      <c r="AM292" s="82">
        <v>41225.485196759262</v>
      </c>
      <c r="AN292" s="80" t="s">
        <v>11630</v>
      </c>
      <c r="AO292" s="85" t="s">
        <v>11920</v>
      </c>
      <c r="AP292" s="80" t="s">
        <v>66</v>
      </c>
      <c r="AQ292" s="2"/>
      <c r="AR292" s="3"/>
      <c r="AS292" s="3"/>
      <c r="AT292" s="3"/>
      <c r="AU292" s="3"/>
    </row>
    <row r="293" spans="1:47" x14ac:dyDescent="0.35">
      <c r="A293" s="66" t="s">
        <v>1020</v>
      </c>
      <c r="B293" s="67"/>
      <c r="C293" s="67"/>
      <c r="D293" s="68"/>
      <c r="E293" s="70"/>
      <c r="F293" s="104" t="s">
        <v>10739</v>
      </c>
      <c r="G293" s="67"/>
      <c r="H293" s="71"/>
      <c r="I293" s="72"/>
      <c r="J293" s="72"/>
      <c r="K293" s="71" t="s">
        <v>13118</v>
      </c>
      <c r="L293" s="75"/>
      <c r="M293" s="76"/>
      <c r="N293" s="76"/>
      <c r="O293" s="77"/>
      <c r="P293" s="78"/>
      <c r="Q293" s="78"/>
      <c r="R293" s="88"/>
      <c r="S293" s="88"/>
      <c r="T293" s="88"/>
      <c r="U293" s="88"/>
      <c r="V293" s="52"/>
      <c r="W293" s="52"/>
      <c r="X293" s="52"/>
      <c r="Y293" s="52"/>
      <c r="Z293" s="51"/>
      <c r="AA293" s="73"/>
      <c r="AB293" s="73"/>
      <c r="AC293" s="74"/>
      <c r="AD293" s="80">
        <v>224</v>
      </c>
      <c r="AE293" s="80">
        <v>48</v>
      </c>
      <c r="AF293" s="80">
        <v>130</v>
      </c>
      <c r="AG293" s="80">
        <v>309</v>
      </c>
      <c r="AH293" s="80"/>
      <c r="AI293" s="80" t="s">
        <v>8277</v>
      </c>
      <c r="AJ293" s="80" t="s">
        <v>9283</v>
      </c>
      <c r="AK293" s="85" t="s">
        <v>9849</v>
      </c>
      <c r="AL293" s="80"/>
      <c r="AM293" s="82">
        <v>43757.872812499998</v>
      </c>
      <c r="AN293" s="80" t="s">
        <v>11630</v>
      </c>
      <c r="AO293" s="85" t="s">
        <v>11921</v>
      </c>
      <c r="AP293" s="80" t="s">
        <v>66</v>
      </c>
      <c r="AQ293" s="2"/>
      <c r="AR293" s="3"/>
      <c r="AS293" s="3"/>
      <c r="AT293" s="3"/>
      <c r="AU293" s="3"/>
    </row>
    <row r="294" spans="1:47" x14ac:dyDescent="0.35">
      <c r="A294" s="66" t="s">
        <v>374</v>
      </c>
      <c r="B294" s="67"/>
      <c r="C294" s="67"/>
      <c r="D294" s="68"/>
      <c r="E294" s="70"/>
      <c r="F294" s="104" t="s">
        <v>10740</v>
      </c>
      <c r="G294" s="67"/>
      <c r="H294" s="71"/>
      <c r="I294" s="72"/>
      <c r="J294" s="72"/>
      <c r="K294" s="71" t="s">
        <v>13119</v>
      </c>
      <c r="L294" s="75"/>
      <c r="M294" s="76"/>
      <c r="N294" s="76"/>
      <c r="O294" s="77"/>
      <c r="P294" s="78"/>
      <c r="Q294" s="78"/>
      <c r="R294" s="88"/>
      <c r="S294" s="88"/>
      <c r="T294" s="88"/>
      <c r="U294" s="88"/>
      <c r="V294" s="52"/>
      <c r="W294" s="52"/>
      <c r="X294" s="52"/>
      <c r="Y294" s="52"/>
      <c r="Z294" s="51"/>
      <c r="AA294" s="73"/>
      <c r="AB294" s="73"/>
      <c r="AC294" s="74"/>
      <c r="AD294" s="80">
        <v>834</v>
      </c>
      <c r="AE294" s="80">
        <v>7179</v>
      </c>
      <c r="AF294" s="80">
        <v>5773</v>
      </c>
      <c r="AG294" s="80">
        <v>5013</v>
      </c>
      <c r="AH294" s="80"/>
      <c r="AI294" s="80" t="s">
        <v>8278</v>
      </c>
      <c r="AJ294" s="80" t="s">
        <v>9284</v>
      </c>
      <c r="AK294" s="85" t="s">
        <v>9850</v>
      </c>
      <c r="AL294" s="80"/>
      <c r="AM294" s="82">
        <v>41596.423888888887</v>
      </c>
      <c r="AN294" s="80" t="s">
        <v>11630</v>
      </c>
      <c r="AO294" s="85" t="s">
        <v>11922</v>
      </c>
      <c r="AP294" s="80" t="s">
        <v>66</v>
      </c>
      <c r="AQ294" s="2"/>
      <c r="AR294" s="3"/>
      <c r="AS294" s="3"/>
      <c r="AT294" s="3"/>
      <c r="AU294" s="3"/>
    </row>
    <row r="295" spans="1:47" x14ac:dyDescent="0.35">
      <c r="A295" s="66" t="s">
        <v>377</v>
      </c>
      <c r="B295" s="67"/>
      <c r="C295" s="67"/>
      <c r="D295" s="68"/>
      <c r="E295" s="70"/>
      <c r="F295" s="104" t="s">
        <v>10741</v>
      </c>
      <c r="G295" s="67"/>
      <c r="H295" s="71"/>
      <c r="I295" s="72"/>
      <c r="J295" s="72"/>
      <c r="K295" s="71" t="s">
        <v>13120</v>
      </c>
      <c r="L295" s="75"/>
      <c r="M295" s="76"/>
      <c r="N295" s="76"/>
      <c r="O295" s="77"/>
      <c r="P295" s="78"/>
      <c r="Q295" s="78"/>
      <c r="R295" s="88"/>
      <c r="S295" s="88"/>
      <c r="T295" s="88"/>
      <c r="U295" s="88"/>
      <c r="V295" s="52"/>
      <c r="W295" s="52"/>
      <c r="X295" s="52"/>
      <c r="Y295" s="52"/>
      <c r="Z295" s="51"/>
      <c r="AA295" s="73"/>
      <c r="AB295" s="73"/>
      <c r="AC295" s="74"/>
      <c r="AD295" s="80">
        <v>102</v>
      </c>
      <c r="AE295" s="80">
        <v>155</v>
      </c>
      <c r="AF295" s="80">
        <v>2837</v>
      </c>
      <c r="AG295" s="80">
        <v>4572</v>
      </c>
      <c r="AH295" s="80"/>
      <c r="AI295" s="80"/>
      <c r="AJ295" s="80"/>
      <c r="AK295" s="80"/>
      <c r="AL295" s="80"/>
      <c r="AM295" s="82">
        <v>41734.592037037037</v>
      </c>
      <c r="AN295" s="80" t="s">
        <v>11630</v>
      </c>
      <c r="AO295" s="85" t="s">
        <v>11923</v>
      </c>
      <c r="AP295" s="80" t="s">
        <v>66</v>
      </c>
      <c r="AQ295" s="2"/>
      <c r="AR295" s="3"/>
      <c r="AS295" s="3"/>
      <c r="AT295" s="3"/>
      <c r="AU295" s="3"/>
    </row>
    <row r="296" spans="1:47" x14ac:dyDescent="0.35">
      <c r="A296" s="66" t="s">
        <v>378</v>
      </c>
      <c r="B296" s="67"/>
      <c r="C296" s="67"/>
      <c r="D296" s="68"/>
      <c r="E296" s="70"/>
      <c r="F296" s="104" t="s">
        <v>10742</v>
      </c>
      <c r="G296" s="67"/>
      <c r="H296" s="71"/>
      <c r="I296" s="72"/>
      <c r="J296" s="72"/>
      <c r="K296" s="71" t="s">
        <v>13121</v>
      </c>
      <c r="L296" s="75"/>
      <c r="M296" s="76"/>
      <c r="N296" s="76"/>
      <c r="O296" s="77"/>
      <c r="P296" s="78"/>
      <c r="Q296" s="78"/>
      <c r="R296" s="88"/>
      <c r="S296" s="88"/>
      <c r="T296" s="88"/>
      <c r="U296" s="88"/>
      <c r="V296" s="52"/>
      <c r="W296" s="52"/>
      <c r="X296" s="52"/>
      <c r="Y296" s="52"/>
      <c r="Z296" s="51"/>
      <c r="AA296" s="73"/>
      <c r="AB296" s="73"/>
      <c r="AC296" s="74"/>
      <c r="AD296" s="80">
        <v>4995</v>
      </c>
      <c r="AE296" s="80">
        <v>1574</v>
      </c>
      <c r="AF296" s="80">
        <v>97783</v>
      </c>
      <c r="AG296" s="80">
        <v>42838</v>
      </c>
      <c r="AH296" s="80"/>
      <c r="AI296" s="80" t="s">
        <v>8279</v>
      </c>
      <c r="AJ296" s="80" t="s">
        <v>9285</v>
      </c>
      <c r="AK296" s="80"/>
      <c r="AL296" s="80"/>
      <c r="AM296" s="82">
        <v>41289.770150462966</v>
      </c>
      <c r="AN296" s="80" t="s">
        <v>11630</v>
      </c>
      <c r="AO296" s="85" t="s">
        <v>11924</v>
      </c>
      <c r="AP296" s="80" t="s">
        <v>66</v>
      </c>
      <c r="AQ296" s="2"/>
      <c r="AR296" s="3"/>
      <c r="AS296" s="3"/>
      <c r="AT296" s="3"/>
      <c r="AU296" s="3"/>
    </row>
    <row r="297" spans="1:47" x14ac:dyDescent="0.35">
      <c r="A297" s="66" t="s">
        <v>379</v>
      </c>
      <c r="B297" s="67"/>
      <c r="C297" s="67"/>
      <c r="D297" s="68"/>
      <c r="E297" s="70"/>
      <c r="F297" s="104" t="s">
        <v>10743</v>
      </c>
      <c r="G297" s="67"/>
      <c r="H297" s="71"/>
      <c r="I297" s="72"/>
      <c r="J297" s="72"/>
      <c r="K297" s="71" t="s">
        <v>13122</v>
      </c>
      <c r="L297" s="75"/>
      <c r="M297" s="76"/>
      <c r="N297" s="76"/>
      <c r="O297" s="77"/>
      <c r="P297" s="78"/>
      <c r="Q297" s="78"/>
      <c r="R297" s="88"/>
      <c r="S297" s="88"/>
      <c r="T297" s="88"/>
      <c r="U297" s="88"/>
      <c r="V297" s="52"/>
      <c r="W297" s="52"/>
      <c r="X297" s="52"/>
      <c r="Y297" s="52"/>
      <c r="Z297" s="51"/>
      <c r="AA297" s="73"/>
      <c r="AB297" s="73"/>
      <c r="AC297" s="74"/>
      <c r="AD297" s="80">
        <v>356</v>
      </c>
      <c r="AE297" s="80">
        <v>265</v>
      </c>
      <c r="AF297" s="80">
        <v>1651</v>
      </c>
      <c r="AG297" s="80">
        <v>10856</v>
      </c>
      <c r="AH297" s="80"/>
      <c r="AI297" s="80" t="s">
        <v>8280</v>
      </c>
      <c r="AJ297" s="80" t="s">
        <v>9286</v>
      </c>
      <c r="AK297" s="85" t="s">
        <v>9851</v>
      </c>
      <c r="AL297" s="80"/>
      <c r="AM297" s="82">
        <v>42075.384641203702</v>
      </c>
      <c r="AN297" s="80" t="s">
        <v>11630</v>
      </c>
      <c r="AO297" s="85" t="s">
        <v>11925</v>
      </c>
      <c r="AP297" s="80" t="s">
        <v>66</v>
      </c>
      <c r="AQ297" s="2"/>
      <c r="AR297" s="3"/>
      <c r="AS297" s="3"/>
      <c r="AT297" s="3"/>
      <c r="AU297" s="3"/>
    </row>
    <row r="298" spans="1:47" x14ac:dyDescent="0.35">
      <c r="A298" s="66" t="s">
        <v>380</v>
      </c>
      <c r="B298" s="67"/>
      <c r="C298" s="67"/>
      <c r="D298" s="68"/>
      <c r="E298" s="70"/>
      <c r="F298" s="104" t="s">
        <v>10744</v>
      </c>
      <c r="G298" s="67"/>
      <c r="H298" s="71"/>
      <c r="I298" s="72"/>
      <c r="J298" s="72"/>
      <c r="K298" s="71" t="s">
        <v>13123</v>
      </c>
      <c r="L298" s="75"/>
      <c r="M298" s="76"/>
      <c r="N298" s="76"/>
      <c r="O298" s="77"/>
      <c r="P298" s="78"/>
      <c r="Q298" s="78"/>
      <c r="R298" s="88"/>
      <c r="S298" s="88"/>
      <c r="T298" s="88"/>
      <c r="U298" s="88"/>
      <c r="V298" s="52"/>
      <c r="W298" s="52"/>
      <c r="X298" s="52"/>
      <c r="Y298" s="52"/>
      <c r="Z298" s="51"/>
      <c r="AA298" s="73"/>
      <c r="AB298" s="73"/>
      <c r="AC298" s="74"/>
      <c r="AD298" s="80">
        <v>4996</v>
      </c>
      <c r="AE298" s="80">
        <v>4307</v>
      </c>
      <c r="AF298" s="80">
        <v>17331</v>
      </c>
      <c r="AG298" s="80">
        <v>21350</v>
      </c>
      <c r="AH298" s="80"/>
      <c r="AI298" s="80" t="s">
        <v>8281</v>
      </c>
      <c r="AJ298" s="80" t="s">
        <v>9287</v>
      </c>
      <c r="AK298" s="80"/>
      <c r="AL298" s="80"/>
      <c r="AM298" s="82">
        <v>41890.605405092596</v>
      </c>
      <c r="AN298" s="80" t="s">
        <v>11630</v>
      </c>
      <c r="AO298" s="85" t="s">
        <v>11926</v>
      </c>
      <c r="AP298" s="80" t="s">
        <v>66</v>
      </c>
      <c r="AQ298" s="2"/>
      <c r="AR298" s="3"/>
      <c r="AS298" s="3"/>
      <c r="AT298" s="3"/>
      <c r="AU298" s="3"/>
    </row>
    <row r="299" spans="1:47" x14ac:dyDescent="0.35">
      <c r="A299" s="66" t="s">
        <v>957</v>
      </c>
      <c r="B299" s="67"/>
      <c r="C299" s="67"/>
      <c r="D299" s="68"/>
      <c r="E299" s="70"/>
      <c r="F299" s="104" t="s">
        <v>10745</v>
      </c>
      <c r="G299" s="67"/>
      <c r="H299" s="71"/>
      <c r="I299" s="72"/>
      <c r="J299" s="72"/>
      <c r="K299" s="71" t="s">
        <v>13124</v>
      </c>
      <c r="L299" s="75"/>
      <c r="M299" s="76"/>
      <c r="N299" s="76"/>
      <c r="O299" s="77"/>
      <c r="P299" s="78"/>
      <c r="Q299" s="78"/>
      <c r="R299" s="88"/>
      <c r="S299" s="88"/>
      <c r="T299" s="88"/>
      <c r="U299" s="88"/>
      <c r="V299" s="52"/>
      <c r="W299" s="52"/>
      <c r="X299" s="52"/>
      <c r="Y299" s="52"/>
      <c r="Z299" s="51"/>
      <c r="AA299" s="73"/>
      <c r="AB299" s="73"/>
      <c r="AC299" s="74"/>
      <c r="AD299" s="80">
        <v>4421</v>
      </c>
      <c r="AE299" s="80">
        <v>9230</v>
      </c>
      <c r="AF299" s="80">
        <v>25183</v>
      </c>
      <c r="AG299" s="80">
        <v>15088</v>
      </c>
      <c r="AH299" s="80"/>
      <c r="AI299" s="80" t="s">
        <v>8282</v>
      </c>
      <c r="AJ299" s="80" t="s">
        <v>9143</v>
      </c>
      <c r="AK299" s="85" t="s">
        <v>9852</v>
      </c>
      <c r="AL299" s="80"/>
      <c r="AM299" s="82">
        <v>40151.677129629628</v>
      </c>
      <c r="AN299" s="80" t="s">
        <v>11630</v>
      </c>
      <c r="AO299" s="85" t="s">
        <v>11927</v>
      </c>
      <c r="AP299" s="80" t="s">
        <v>66</v>
      </c>
      <c r="AQ299" s="2"/>
      <c r="AR299" s="3"/>
      <c r="AS299" s="3"/>
      <c r="AT299" s="3"/>
      <c r="AU299" s="3"/>
    </row>
    <row r="300" spans="1:47" x14ac:dyDescent="0.35">
      <c r="A300" s="66" t="s">
        <v>381</v>
      </c>
      <c r="B300" s="67"/>
      <c r="C300" s="67"/>
      <c r="D300" s="68"/>
      <c r="E300" s="70"/>
      <c r="F300" s="104" t="s">
        <v>10746</v>
      </c>
      <c r="G300" s="67"/>
      <c r="H300" s="71"/>
      <c r="I300" s="72"/>
      <c r="J300" s="72"/>
      <c r="K300" s="71" t="s">
        <v>13125</v>
      </c>
      <c r="L300" s="75"/>
      <c r="M300" s="76"/>
      <c r="N300" s="76"/>
      <c r="O300" s="77"/>
      <c r="P300" s="78"/>
      <c r="Q300" s="78"/>
      <c r="R300" s="88"/>
      <c r="S300" s="88"/>
      <c r="T300" s="88"/>
      <c r="U300" s="88"/>
      <c r="V300" s="52"/>
      <c r="W300" s="52"/>
      <c r="X300" s="52"/>
      <c r="Y300" s="52"/>
      <c r="Z300" s="51"/>
      <c r="AA300" s="73"/>
      <c r="AB300" s="73"/>
      <c r="AC300" s="74"/>
      <c r="AD300" s="80">
        <v>561</v>
      </c>
      <c r="AE300" s="80">
        <v>5600</v>
      </c>
      <c r="AF300" s="80">
        <v>55293</v>
      </c>
      <c r="AG300" s="80">
        <v>363</v>
      </c>
      <c r="AH300" s="80"/>
      <c r="AI300" s="80" t="s">
        <v>8283</v>
      </c>
      <c r="AJ300" s="80" t="s">
        <v>9142</v>
      </c>
      <c r="AK300" s="85" t="s">
        <v>9853</v>
      </c>
      <c r="AL300" s="80"/>
      <c r="AM300" s="82">
        <v>40106.38484953704</v>
      </c>
      <c r="AN300" s="80" t="s">
        <v>11630</v>
      </c>
      <c r="AO300" s="85" t="s">
        <v>11928</v>
      </c>
      <c r="AP300" s="80" t="s">
        <v>66</v>
      </c>
      <c r="AQ300" s="2"/>
      <c r="AR300" s="3"/>
      <c r="AS300" s="3"/>
      <c r="AT300" s="3"/>
      <c r="AU300" s="3"/>
    </row>
    <row r="301" spans="1:47" x14ac:dyDescent="0.35">
      <c r="A301" s="66" t="s">
        <v>382</v>
      </c>
      <c r="B301" s="67"/>
      <c r="C301" s="67"/>
      <c r="D301" s="68"/>
      <c r="E301" s="70"/>
      <c r="F301" s="104" t="s">
        <v>10747</v>
      </c>
      <c r="G301" s="67"/>
      <c r="H301" s="71"/>
      <c r="I301" s="72"/>
      <c r="J301" s="72"/>
      <c r="K301" s="71" t="s">
        <v>13126</v>
      </c>
      <c r="L301" s="75"/>
      <c r="M301" s="76"/>
      <c r="N301" s="76"/>
      <c r="O301" s="77"/>
      <c r="P301" s="78"/>
      <c r="Q301" s="78"/>
      <c r="R301" s="88"/>
      <c r="S301" s="88"/>
      <c r="T301" s="88"/>
      <c r="U301" s="88"/>
      <c r="V301" s="52"/>
      <c r="W301" s="52"/>
      <c r="X301" s="52"/>
      <c r="Y301" s="52"/>
      <c r="Z301" s="51"/>
      <c r="AA301" s="73"/>
      <c r="AB301" s="73"/>
      <c r="AC301" s="74"/>
      <c r="AD301" s="80">
        <v>612</v>
      </c>
      <c r="AE301" s="80">
        <v>2761</v>
      </c>
      <c r="AF301" s="80">
        <v>143319</v>
      </c>
      <c r="AG301" s="80">
        <v>18447</v>
      </c>
      <c r="AH301" s="80"/>
      <c r="AI301" s="80" t="s">
        <v>8284</v>
      </c>
      <c r="AJ301" s="80" t="s">
        <v>9288</v>
      </c>
      <c r="AK301" s="85" t="s">
        <v>9854</v>
      </c>
      <c r="AL301" s="80"/>
      <c r="AM301" s="82">
        <v>42183.100891203707</v>
      </c>
      <c r="AN301" s="80" t="s">
        <v>11630</v>
      </c>
      <c r="AO301" s="85" t="s">
        <v>11929</v>
      </c>
      <c r="AP301" s="80" t="s">
        <v>66</v>
      </c>
      <c r="AQ301" s="2"/>
      <c r="AR301" s="3"/>
      <c r="AS301" s="3"/>
      <c r="AT301" s="3"/>
      <c r="AU301" s="3"/>
    </row>
    <row r="302" spans="1:47" x14ac:dyDescent="0.35">
      <c r="A302" s="66" t="s">
        <v>920</v>
      </c>
      <c r="B302" s="67"/>
      <c r="C302" s="67"/>
      <c r="D302" s="68"/>
      <c r="E302" s="70"/>
      <c r="F302" s="104" t="s">
        <v>10748</v>
      </c>
      <c r="G302" s="67"/>
      <c r="H302" s="71"/>
      <c r="I302" s="72"/>
      <c r="J302" s="72"/>
      <c r="K302" s="71" t="s">
        <v>13127</v>
      </c>
      <c r="L302" s="75"/>
      <c r="M302" s="76"/>
      <c r="N302" s="76"/>
      <c r="O302" s="77"/>
      <c r="P302" s="78"/>
      <c r="Q302" s="78"/>
      <c r="R302" s="88"/>
      <c r="S302" s="88"/>
      <c r="T302" s="88"/>
      <c r="U302" s="88"/>
      <c r="V302" s="52"/>
      <c r="W302" s="52"/>
      <c r="X302" s="52"/>
      <c r="Y302" s="52"/>
      <c r="Z302" s="51"/>
      <c r="AA302" s="73"/>
      <c r="AB302" s="73"/>
      <c r="AC302" s="74"/>
      <c r="AD302" s="80">
        <v>2836</v>
      </c>
      <c r="AE302" s="80">
        <v>9195</v>
      </c>
      <c r="AF302" s="80">
        <v>9581</v>
      </c>
      <c r="AG302" s="80">
        <v>6427</v>
      </c>
      <c r="AH302" s="80"/>
      <c r="AI302" s="80" t="s">
        <v>8285</v>
      </c>
      <c r="AJ302" s="80" t="s">
        <v>9137</v>
      </c>
      <c r="AK302" s="85" t="s">
        <v>9855</v>
      </c>
      <c r="AL302" s="80"/>
      <c r="AM302" s="82">
        <v>41807.569201388891</v>
      </c>
      <c r="AN302" s="80" t="s">
        <v>11630</v>
      </c>
      <c r="AO302" s="85" t="s">
        <v>11930</v>
      </c>
      <c r="AP302" s="80" t="s">
        <v>66</v>
      </c>
      <c r="AQ302" s="2"/>
      <c r="AR302" s="3"/>
      <c r="AS302" s="3"/>
      <c r="AT302" s="3"/>
      <c r="AU302" s="3"/>
    </row>
    <row r="303" spans="1:47" x14ac:dyDescent="0.35">
      <c r="A303" s="66" t="s">
        <v>383</v>
      </c>
      <c r="B303" s="67"/>
      <c r="C303" s="67"/>
      <c r="D303" s="68"/>
      <c r="E303" s="70"/>
      <c r="F303" s="104" t="s">
        <v>10749</v>
      </c>
      <c r="G303" s="67"/>
      <c r="H303" s="71"/>
      <c r="I303" s="72"/>
      <c r="J303" s="72"/>
      <c r="K303" s="71" t="s">
        <v>13128</v>
      </c>
      <c r="L303" s="75"/>
      <c r="M303" s="76"/>
      <c r="N303" s="76"/>
      <c r="O303" s="77"/>
      <c r="P303" s="78"/>
      <c r="Q303" s="78"/>
      <c r="R303" s="88"/>
      <c r="S303" s="88"/>
      <c r="T303" s="88"/>
      <c r="U303" s="88"/>
      <c r="V303" s="52"/>
      <c r="W303" s="52"/>
      <c r="X303" s="52"/>
      <c r="Y303" s="52"/>
      <c r="Z303" s="51"/>
      <c r="AA303" s="73"/>
      <c r="AB303" s="73"/>
      <c r="AC303" s="74"/>
      <c r="AD303" s="80">
        <v>448</v>
      </c>
      <c r="AE303" s="80">
        <v>484</v>
      </c>
      <c r="AF303" s="80">
        <v>716</v>
      </c>
      <c r="AG303" s="80">
        <v>1047</v>
      </c>
      <c r="AH303" s="80"/>
      <c r="AI303" s="80" t="s">
        <v>8286</v>
      </c>
      <c r="AJ303" s="80" t="s">
        <v>9143</v>
      </c>
      <c r="AK303" s="85" t="s">
        <v>9856</v>
      </c>
      <c r="AL303" s="80"/>
      <c r="AM303" s="82">
        <v>42440.621631944443</v>
      </c>
      <c r="AN303" s="80" t="s">
        <v>11630</v>
      </c>
      <c r="AO303" s="85" t="s">
        <v>11931</v>
      </c>
      <c r="AP303" s="80" t="s">
        <v>66</v>
      </c>
      <c r="AQ303" s="2"/>
      <c r="AR303" s="3"/>
      <c r="AS303" s="3"/>
      <c r="AT303" s="3"/>
      <c r="AU303" s="3"/>
    </row>
    <row r="304" spans="1:47" x14ac:dyDescent="0.35">
      <c r="A304" s="66" t="s">
        <v>384</v>
      </c>
      <c r="B304" s="67"/>
      <c r="C304" s="67"/>
      <c r="D304" s="68"/>
      <c r="E304" s="70"/>
      <c r="F304" s="104" t="s">
        <v>10750</v>
      </c>
      <c r="G304" s="67"/>
      <c r="H304" s="71"/>
      <c r="I304" s="72"/>
      <c r="J304" s="72"/>
      <c r="K304" s="71" t="s">
        <v>13129</v>
      </c>
      <c r="L304" s="75"/>
      <c r="M304" s="76"/>
      <c r="N304" s="76"/>
      <c r="O304" s="77"/>
      <c r="P304" s="78"/>
      <c r="Q304" s="78"/>
      <c r="R304" s="88"/>
      <c r="S304" s="88"/>
      <c r="T304" s="88"/>
      <c r="U304" s="88"/>
      <c r="V304" s="52"/>
      <c r="W304" s="52"/>
      <c r="X304" s="52"/>
      <c r="Y304" s="52"/>
      <c r="Z304" s="51"/>
      <c r="AA304" s="73"/>
      <c r="AB304" s="73"/>
      <c r="AC304" s="74"/>
      <c r="AD304" s="80">
        <v>442</v>
      </c>
      <c r="AE304" s="80">
        <v>775</v>
      </c>
      <c r="AF304" s="80">
        <v>14807</v>
      </c>
      <c r="AG304" s="80">
        <v>1616</v>
      </c>
      <c r="AH304" s="80"/>
      <c r="AI304" s="80" t="s">
        <v>8287</v>
      </c>
      <c r="AJ304" s="80" t="s">
        <v>9142</v>
      </c>
      <c r="AK304" s="80"/>
      <c r="AL304" s="80"/>
      <c r="AM304" s="82">
        <v>40071.428877314815</v>
      </c>
      <c r="AN304" s="80" t="s">
        <v>11630</v>
      </c>
      <c r="AO304" s="85" t="s">
        <v>11932</v>
      </c>
      <c r="AP304" s="80" t="s">
        <v>66</v>
      </c>
      <c r="AQ304" s="2"/>
      <c r="AR304" s="3"/>
      <c r="AS304" s="3"/>
      <c r="AT304" s="3"/>
      <c r="AU304" s="3"/>
    </row>
    <row r="305" spans="1:47" x14ac:dyDescent="0.35">
      <c r="A305" s="66" t="s">
        <v>385</v>
      </c>
      <c r="B305" s="67"/>
      <c r="C305" s="67"/>
      <c r="D305" s="68"/>
      <c r="E305" s="70"/>
      <c r="F305" s="104" t="s">
        <v>10751</v>
      </c>
      <c r="G305" s="67"/>
      <c r="H305" s="71"/>
      <c r="I305" s="72"/>
      <c r="J305" s="72"/>
      <c r="K305" s="71" t="s">
        <v>13130</v>
      </c>
      <c r="L305" s="75"/>
      <c r="M305" s="76"/>
      <c r="N305" s="76"/>
      <c r="O305" s="77"/>
      <c r="P305" s="78"/>
      <c r="Q305" s="78"/>
      <c r="R305" s="88"/>
      <c r="S305" s="88"/>
      <c r="T305" s="88"/>
      <c r="U305" s="88"/>
      <c r="V305" s="52"/>
      <c r="W305" s="52"/>
      <c r="X305" s="52"/>
      <c r="Y305" s="52"/>
      <c r="Z305" s="51"/>
      <c r="AA305" s="73"/>
      <c r="AB305" s="73"/>
      <c r="AC305" s="74"/>
      <c r="AD305" s="80">
        <v>136</v>
      </c>
      <c r="AE305" s="80">
        <v>126</v>
      </c>
      <c r="AF305" s="80">
        <v>12372</v>
      </c>
      <c r="AG305" s="80">
        <v>7734</v>
      </c>
      <c r="AH305" s="80"/>
      <c r="AI305" s="80" t="s">
        <v>8288</v>
      </c>
      <c r="AJ305" s="80"/>
      <c r="AK305" s="80"/>
      <c r="AL305" s="80"/>
      <c r="AM305" s="82">
        <v>43988.322916666664</v>
      </c>
      <c r="AN305" s="80" t="s">
        <v>11630</v>
      </c>
      <c r="AO305" s="85" t="s">
        <v>11933</v>
      </c>
      <c r="AP305" s="80" t="s">
        <v>66</v>
      </c>
      <c r="AQ305" s="2"/>
      <c r="AR305" s="3"/>
      <c r="AS305" s="3"/>
      <c r="AT305" s="3"/>
      <c r="AU305" s="3"/>
    </row>
    <row r="306" spans="1:47" x14ac:dyDescent="0.35">
      <c r="A306" s="66" t="s">
        <v>680</v>
      </c>
      <c r="B306" s="67"/>
      <c r="C306" s="67"/>
      <c r="D306" s="68"/>
      <c r="E306" s="70"/>
      <c r="F306" s="104" t="s">
        <v>10752</v>
      </c>
      <c r="G306" s="67"/>
      <c r="H306" s="71"/>
      <c r="I306" s="72"/>
      <c r="J306" s="72"/>
      <c r="K306" s="71" t="s">
        <v>13131</v>
      </c>
      <c r="L306" s="75"/>
      <c r="M306" s="76"/>
      <c r="N306" s="76"/>
      <c r="O306" s="77"/>
      <c r="P306" s="78"/>
      <c r="Q306" s="78"/>
      <c r="R306" s="88"/>
      <c r="S306" s="88"/>
      <c r="T306" s="88"/>
      <c r="U306" s="88"/>
      <c r="V306" s="52"/>
      <c r="W306" s="52"/>
      <c r="X306" s="52"/>
      <c r="Y306" s="52"/>
      <c r="Z306" s="51"/>
      <c r="AA306" s="73"/>
      <c r="AB306" s="73"/>
      <c r="AC306" s="74"/>
      <c r="AD306" s="80">
        <v>293</v>
      </c>
      <c r="AE306" s="80">
        <v>148</v>
      </c>
      <c r="AF306" s="80">
        <v>13354</v>
      </c>
      <c r="AG306" s="80">
        <v>13608</v>
      </c>
      <c r="AH306" s="80"/>
      <c r="AI306" s="80" t="s">
        <v>8289</v>
      </c>
      <c r="AJ306" s="80"/>
      <c r="AK306" s="80"/>
      <c r="AL306" s="80"/>
      <c r="AM306" s="82">
        <v>41940.49927083333</v>
      </c>
      <c r="AN306" s="80" t="s">
        <v>11630</v>
      </c>
      <c r="AO306" s="85" t="s">
        <v>11934</v>
      </c>
      <c r="AP306" s="80" t="s">
        <v>66</v>
      </c>
      <c r="AQ306" s="2"/>
      <c r="AR306" s="3"/>
      <c r="AS306" s="3"/>
      <c r="AT306" s="3"/>
      <c r="AU306" s="3"/>
    </row>
    <row r="307" spans="1:47" x14ac:dyDescent="0.35">
      <c r="A307" s="66" t="s">
        <v>386</v>
      </c>
      <c r="B307" s="67"/>
      <c r="C307" s="67"/>
      <c r="D307" s="68"/>
      <c r="E307" s="70"/>
      <c r="F307" s="104" t="s">
        <v>10753</v>
      </c>
      <c r="G307" s="67"/>
      <c r="H307" s="71"/>
      <c r="I307" s="72"/>
      <c r="J307" s="72"/>
      <c r="K307" s="71" t="s">
        <v>13132</v>
      </c>
      <c r="L307" s="75"/>
      <c r="M307" s="76"/>
      <c r="N307" s="76"/>
      <c r="O307" s="77"/>
      <c r="P307" s="78"/>
      <c r="Q307" s="78"/>
      <c r="R307" s="88"/>
      <c r="S307" s="88"/>
      <c r="T307" s="88"/>
      <c r="U307" s="88"/>
      <c r="V307" s="52"/>
      <c r="W307" s="52"/>
      <c r="X307" s="52"/>
      <c r="Y307" s="52"/>
      <c r="Z307" s="51"/>
      <c r="AA307" s="73"/>
      <c r="AB307" s="73"/>
      <c r="AC307" s="74"/>
      <c r="AD307" s="80">
        <v>360</v>
      </c>
      <c r="AE307" s="80">
        <v>527</v>
      </c>
      <c r="AF307" s="80">
        <v>66752</v>
      </c>
      <c r="AG307" s="80">
        <v>116272</v>
      </c>
      <c r="AH307" s="80"/>
      <c r="AI307" s="80" t="s">
        <v>8290</v>
      </c>
      <c r="AJ307" s="80"/>
      <c r="AK307" s="80"/>
      <c r="AL307" s="80"/>
      <c r="AM307" s="82">
        <v>43252.341307870367</v>
      </c>
      <c r="AN307" s="80" t="s">
        <v>11630</v>
      </c>
      <c r="AO307" s="85" t="s">
        <v>11935</v>
      </c>
      <c r="AP307" s="80" t="s">
        <v>66</v>
      </c>
      <c r="AQ307" s="2"/>
      <c r="AR307" s="3"/>
      <c r="AS307" s="3"/>
      <c r="AT307" s="3"/>
      <c r="AU307" s="3"/>
    </row>
    <row r="308" spans="1:47" x14ac:dyDescent="0.35">
      <c r="A308" s="66" t="s">
        <v>387</v>
      </c>
      <c r="B308" s="67"/>
      <c r="C308" s="67"/>
      <c r="D308" s="68"/>
      <c r="E308" s="70"/>
      <c r="F308" s="104" t="s">
        <v>10754</v>
      </c>
      <c r="G308" s="67"/>
      <c r="H308" s="71"/>
      <c r="I308" s="72"/>
      <c r="J308" s="72"/>
      <c r="K308" s="71" t="s">
        <v>13133</v>
      </c>
      <c r="L308" s="75"/>
      <c r="M308" s="76"/>
      <c r="N308" s="76"/>
      <c r="O308" s="77"/>
      <c r="P308" s="78"/>
      <c r="Q308" s="78"/>
      <c r="R308" s="88"/>
      <c r="S308" s="88"/>
      <c r="T308" s="88"/>
      <c r="U308" s="88"/>
      <c r="V308" s="52"/>
      <c r="W308" s="52"/>
      <c r="X308" s="52"/>
      <c r="Y308" s="52"/>
      <c r="Z308" s="51"/>
      <c r="AA308" s="73"/>
      <c r="AB308" s="73"/>
      <c r="AC308" s="74"/>
      <c r="AD308" s="80">
        <v>5001</v>
      </c>
      <c r="AE308" s="80">
        <v>1533</v>
      </c>
      <c r="AF308" s="80">
        <v>281712</v>
      </c>
      <c r="AG308" s="80">
        <v>319464</v>
      </c>
      <c r="AH308" s="80"/>
      <c r="AI308" s="80" t="s">
        <v>8291</v>
      </c>
      <c r="AJ308" s="80" t="s">
        <v>9137</v>
      </c>
      <c r="AK308" s="80"/>
      <c r="AL308" s="80"/>
      <c r="AM308" s="82">
        <v>41785.835092592592</v>
      </c>
      <c r="AN308" s="80" t="s">
        <v>11630</v>
      </c>
      <c r="AO308" s="85" t="s">
        <v>11936</v>
      </c>
      <c r="AP308" s="80" t="s">
        <v>66</v>
      </c>
      <c r="AQ308" s="2"/>
      <c r="AR308" s="3"/>
      <c r="AS308" s="3"/>
      <c r="AT308" s="3"/>
      <c r="AU308" s="3"/>
    </row>
    <row r="309" spans="1:47" x14ac:dyDescent="0.35">
      <c r="A309" s="66" t="s">
        <v>388</v>
      </c>
      <c r="B309" s="67"/>
      <c r="C309" s="67"/>
      <c r="D309" s="68"/>
      <c r="E309" s="70"/>
      <c r="F309" s="104" t="s">
        <v>10755</v>
      </c>
      <c r="G309" s="67"/>
      <c r="H309" s="71"/>
      <c r="I309" s="72"/>
      <c r="J309" s="72"/>
      <c r="K309" s="71" t="s">
        <v>13134</v>
      </c>
      <c r="L309" s="75"/>
      <c r="M309" s="76"/>
      <c r="N309" s="76"/>
      <c r="O309" s="77"/>
      <c r="P309" s="78"/>
      <c r="Q309" s="78"/>
      <c r="R309" s="88"/>
      <c r="S309" s="88"/>
      <c r="T309" s="88"/>
      <c r="U309" s="88"/>
      <c r="V309" s="52"/>
      <c r="W309" s="52"/>
      <c r="X309" s="52"/>
      <c r="Y309" s="52"/>
      <c r="Z309" s="51"/>
      <c r="AA309" s="73"/>
      <c r="AB309" s="73"/>
      <c r="AC309" s="74"/>
      <c r="AD309" s="80">
        <v>5002</v>
      </c>
      <c r="AE309" s="80">
        <v>960</v>
      </c>
      <c r="AF309" s="80">
        <v>18396</v>
      </c>
      <c r="AG309" s="80">
        <v>39503</v>
      </c>
      <c r="AH309" s="80"/>
      <c r="AI309" s="80" t="s">
        <v>8292</v>
      </c>
      <c r="AJ309" s="80" t="s">
        <v>9245</v>
      </c>
      <c r="AK309" s="85" t="s">
        <v>9857</v>
      </c>
      <c r="AL309" s="80"/>
      <c r="AM309" s="82">
        <v>40460.792743055557</v>
      </c>
      <c r="AN309" s="80" t="s">
        <v>11630</v>
      </c>
      <c r="AO309" s="85" t="s">
        <v>11937</v>
      </c>
      <c r="AP309" s="80" t="s">
        <v>66</v>
      </c>
      <c r="AQ309" s="2"/>
      <c r="AR309" s="3"/>
      <c r="AS309" s="3"/>
      <c r="AT309" s="3"/>
      <c r="AU309" s="3"/>
    </row>
    <row r="310" spans="1:47" x14ac:dyDescent="0.35">
      <c r="A310" s="66" t="s">
        <v>389</v>
      </c>
      <c r="B310" s="67"/>
      <c r="C310" s="67"/>
      <c r="D310" s="68"/>
      <c r="E310" s="70"/>
      <c r="F310" s="104" t="s">
        <v>10756</v>
      </c>
      <c r="G310" s="67"/>
      <c r="H310" s="71"/>
      <c r="I310" s="72"/>
      <c r="J310" s="72"/>
      <c r="K310" s="71" t="s">
        <v>13135</v>
      </c>
      <c r="L310" s="75"/>
      <c r="M310" s="76"/>
      <c r="N310" s="76"/>
      <c r="O310" s="77"/>
      <c r="P310" s="78"/>
      <c r="Q310" s="78"/>
      <c r="R310" s="88"/>
      <c r="S310" s="88"/>
      <c r="T310" s="88"/>
      <c r="U310" s="88"/>
      <c r="V310" s="52"/>
      <c r="W310" s="52"/>
      <c r="X310" s="52"/>
      <c r="Y310" s="52"/>
      <c r="Z310" s="51"/>
      <c r="AA310" s="73"/>
      <c r="AB310" s="73"/>
      <c r="AC310" s="74"/>
      <c r="AD310" s="80">
        <v>1</v>
      </c>
      <c r="AE310" s="80">
        <v>1310</v>
      </c>
      <c r="AF310" s="80">
        <v>76067</v>
      </c>
      <c r="AG310" s="80">
        <v>75551</v>
      </c>
      <c r="AH310" s="80"/>
      <c r="AI310" s="80" t="s">
        <v>8293</v>
      </c>
      <c r="AJ310" s="80"/>
      <c r="AK310" s="80"/>
      <c r="AL310" s="80"/>
      <c r="AM310" s="82">
        <v>43943.255381944444</v>
      </c>
      <c r="AN310" s="80" t="s">
        <v>11630</v>
      </c>
      <c r="AO310" s="85" t="s">
        <v>11938</v>
      </c>
      <c r="AP310" s="80" t="s">
        <v>66</v>
      </c>
      <c r="AQ310" s="2"/>
      <c r="AR310" s="3"/>
      <c r="AS310" s="3"/>
      <c r="AT310" s="3"/>
      <c r="AU310" s="3"/>
    </row>
    <row r="311" spans="1:47" x14ac:dyDescent="0.35">
      <c r="A311" s="66" t="s">
        <v>390</v>
      </c>
      <c r="B311" s="67"/>
      <c r="C311" s="67"/>
      <c r="D311" s="68"/>
      <c r="E311" s="70"/>
      <c r="F311" s="104" t="s">
        <v>10757</v>
      </c>
      <c r="G311" s="67"/>
      <c r="H311" s="71"/>
      <c r="I311" s="72"/>
      <c r="J311" s="72"/>
      <c r="K311" s="71" t="s">
        <v>13136</v>
      </c>
      <c r="L311" s="75"/>
      <c r="M311" s="76"/>
      <c r="N311" s="76"/>
      <c r="O311" s="77"/>
      <c r="P311" s="78"/>
      <c r="Q311" s="78"/>
      <c r="R311" s="88"/>
      <c r="S311" s="88"/>
      <c r="T311" s="88"/>
      <c r="U311" s="88"/>
      <c r="V311" s="52"/>
      <c r="W311" s="52"/>
      <c r="X311" s="52"/>
      <c r="Y311" s="52"/>
      <c r="Z311" s="51"/>
      <c r="AA311" s="73"/>
      <c r="AB311" s="73"/>
      <c r="AC311" s="74"/>
      <c r="AD311" s="80">
        <v>1</v>
      </c>
      <c r="AE311" s="80">
        <v>213</v>
      </c>
      <c r="AF311" s="80">
        <v>17996</v>
      </c>
      <c r="AG311" s="80">
        <v>103</v>
      </c>
      <c r="AH311" s="80"/>
      <c r="AI311" s="80" t="s">
        <v>8294</v>
      </c>
      <c r="AJ311" s="80"/>
      <c r="AK311" s="80"/>
      <c r="AL311" s="80"/>
      <c r="AM311" s="82">
        <v>44203.887777777774</v>
      </c>
      <c r="AN311" s="80" t="s">
        <v>11630</v>
      </c>
      <c r="AO311" s="85" t="s">
        <v>11939</v>
      </c>
      <c r="AP311" s="80" t="s">
        <v>66</v>
      </c>
      <c r="AQ311" s="2"/>
      <c r="AR311" s="3"/>
      <c r="AS311" s="3"/>
      <c r="AT311" s="3"/>
      <c r="AU311" s="3"/>
    </row>
    <row r="312" spans="1:47" x14ac:dyDescent="0.35">
      <c r="A312" s="66" t="s">
        <v>391</v>
      </c>
      <c r="B312" s="67"/>
      <c r="C312" s="67"/>
      <c r="D312" s="68"/>
      <c r="E312" s="70"/>
      <c r="F312" s="104" t="s">
        <v>10758</v>
      </c>
      <c r="G312" s="67"/>
      <c r="H312" s="71"/>
      <c r="I312" s="72"/>
      <c r="J312" s="72"/>
      <c r="K312" s="71" t="s">
        <v>13137</v>
      </c>
      <c r="L312" s="75"/>
      <c r="M312" s="76"/>
      <c r="N312" s="76"/>
      <c r="O312" s="77"/>
      <c r="P312" s="78"/>
      <c r="Q312" s="78"/>
      <c r="R312" s="88"/>
      <c r="S312" s="88"/>
      <c r="T312" s="88"/>
      <c r="U312" s="88"/>
      <c r="V312" s="52"/>
      <c r="W312" s="52"/>
      <c r="X312" s="52"/>
      <c r="Y312" s="52"/>
      <c r="Z312" s="51"/>
      <c r="AA312" s="73"/>
      <c r="AB312" s="73"/>
      <c r="AC312" s="74"/>
      <c r="AD312" s="80">
        <v>803</v>
      </c>
      <c r="AE312" s="80">
        <v>417</v>
      </c>
      <c r="AF312" s="80">
        <v>119</v>
      </c>
      <c r="AG312" s="80">
        <v>7341</v>
      </c>
      <c r="AH312" s="80"/>
      <c r="AI312" s="80" t="s">
        <v>8295</v>
      </c>
      <c r="AJ312" s="80" t="s">
        <v>9151</v>
      </c>
      <c r="AK312" s="80"/>
      <c r="AL312" s="80"/>
      <c r="AM312" s="82">
        <v>43230.373645833337</v>
      </c>
      <c r="AN312" s="80" t="s">
        <v>11630</v>
      </c>
      <c r="AO312" s="85" t="s">
        <v>11940</v>
      </c>
      <c r="AP312" s="80" t="s">
        <v>66</v>
      </c>
      <c r="AQ312" s="2"/>
      <c r="AR312" s="3"/>
      <c r="AS312" s="3"/>
      <c r="AT312" s="3"/>
      <c r="AU312" s="3"/>
    </row>
    <row r="313" spans="1:47" x14ac:dyDescent="0.35">
      <c r="A313" s="66" t="s">
        <v>392</v>
      </c>
      <c r="B313" s="67"/>
      <c r="C313" s="67"/>
      <c r="D313" s="68"/>
      <c r="E313" s="70"/>
      <c r="F313" s="104" t="s">
        <v>10471</v>
      </c>
      <c r="G313" s="67"/>
      <c r="H313" s="71"/>
      <c r="I313" s="72"/>
      <c r="J313" s="72"/>
      <c r="K313" s="71" t="s">
        <v>13138</v>
      </c>
      <c r="L313" s="75"/>
      <c r="M313" s="76"/>
      <c r="N313" s="76"/>
      <c r="O313" s="77"/>
      <c r="P313" s="78"/>
      <c r="Q313" s="78"/>
      <c r="R313" s="88"/>
      <c r="S313" s="88"/>
      <c r="T313" s="88"/>
      <c r="U313" s="88"/>
      <c r="V313" s="52"/>
      <c r="W313" s="52"/>
      <c r="X313" s="52"/>
      <c r="Y313" s="52"/>
      <c r="Z313" s="51"/>
      <c r="AA313" s="73"/>
      <c r="AB313" s="73"/>
      <c r="AC313" s="74"/>
      <c r="AD313" s="80">
        <v>7</v>
      </c>
      <c r="AE313" s="80">
        <v>0</v>
      </c>
      <c r="AF313" s="80">
        <v>33</v>
      </c>
      <c r="AG313" s="80">
        <v>29</v>
      </c>
      <c r="AH313" s="80"/>
      <c r="AI313" s="80"/>
      <c r="AJ313" s="80"/>
      <c r="AK313" s="80"/>
      <c r="AL313" s="80"/>
      <c r="AM313" s="82">
        <v>44187.368252314816</v>
      </c>
      <c r="AN313" s="80" t="s">
        <v>11630</v>
      </c>
      <c r="AO313" s="85" t="s">
        <v>11941</v>
      </c>
      <c r="AP313" s="80" t="s">
        <v>66</v>
      </c>
      <c r="AQ313" s="2"/>
      <c r="AR313" s="3"/>
      <c r="AS313" s="3"/>
      <c r="AT313" s="3"/>
      <c r="AU313" s="3"/>
    </row>
    <row r="314" spans="1:47" x14ac:dyDescent="0.35">
      <c r="A314" s="66" t="s">
        <v>1237</v>
      </c>
      <c r="B314" s="67"/>
      <c r="C314" s="67"/>
      <c r="D314" s="68"/>
      <c r="E314" s="70"/>
      <c r="F314" s="104" t="s">
        <v>10759</v>
      </c>
      <c r="G314" s="67"/>
      <c r="H314" s="71"/>
      <c r="I314" s="72"/>
      <c r="J314" s="72"/>
      <c r="K314" s="71" t="s">
        <v>13139</v>
      </c>
      <c r="L314" s="75"/>
      <c r="M314" s="76"/>
      <c r="N314" s="76"/>
      <c r="O314" s="77"/>
      <c r="P314" s="78"/>
      <c r="Q314" s="78"/>
      <c r="R314" s="88"/>
      <c r="S314" s="88"/>
      <c r="T314" s="88"/>
      <c r="U314" s="88"/>
      <c r="V314" s="52"/>
      <c r="W314" s="52"/>
      <c r="X314" s="52"/>
      <c r="Y314" s="52"/>
      <c r="Z314" s="51"/>
      <c r="AA314" s="73"/>
      <c r="AB314" s="73"/>
      <c r="AC314" s="74"/>
      <c r="AD314" s="80">
        <v>5897</v>
      </c>
      <c r="AE314" s="80">
        <v>122025</v>
      </c>
      <c r="AF314" s="80">
        <v>41965</v>
      </c>
      <c r="AG314" s="80">
        <v>4342</v>
      </c>
      <c r="AH314" s="80"/>
      <c r="AI314" s="80" t="s">
        <v>8296</v>
      </c>
      <c r="AJ314" s="80" t="s">
        <v>9289</v>
      </c>
      <c r="AK314" s="85" t="s">
        <v>9858</v>
      </c>
      <c r="AL314" s="80"/>
      <c r="AM314" s="82">
        <v>39920.748935185184</v>
      </c>
      <c r="AN314" s="80" t="s">
        <v>11630</v>
      </c>
      <c r="AO314" s="85" t="s">
        <v>11942</v>
      </c>
      <c r="AP314" s="80" t="s">
        <v>65</v>
      </c>
      <c r="AQ314" s="2"/>
      <c r="AR314" s="3"/>
      <c r="AS314" s="3"/>
      <c r="AT314" s="3"/>
      <c r="AU314" s="3"/>
    </row>
    <row r="315" spans="1:47" x14ac:dyDescent="0.35">
      <c r="A315" s="66" t="s">
        <v>1059</v>
      </c>
      <c r="B315" s="67"/>
      <c r="C315" s="67"/>
      <c r="D315" s="68"/>
      <c r="E315" s="70"/>
      <c r="F315" s="104" t="s">
        <v>10760</v>
      </c>
      <c r="G315" s="67"/>
      <c r="H315" s="71"/>
      <c r="I315" s="72"/>
      <c r="J315" s="72"/>
      <c r="K315" s="71" t="s">
        <v>13140</v>
      </c>
      <c r="L315" s="75"/>
      <c r="M315" s="76"/>
      <c r="N315" s="76"/>
      <c r="O315" s="77"/>
      <c r="P315" s="78"/>
      <c r="Q315" s="78"/>
      <c r="R315" s="88"/>
      <c r="S315" s="88"/>
      <c r="T315" s="88"/>
      <c r="U315" s="88"/>
      <c r="V315" s="52"/>
      <c r="W315" s="52"/>
      <c r="X315" s="52"/>
      <c r="Y315" s="52"/>
      <c r="Z315" s="51"/>
      <c r="AA315" s="73"/>
      <c r="AB315" s="73"/>
      <c r="AC315" s="74"/>
      <c r="AD315" s="80">
        <v>863</v>
      </c>
      <c r="AE315" s="80">
        <v>895</v>
      </c>
      <c r="AF315" s="80">
        <v>1751</v>
      </c>
      <c r="AG315" s="80">
        <v>397</v>
      </c>
      <c r="AH315" s="80"/>
      <c r="AI315" s="80" t="s">
        <v>8297</v>
      </c>
      <c r="AJ315" s="80" t="s">
        <v>9142</v>
      </c>
      <c r="AK315" s="80"/>
      <c r="AL315" s="80"/>
      <c r="AM315" s="82">
        <v>39889.746203703704</v>
      </c>
      <c r="AN315" s="80" t="s">
        <v>11630</v>
      </c>
      <c r="AO315" s="85" t="s">
        <v>11943</v>
      </c>
      <c r="AP315" s="80" t="s">
        <v>66</v>
      </c>
      <c r="AQ315" s="2"/>
      <c r="AR315" s="3"/>
      <c r="AS315" s="3"/>
      <c r="AT315" s="3"/>
      <c r="AU315" s="3"/>
    </row>
    <row r="316" spans="1:47" x14ac:dyDescent="0.35">
      <c r="A316" s="66" t="s">
        <v>393</v>
      </c>
      <c r="B316" s="67"/>
      <c r="C316" s="67"/>
      <c r="D316" s="68"/>
      <c r="E316" s="70"/>
      <c r="F316" s="104" t="s">
        <v>10761</v>
      </c>
      <c r="G316" s="67"/>
      <c r="H316" s="71"/>
      <c r="I316" s="72"/>
      <c r="J316" s="72"/>
      <c r="K316" s="71" t="s">
        <v>13141</v>
      </c>
      <c r="L316" s="75"/>
      <c r="M316" s="76"/>
      <c r="N316" s="76"/>
      <c r="O316" s="77"/>
      <c r="P316" s="78"/>
      <c r="Q316" s="78"/>
      <c r="R316" s="88"/>
      <c r="S316" s="88"/>
      <c r="T316" s="88"/>
      <c r="U316" s="88"/>
      <c r="V316" s="52"/>
      <c r="W316" s="52"/>
      <c r="X316" s="52"/>
      <c r="Y316" s="52"/>
      <c r="Z316" s="51"/>
      <c r="AA316" s="73"/>
      <c r="AB316" s="73"/>
      <c r="AC316" s="74"/>
      <c r="AD316" s="80">
        <v>35</v>
      </c>
      <c r="AE316" s="80">
        <v>421</v>
      </c>
      <c r="AF316" s="80">
        <v>127460</v>
      </c>
      <c r="AG316" s="80">
        <v>952</v>
      </c>
      <c r="AH316" s="80"/>
      <c r="AI316" s="80" t="s">
        <v>8298</v>
      </c>
      <c r="AJ316" s="80" t="s">
        <v>9290</v>
      </c>
      <c r="AK316" s="85" t="s">
        <v>9859</v>
      </c>
      <c r="AL316" s="80"/>
      <c r="AM316" s="82">
        <v>44251.367534722223</v>
      </c>
      <c r="AN316" s="80" t="s">
        <v>11630</v>
      </c>
      <c r="AO316" s="85" t="s">
        <v>11944</v>
      </c>
      <c r="AP316" s="80" t="s">
        <v>66</v>
      </c>
      <c r="AQ316" s="2"/>
      <c r="AR316" s="3"/>
      <c r="AS316" s="3"/>
      <c r="AT316" s="3"/>
      <c r="AU316" s="3"/>
    </row>
    <row r="317" spans="1:47" x14ac:dyDescent="0.35">
      <c r="A317" s="66" t="s">
        <v>394</v>
      </c>
      <c r="B317" s="67"/>
      <c r="C317" s="67"/>
      <c r="D317" s="68"/>
      <c r="E317" s="70"/>
      <c r="F317" s="104" t="s">
        <v>10762</v>
      </c>
      <c r="G317" s="67"/>
      <c r="H317" s="71"/>
      <c r="I317" s="72"/>
      <c r="J317" s="72"/>
      <c r="K317" s="71" t="s">
        <v>13142</v>
      </c>
      <c r="L317" s="75"/>
      <c r="M317" s="76"/>
      <c r="N317" s="76"/>
      <c r="O317" s="77"/>
      <c r="P317" s="78"/>
      <c r="Q317" s="78"/>
      <c r="R317" s="88"/>
      <c r="S317" s="88"/>
      <c r="T317" s="88"/>
      <c r="U317" s="88"/>
      <c r="V317" s="52"/>
      <c r="W317" s="52"/>
      <c r="X317" s="52"/>
      <c r="Y317" s="52"/>
      <c r="Z317" s="51"/>
      <c r="AA317" s="73"/>
      <c r="AB317" s="73"/>
      <c r="AC317" s="74"/>
      <c r="AD317" s="80">
        <v>281</v>
      </c>
      <c r="AE317" s="80">
        <v>1812</v>
      </c>
      <c r="AF317" s="80">
        <v>2320</v>
      </c>
      <c r="AG317" s="80">
        <v>1290</v>
      </c>
      <c r="AH317" s="80"/>
      <c r="AI317" s="80" t="s">
        <v>8299</v>
      </c>
      <c r="AJ317" s="80" t="s">
        <v>9291</v>
      </c>
      <c r="AK317" s="85" t="s">
        <v>9860</v>
      </c>
      <c r="AL317" s="80"/>
      <c r="AM317" s="82">
        <v>42544.551516203705</v>
      </c>
      <c r="AN317" s="80" t="s">
        <v>11630</v>
      </c>
      <c r="AO317" s="85" t="s">
        <v>11945</v>
      </c>
      <c r="AP317" s="80" t="s">
        <v>66</v>
      </c>
      <c r="AQ317" s="2"/>
      <c r="AR317" s="3"/>
      <c r="AS317" s="3"/>
      <c r="AT317" s="3"/>
      <c r="AU317" s="3"/>
    </row>
    <row r="318" spans="1:47" x14ac:dyDescent="0.35">
      <c r="A318" s="66" t="s">
        <v>395</v>
      </c>
      <c r="B318" s="67"/>
      <c r="C318" s="67"/>
      <c r="D318" s="68"/>
      <c r="E318" s="70"/>
      <c r="F318" s="104" t="s">
        <v>10763</v>
      </c>
      <c r="G318" s="67"/>
      <c r="H318" s="71"/>
      <c r="I318" s="72"/>
      <c r="J318" s="72"/>
      <c r="K318" s="71" t="s">
        <v>13143</v>
      </c>
      <c r="L318" s="75"/>
      <c r="M318" s="76"/>
      <c r="N318" s="76"/>
      <c r="O318" s="77"/>
      <c r="P318" s="78"/>
      <c r="Q318" s="78"/>
      <c r="R318" s="88"/>
      <c r="S318" s="88"/>
      <c r="T318" s="88"/>
      <c r="U318" s="88"/>
      <c r="V318" s="52"/>
      <c r="W318" s="52"/>
      <c r="X318" s="52"/>
      <c r="Y318" s="52"/>
      <c r="Z318" s="51"/>
      <c r="AA318" s="73"/>
      <c r="AB318" s="73"/>
      <c r="AC318" s="74"/>
      <c r="AD318" s="80">
        <v>236</v>
      </c>
      <c r="AE318" s="80">
        <v>27</v>
      </c>
      <c r="AF318" s="80">
        <v>123</v>
      </c>
      <c r="AG318" s="80">
        <v>48</v>
      </c>
      <c r="AH318" s="80"/>
      <c r="AI318" s="80" t="s">
        <v>8300</v>
      </c>
      <c r="AJ318" s="80" t="s">
        <v>9292</v>
      </c>
      <c r="AK318" s="85" t="s">
        <v>9861</v>
      </c>
      <c r="AL318" s="80"/>
      <c r="AM318" s="82">
        <v>43254.871006944442</v>
      </c>
      <c r="AN318" s="80" t="s">
        <v>11630</v>
      </c>
      <c r="AO318" s="85" t="s">
        <v>11946</v>
      </c>
      <c r="AP318" s="80" t="s">
        <v>66</v>
      </c>
      <c r="AQ318" s="2"/>
      <c r="AR318" s="3"/>
      <c r="AS318" s="3"/>
      <c r="AT318" s="3"/>
      <c r="AU318" s="3"/>
    </row>
    <row r="319" spans="1:47" x14ac:dyDescent="0.35">
      <c r="A319" s="66" t="s">
        <v>396</v>
      </c>
      <c r="B319" s="67"/>
      <c r="C319" s="67"/>
      <c r="D319" s="68"/>
      <c r="E319" s="70"/>
      <c r="F319" s="104" t="s">
        <v>10764</v>
      </c>
      <c r="G319" s="67"/>
      <c r="H319" s="71"/>
      <c r="I319" s="72"/>
      <c r="J319" s="72"/>
      <c r="K319" s="71" t="s">
        <v>13144</v>
      </c>
      <c r="L319" s="75"/>
      <c r="M319" s="76"/>
      <c r="N319" s="76"/>
      <c r="O319" s="77"/>
      <c r="P319" s="78"/>
      <c r="Q319" s="78"/>
      <c r="R319" s="88"/>
      <c r="S319" s="88"/>
      <c r="T319" s="88"/>
      <c r="U319" s="88"/>
      <c r="V319" s="52"/>
      <c r="W319" s="52"/>
      <c r="X319" s="52"/>
      <c r="Y319" s="52"/>
      <c r="Z319" s="51"/>
      <c r="AA319" s="73"/>
      <c r="AB319" s="73"/>
      <c r="AC319" s="74"/>
      <c r="AD319" s="80">
        <v>615</v>
      </c>
      <c r="AE319" s="80">
        <v>235</v>
      </c>
      <c r="AF319" s="80">
        <v>497</v>
      </c>
      <c r="AG319" s="80">
        <v>2469</v>
      </c>
      <c r="AH319" s="80"/>
      <c r="AI319" s="80" t="s">
        <v>8301</v>
      </c>
      <c r="AJ319" s="80" t="s">
        <v>9293</v>
      </c>
      <c r="AK319" s="85" t="s">
        <v>9862</v>
      </c>
      <c r="AL319" s="80"/>
      <c r="AM319" s="82">
        <v>44137.123518518521</v>
      </c>
      <c r="AN319" s="80" t="s">
        <v>11630</v>
      </c>
      <c r="AO319" s="85" t="s">
        <v>11947</v>
      </c>
      <c r="AP319" s="80" t="s">
        <v>66</v>
      </c>
      <c r="AQ319" s="2"/>
      <c r="AR319" s="3"/>
      <c r="AS319" s="3"/>
      <c r="AT319" s="3"/>
      <c r="AU319" s="3"/>
    </row>
    <row r="320" spans="1:47" x14ac:dyDescent="0.35">
      <c r="A320" s="66" t="s">
        <v>397</v>
      </c>
      <c r="B320" s="67"/>
      <c r="C320" s="67"/>
      <c r="D320" s="68"/>
      <c r="E320" s="70"/>
      <c r="F320" s="104" t="s">
        <v>10765</v>
      </c>
      <c r="G320" s="67"/>
      <c r="H320" s="71"/>
      <c r="I320" s="72"/>
      <c r="J320" s="72"/>
      <c r="K320" s="71" t="s">
        <v>13145</v>
      </c>
      <c r="L320" s="75"/>
      <c r="M320" s="76"/>
      <c r="N320" s="76"/>
      <c r="O320" s="77"/>
      <c r="P320" s="78"/>
      <c r="Q320" s="78"/>
      <c r="R320" s="88"/>
      <c r="S320" s="88"/>
      <c r="T320" s="88"/>
      <c r="U320" s="88"/>
      <c r="V320" s="52"/>
      <c r="W320" s="52"/>
      <c r="X320" s="52"/>
      <c r="Y320" s="52"/>
      <c r="Z320" s="51"/>
      <c r="AA320" s="73"/>
      <c r="AB320" s="73"/>
      <c r="AC320" s="74"/>
      <c r="AD320" s="80">
        <v>461</v>
      </c>
      <c r="AE320" s="80">
        <v>1579</v>
      </c>
      <c r="AF320" s="80">
        <v>5365</v>
      </c>
      <c r="AG320" s="80">
        <v>2115</v>
      </c>
      <c r="AH320" s="80"/>
      <c r="AI320" s="80" t="s">
        <v>8302</v>
      </c>
      <c r="AJ320" s="80" t="s">
        <v>9294</v>
      </c>
      <c r="AK320" s="85" t="s">
        <v>9863</v>
      </c>
      <c r="AL320" s="80"/>
      <c r="AM320" s="82">
        <v>40007.61923611111</v>
      </c>
      <c r="AN320" s="80" t="s">
        <v>11630</v>
      </c>
      <c r="AO320" s="85" t="s">
        <v>11948</v>
      </c>
      <c r="AP320" s="80" t="s">
        <v>66</v>
      </c>
      <c r="AQ320" s="2"/>
      <c r="AR320" s="3"/>
      <c r="AS320" s="3"/>
      <c r="AT320" s="3"/>
      <c r="AU320" s="3"/>
    </row>
    <row r="321" spans="1:47" x14ac:dyDescent="0.35">
      <c r="A321" s="66" t="s">
        <v>398</v>
      </c>
      <c r="B321" s="67"/>
      <c r="C321" s="67"/>
      <c r="D321" s="68"/>
      <c r="E321" s="70"/>
      <c r="F321" s="104" t="s">
        <v>10766</v>
      </c>
      <c r="G321" s="67"/>
      <c r="H321" s="71"/>
      <c r="I321" s="72"/>
      <c r="J321" s="72"/>
      <c r="K321" s="71" t="s">
        <v>13146</v>
      </c>
      <c r="L321" s="75"/>
      <c r="M321" s="76"/>
      <c r="N321" s="76"/>
      <c r="O321" s="77"/>
      <c r="P321" s="78"/>
      <c r="Q321" s="78"/>
      <c r="R321" s="88"/>
      <c r="S321" s="88"/>
      <c r="T321" s="88"/>
      <c r="U321" s="88"/>
      <c r="V321" s="52"/>
      <c r="W321" s="52"/>
      <c r="X321" s="52"/>
      <c r="Y321" s="52"/>
      <c r="Z321" s="51"/>
      <c r="AA321" s="73"/>
      <c r="AB321" s="73"/>
      <c r="AC321" s="74"/>
      <c r="AD321" s="80">
        <v>0</v>
      </c>
      <c r="AE321" s="80">
        <v>402</v>
      </c>
      <c r="AF321" s="80">
        <v>37361</v>
      </c>
      <c r="AG321" s="80">
        <v>2</v>
      </c>
      <c r="AH321" s="80"/>
      <c r="AI321" s="80" t="s">
        <v>8303</v>
      </c>
      <c r="AJ321" s="80"/>
      <c r="AK321" s="80"/>
      <c r="AL321" s="80"/>
      <c r="AM321" s="82">
        <v>44131.803530092591</v>
      </c>
      <c r="AN321" s="80" t="s">
        <v>11630</v>
      </c>
      <c r="AO321" s="85" t="s">
        <v>11949</v>
      </c>
      <c r="AP321" s="80" t="s">
        <v>66</v>
      </c>
      <c r="AQ321" s="2"/>
      <c r="AR321" s="3"/>
      <c r="AS321" s="3"/>
      <c r="AT321" s="3"/>
      <c r="AU321" s="3"/>
    </row>
    <row r="322" spans="1:47" x14ac:dyDescent="0.35">
      <c r="A322" s="66" t="s">
        <v>399</v>
      </c>
      <c r="B322" s="67"/>
      <c r="C322" s="67"/>
      <c r="D322" s="68"/>
      <c r="E322" s="70"/>
      <c r="F322" s="104" t="s">
        <v>10767</v>
      </c>
      <c r="G322" s="67"/>
      <c r="H322" s="71"/>
      <c r="I322" s="72"/>
      <c r="J322" s="72"/>
      <c r="K322" s="71" t="s">
        <v>13147</v>
      </c>
      <c r="L322" s="75"/>
      <c r="M322" s="76"/>
      <c r="N322" s="76"/>
      <c r="O322" s="77"/>
      <c r="P322" s="78"/>
      <c r="Q322" s="78"/>
      <c r="R322" s="88"/>
      <c r="S322" s="88"/>
      <c r="T322" s="88"/>
      <c r="U322" s="88"/>
      <c r="V322" s="52"/>
      <c r="W322" s="52"/>
      <c r="X322" s="52"/>
      <c r="Y322" s="52"/>
      <c r="Z322" s="51"/>
      <c r="AA322" s="73"/>
      <c r="AB322" s="73"/>
      <c r="AC322" s="74"/>
      <c r="AD322" s="80">
        <v>746</v>
      </c>
      <c r="AE322" s="80">
        <v>2461</v>
      </c>
      <c r="AF322" s="80">
        <v>1573</v>
      </c>
      <c r="AG322" s="80">
        <v>4254</v>
      </c>
      <c r="AH322" s="80"/>
      <c r="AI322" s="80" t="s">
        <v>8304</v>
      </c>
      <c r="AJ322" s="80"/>
      <c r="AK322" s="85" t="s">
        <v>9864</v>
      </c>
      <c r="AL322" s="80"/>
      <c r="AM322" s="82">
        <v>40101.579131944447</v>
      </c>
      <c r="AN322" s="80" t="s">
        <v>11630</v>
      </c>
      <c r="AO322" s="85" t="s">
        <v>11950</v>
      </c>
      <c r="AP322" s="80" t="s">
        <v>66</v>
      </c>
      <c r="AQ322" s="2"/>
      <c r="AR322" s="3"/>
      <c r="AS322" s="3"/>
      <c r="AT322" s="3"/>
      <c r="AU322" s="3"/>
    </row>
    <row r="323" spans="1:47" x14ac:dyDescent="0.35">
      <c r="A323" s="66" t="s">
        <v>586</v>
      </c>
      <c r="B323" s="67"/>
      <c r="C323" s="67"/>
      <c r="D323" s="68"/>
      <c r="E323" s="70"/>
      <c r="F323" s="104" t="s">
        <v>10768</v>
      </c>
      <c r="G323" s="67"/>
      <c r="H323" s="71"/>
      <c r="I323" s="72"/>
      <c r="J323" s="72"/>
      <c r="K323" s="71" t="s">
        <v>13148</v>
      </c>
      <c r="L323" s="75"/>
      <c r="M323" s="76"/>
      <c r="N323" s="76"/>
      <c r="O323" s="77"/>
      <c r="P323" s="78"/>
      <c r="Q323" s="78"/>
      <c r="R323" s="88"/>
      <c r="S323" s="88"/>
      <c r="T323" s="88"/>
      <c r="U323" s="88"/>
      <c r="V323" s="52"/>
      <c r="W323" s="52"/>
      <c r="X323" s="52"/>
      <c r="Y323" s="52"/>
      <c r="Z323" s="51"/>
      <c r="AA323" s="73"/>
      <c r="AB323" s="73"/>
      <c r="AC323" s="74"/>
      <c r="AD323" s="80">
        <v>69</v>
      </c>
      <c r="AE323" s="80">
        <v>2898</v>
      </c>
      <c r="AF323" s="80">
        <v>640</v>
      </c>
      <c r="AG323" s="80">
        <v>701</v>
      </c>
      <c r="AH323" s="80"/>
      <c r="AI323" s="80" t="s">
        <v>8305</v>
      </c>
      <c r="AJ323" s="80" t="s">
        <v>9202</v>
      </c>
      <c r="AK323" s="85" t="s">
        <v>9865</v>
      </c>
      <c r="AL323" s="80"/>
      <c r="AM323" s="82">
        <v>41072.408020833333</v>
      </c>
      <c r="AN323" s="80" t="s">
        <v>11630</v>
      </c>
      <c r="AO323" s="85" t="s">
        <v>11951</v>
      </c>
      <c r="AP323" s="80" t="s">
        <v>66</v>
      </c>
      <c r="AQ323" s="2"/>
      <c r="AR323" s="3"/>
      <c r="AS323" s="3"/>
      <c r="AT323" s="3"/>
      <c r="AU323" s="3"/>
    </row>
    <row r="324" spans="1:47" x14ac:dyDescent="0.35">
      <c r="A324" s="66" t="s">
        <v>400</v>
      </c>
      <c r="B324" s="67"/>
      <c r="C324" s="67"/>
      <c r="D324" s="68"/>
      <c r="E324" s="70"/>
      <c r="F324" s="104" t="s">
        <v>10769</v>
      </c>
      <c r="G324" s="67"/>
      <c r="H324" s="71"/>
      <c r="I324" s="72"/>
      <c r="J324" s="72"/>
      <c r="K324" s="71" t="s">
        <v>13149</v>
      </c>
      <c r="L324" s="75"/>
      <c r="M324" s="76"/>
      <c r="N324" s="76"/>
      <c r="O324" s="77"/>
      <c r="P324" s="78"/>
      <c r="Q324" s="78"/>
      <c r="R324" s="88"/>
      <c r="S324" s="88"/>
      <c r="T324" s="88"/>
      <c r="U324" s="88"/>
      <c r="V324" s="52"/>
      <c r="W324" s="52"/>
      <c r="X324" s="52"/>
      <c r="Y324" s="52"/>
      <c r="Z324" s="51"/>
      <c r="AA324" s="73"/>
      <c r="AB324" s="73"/>
      <c r="AC324" s="74"/>
      <c r="AD324" s="80">
        <v>24</v>
      </c>
      <c r="AE324" s="80">
        <v>1609</v>
      </c>
      <c r="AF324" s="80">
        <v>187</v>
      </c>
      <c r="AG324" s="80">
        <v>263</v>
      </c>
      <c r="AH324" s="80"/>
      <c r="AI324" s="80" t="s">
        <v>8306</v>
      </c>
      <c r="AJ324" s="80" t="s">
        <v>9295</v>
      </c>
      <c r="AK324" s="85" t="s">
        <v>9866</v>
      </c>
      <c r="AL324" s="80"/>
      <c r="AM324" s="82">
        <v>40148.96597222222</v>
      </c>
      <c r="AN324" s="80" t="s">
        <v>11630</v>
      </c>
      <c r="AO324" s="85" t="s">
        <v>11952</v>
      </c>
      <c r="AP324" s="80" t="s">
        <v>66</v>
      </c>
      <c r="AQ324" s="2"/>
      <c r="AR324" s="3"/>
      <c r="AS324" s="3"/>
      <c r="AT324" s="3"/>
      <c r="AU324" s="3"/>
    </row>
    <row r="325" spans="1:47" x14ac:dyDescent="0.35">
      <c r="A325" s="66" t="s">
        <v>401</v>
      </c>
      <c r="B325" s="67"/>
      <c r="C325" s="67"/>
      <c r="D325" s="68"/>
      <c r="E325" s="70"/>
      <c r="F325" s="104" t="s">
        <v>10770</v>
      </c>
      <c r="G325" s="67"/>
      <c r="H325" s="71"/>
      <c r="I325" s="72"/>
      <c r="J325" s="72"/>
      <c r="K325" s="71" t="s">
        <v>13150</v>
      </c>
      <c r="L325" s="75"/>
      <c r="M325" s="76"/>
      <c r="N325" s="76"/>
      <c r="O325" s="77"/>
      <c r="P325" s="78"/>
      <c r="Q325" s="78"/>
      <c r="R325" s="88"/>
      <c r="S325" s="88"/>
      <c r="T325" s="88"/>
      <c r="U325" s="88"/>
      <c r="V325" s="52"/>
      <c r="W325" s="52"/>
      <c r="X325" s="52"/>
      <c r="Y325" s="52"/>
      <c r="Z325" s="51"/>
      <c r="AA325" s="73"/>
      <c r="AB325" s="73"/>
      <c r="AC325" s="74"/>
      <c r="AD325" s="80">
        <v>63</v>
      </c>
      <c r="AE325" s="80">
        <v>1022</v>
      </c>
      <c r="AF325" s="80">
        <v>30429</v>
      </c>
      <c r="AG325" s="80">
        <v>17</v>
      </c>
      <c r="AH325" s="80"/>
      <c r="AI325" s="80" t="s">
        <v>8307</v>
      </c>
      <c r="AJ325" s="80"/>
      <c r="AK325" s="80"/>
      <c r="AL325" s="80"/>
      <c r="AM325" s="82">
        <v>43728.406712962962</v>
      </c>
      <c r="AN325" s="80" t="s">
        <v>11630</v>
      </c>
      <c r="AO325" s="85" t="s">
        <v>11953</v>
      </c>
      <c r="AP325" s="80" t="s">
        <v>66</v>
      </c>
      <c r="AQ325" s="2"/>
      <c r="AR325" s="3"/>
      <c r="AS325" s="3"/>
      <c r="AT325" s="3"/>
      <c r="AU325" s="3"/>
    </row>
    <row r="326" spans="1:47" x14ac:dyDescent="0.35">
      <c r="A326" s="66" t="s">
        <v>402</v>
      </c>
      <c r="B326" s="67"/>
      <c r="C326" s="67"/>
      <c r="D326" s="68"/>
      <c r="E326" s="70"/>
      <c r="F326" s="104" t="s">
        <v>10771</v>
      </c>
      <c r="G326" s="67"/>
      <c r="H326" s="71"/>
      <c r="I326" s="72"/>
      <c r="J326" s="72"/>
      <c r="K326" s="71" t="s">
        <v>13151</v>
      </c>
      <c r="L326" s="75"/>
      <c r="M326" s="76"/>
      <c r="N326" s="76"/>
      <c r="O326" s="77"/>
      <c r="P326" s="78"/>
      <c r="Q326" s="78"/>
      <c r="R326" s="88"/>
      <c r="S326" s="88"/>
      <c r="T326" s="88"/>
      <c r="U326" s="88"/>
      <c r="V326" s="52"/>
      <c r="W326" s="52"/>
      <c r="X326" s="52"/>
      <c r="Y326" s="52"/>
      <c r="Z326" s="51"/>
      <c r="AA326" s="73"/>
      <c r="AB326" s="73"/>
      <c r="AC326" s="74"/>
      <c r="AD326" s="80">
        <v>1660</v>
      </c>
      <c r="AE326" s="80">
        <v>1044</v>
      </c>
      <c r="AF326" s="80">
        <v>6527</v>
      </c>
      <c r="AG326" s="80">
        <v>20599</v>
      </c>
      <c r="AH326" s="80"/>
      <c r="AI326" s="80" t="s">
        <v>8308</v>
      </c>
      <c r="AJ326" s="80"/>
      <c r="AK326" s="85" t="s">
        <v>9867</v>
      </c>
      <c r="AL326" s="80"/>
      <c r="AM326" s="82">
        <v>41600.626377314817</v>
      </c>
      <c r="AN326" s="80" t="s">
        <v>11630</v>
      </c>
      <c r="AO326" s="85" t="s">
        <v>11954</v>
      </c>
      <c r="AP326" s="80" t="s">
        <v>66</v>
      </c>
      <c r="AQ326" s="2"/>
      <c r="AR326" s="3"/>
      <c r="AS326" s="3"/>
      <c r="AT326" s="3"/>
      <c r="AU326" s="3"/>
    </row>
    <row r="327" spans="1:47" x14ac:dyDescent="0.35">
      <c r="A327" s="66" t="s">
        <v>403</v>
      </c>
      <c r="B327" s="67"/>
      <c r="C327" s="67"/>
      <c r="D327" s="68"/>
      <c r="E327" s="70"/>
      <c r="F327" s="104" t="s">
        <v>10772</v>
      </c>
      <c r="G327" s="67"/>
      <c r="H327" s="71"/>
      <c r="I327" s="72"/>
      <c r="J327" s="72"/>
      <c r="K327" s="71" t="s">
        <v>13152</v>
      </c>
      <c r="L327" s="75"/>
      <c r="M327" s="76"/>
      <c r="N327" s="76"/>
      <c r="O327" s="77"/>
      <c r="P327" s="78"/>
      <c r="Q327" s="78"/>
      <c r="R327" s="88"/>
      <c r="S327" s="88"/>
      <c r="T327" s="88"/>
      <c r="U327" s="88"/>
      <c r="V327" s="52"/>
      <c r="W327" s="52"/>
      <c r="X327" s="52"/>
      <c r="Y327" s="52"/>
      <c r="Z327" s="51"/>
      <c r="AA327" s="73"/>
      <c r="AB327" s="73"/>
      <c r="AC327" s="74"/>
      <c r="AD327" s="80">
        <v>504</v>
      </c>
      <c r="AE327" s="80">
        <v>73</v>
      </c>
      <c r="AF327" s="80">
        <v>1472</v>
      </c>
      <c r="AG327" s="80">
        <v>82927</v>
      </c>
      <c r="AH327" s="80"/>
      <c r="AI327" s="80"/>
      <c r="AJ327" s="80"/>
      <c r="AK327" s="80"/>
      <c r="AL327" s="80"/>
      <c r="AM327" s="82">
        <v>43742.843657407408</v>
      </c>
      <c r="AN327" s="80" t="s">
        <v>11630</v>
      </c>
      <c r="AO327" s="85" t="s">
        <v>11955</v>
      </c>
      <c r="AP327" s="80" t="s">
        <v>66</v>
      </c>
      <c r="AQ327" s="2"/>
      <c r="AR327" s="3"/>
      <c r="AS327" s="3"/>
      <c r="AT327" s="3"/>
      <c r="AU327" s="3"/>
    </row>
    <row r="328" spans="1:47" x14ac:dyDescent="0.35">
      <c r="A328" s="66" t="s">
        <v>404</v>
      </c>
      <c r="B328" s="67"/>
      <c r="C328" s="67"/>
      <c r="D328" s="68"/>
      <c r="E328" s="70"/>
      <c r="F328" s="104" t="s">
        <v>10773</v>
      </c>
      <c r="G328" s="67"/>
      <c r="H328" s="71"/>
      <c r="I328" s="72"/>
      <c r="J328" s="72"/>
      <c r="K328" s="71" t="s">
        <v>13153</v>
      </c>
      <c r="L328" s="75"/>
      <c r="M328" s="76"/>
      <c r="N328" s="76"/>
      <c r="O328" s="77"/>
      <c r="P328" s="78"/>
      <c r="Q328" s="78"/>
      <c r="R328" s="88"/>
      <c r="S328" s="88"/>
      <c r="T328" s="88"/>
      <c r="U328" s="88"/>
      <c r="V328" s="52"/>
      <c r="W328" s="52"/>
      <c r="X328" s="52"/>
      <c r="Y328" s="52"/>
      <c r="Z328" s="51"/>
      <c r="AA328" s="73"/>
      <c r="AB328" s="73"/>
      <c r="AC328" s="74"/>
      <c r="AD328" s="80">
        <v>467</v>
      </c>
      <c r="AE328" s="80">
        <v>848</v>
      </c>
      <c r="AF328" s="80">
        <v>45780</v>
      </c>
      <c r="AG328" s="80">
        <v>84537</v>
      </c>
      <c r="AH328" s="80"/>
      <c r="AI328" s="80" t="s">
        <v>8309</v>
      </c>
      <c r="AJ328" s="80" t="s">
        <v>9154</v>
      </c>
      <c r="AK328" s="80"/>
      <c r="AL328" s="80"/>
      <c r="AM328" s="82">
        <v>41935.661273148151</v>
      </c>
      <c r="AN328" s="80" t="s">
        <v>11630</v>
      </c>
      <c r="AO328" s="85" t="s">
        <v>11956</v>
      </c>
      <c r="AP328" s="80" t="s">
        <v>66</v>
      </c>
      <c r="AQ328" s="2"/>
      <c r="AR328" s="3"/>
      <c r="AS328" s="3"/>
      <c r="AT328" s="3"/>
      <c r="AU328" s="3"/>
    </row>
    <row r="329" spans="1:47" x14ac:dyDescent="0.35">
      <c r="A329" s="66" t="s">
        <v>405</v>
      </c>
      <c r="B329" s="67"/>
      <c r="C329" s="67"/>
      <c r="D329" s="68"/>
      <c r="E329" s="70"/>
      <c r="F329" s="104" t="s">
        <v>10774</v>
      </c>
      <c r="G329" s="67"/>
      <c r="H329" s="71"/>
      <c r="I329" s="72"/>
      <c r="J329" s="72"/>
      <c r="K329" s="71" t="s">
        <v>13154</v>
      </c>
      <c r="L329" s="75"/>
      <c r="M329" s="76"/>
      <c r="N329" s="76"/>
      <c r="O329" s="77"/>
      <c r="P329" s="78"/>
      <c r="Q329" s="78"/>
      <c r="R329" s="88"/>
      <c r="S329" s="88"/>
      <c r="T329" s="88"/>
      <c r="U329" s="88"/>
      <c r="V329" s="52"/>
      <c r="W329" s="52"/>
      <c r="X329" s="52"/>
      <c r="Y329" s="52"/>
      <c r="Z329" s="51"/>
      <c r="AA329" s="73"/>
      <c r="AB329" s="73"/>
      <c r="AC329" s="74"/>
      <c r="AD329" s="80">
        <v>350</v>
      </c>
      <c r="AE329" s="80">
        <v>126</v>
      </c>
      <c r="AF329" s="80">
        <v>6368</v>
      </c>
      <c r="AG329" s="80">
        <v>6112</v>
      </c>
      <c r="AH329" s="80"/>
      <c r="AI329" s="80" t="s">
        <v>8310</v>
      </c>
      <c r="AJ329" s="80" t="s">
        <v>9296</v>
      </c>
      <c r="AK329" s="80"/>
      <c r="AL329" s="80"/>
      <c r="AM329" s="82">
        <v>42991.741944444446</v>
      </c>
      <c r="AN329" s="80" t="s">
        <v>11630</v>
      </c>
      <c r="AO329" s="85" t="s">
        <v>11957</v>
      </c>
      <c r="AP329" s="80" t="s">
        <v>66</v>
      </c>
      <c r="AQ329" s="2"/>
      <c r="AR329" s="3"/>
      <c r="AS329" s="3"/>
      <c r="AT329" s="3"/>
      <c r="AU329" s="3"/>
    </row>
    <row r="330" spans="1:47" x14ac:dyDescent="0.35">
      <c r="A330" s="66" t="s">
        <v>406</v>
      </c>
      <c r="B330" s="67"/>
      <c r="C330" s="67"/>
      <c r="D330" s="68"/>
      <c r="E330" s="70"/>
      <c r="F330" s="104" t="s">
        <v>10775</v>
      </c>
      <c r="G330" s="67"/>
      <c r="H330" s="71"/>
      <c r="I330" s="72"/>
      <c r="J330" s="72"/>
      <c r="K330" s="71" t="s">
        <v>13155</v>
      </c>
      <c r="L330" s="75"/>
      <c r="M330" s="76"/>
      <c r="N330" s="76"/>
      <c r="O330" s="77"/>
      <c r="P330" s="78"/>
      <c r="Q330" s="78"/>
      <c r="R330" s="88"/>
      <c r="S330" s="88"/>
      <c r="T330" s="88"/>
      <c r="U330" s="88"/>
      <c r="V330" s="52"/>
      <c r="W330" s="52"/>
      <c r="X330" s="52"/>
      <c r="Y330" s="52"/>
      <c r="Z330" s="51"/>
      <c r="AA330" s="73"/>
      <c r="AB330" s="73"/>
      <c r="AC330" s="74"/>
      <c r="AD330" s="80">
        <v>234</v>
      </c>
      <c r="AE330" s="80">
        <v>4054</v>
      </c>
      <c r="AF330" s="80">
        <v>1219</v>
      </c>
      <c r="AG330" s="80">
        <v>285</v>
      </c>
      <c r="AH330" s="80"/>
      <c r="AI330" s="80" t="s">
        <v>8311</v>
      </c>
      <c r="AJ330" s="80" t="s">
        <v>9297</v>
      </c>
      <c r="AK330" s="85" t="s">
        <v>9868</v>
      </c>
      <c r="AL330" s="80"/>
      <c r="AM330" s="82">
        <v>41356.714039351849</v>
      </c>
      <c r="AN330" s="80" t="s">
        <v>11630</v>
      </c>
      <c r="AO330" s="85" t="s">
        <v>11958</v>
      </c>
      <c r="AP330" s="80" t="s">
        <v>66</v>
      </c>
      <c r="AQ330" s="2"/>
      <c r="AR330" s="3"/>
      <c r="AS330" s="3"/>
      <c r="AT330" s="3"/>
      <c r="AU330" s="3"/>
    </row>
    <row r="331" spans="1:47" x14ac:dyDescent="0.35">
      <c r="A331" s="66" t="s">
        <v>466</v>
      </c>
      <c r="B331" s="67"/>
      <c r="C331" s="67"/>
      <c r="D331" s="68"/>
      <c r="E331" s="70"/>
      <c r="F331" s="104" t="s">
        <v>10776</v>
      </c>
      <c r="G331" s="67"/>
      <c r="H331" s="71"/>
      <c r="I331" s="72"/>
      <c r="J331" s="72"/>
      <c r="K331" s="71" t="s">
        <v>13156</v>
      </c>
      <c r="L331" s="75"/>
      <c r="M331" s="76"/>
      <c r="N331" s="76"/>
      <c r="O331" s="77"/>
      <c r="P331" s="78"/>
      <c r="Q331" s="78"/>
      <c r="R331" s="88"/>
      <c r="S331" s="88"/>
      <c r="T331" s="88"/>
      <c r="U331" s="88"/>
      <c r="V331" s="52"/>
      <c r="W331" s="52"/>
      <c r="X331" s="52"/>
      <c r="Y331" s="52"/>
      <c r="Z331" s="51"/>
      <c r="AA331" s="73"/>
      <c r="AB331" s="73"/>
      <c r="AC331" s="74"/>
      <c r="AD331" s="80">
        <v>40</v>
      </c>
      <c r="AE331" s="80">
        <v>18</v>
      </c>
      <c r="AF331" s="80">
        <v>5320</v>
      </c>
      <c r="AG331" s="80">
        <v>2819</v>
      </c>
      <c r="AH331" s="80"/>
      <c r="AI331" s="80" t="s">
        <v>8312</v>
      </c>
      <c r="AJ331" s="80"/>
      <c r="AK331" s="80"/>
      <c r="AL331" s="80"/>
      <c r="AM331" s="82">
        <v>41445.823622685188</v>
      </c>
      <c r="AN331" s="80" t="s">
        <v>11630</v>
      </c>
      <c r="AO331" s="85" t="s">
        <v>11959</v>
      </c>
      <c r="AP331" s="80" t="s">
        <v>66</v>
      </c>
      <c r="AQ331" s="2"/>
      <c r="AR331" s="3"/>
      <c r="AS331" s="3"/>
      <c r="AT331" s="3"/>
      <c r="AU331" s="3"/>
    </row>
    <row r="332" spans="1:47" x14ac:dyDescent="0.35">
      <c r="A332" s="66" t="s">
        <v>407</v>
      </c>
      <c r="B332" s="67"/>
      <c r="C332" s="67"/>
      <c r="D332" s="68"/>
      <c r="E332" s="70"/>
      <c r="F332" s="104" t="s">
        <v>10777</v>
      </c>
      <c r="G332" s="67"/>
      <c r="H332" s="71"/>
      <c r="I332" s="72"/>
      <c r="J332" s="72"/>
      <c r="K332" s="71" t="s">
        <v>13157</v>
      </c>
      <c r="L332" s="75"/>
      <c r="M332" s="76"/>
      <c r="N332" s="76"/>
      <c r="O332" s="77"/>
      <c r="P332" s="78"/>
      <c r="Q332" s="78"/>
      <c r="R332" s="88"/>
      <c r="S332" s="88"/>
      <c r="T332" s="88"/>
      <c r="U332" s="88"/>
      <c r="V332" s="52"/>
      <c r="W332" s="52"/>
      <c r="X332" s="52"/>
      <c r="Y332" s="52"/>
      <c r="Z332" s="51"/>
      <c r="AA332" s="73"/>
      <c r="AB332" s="73"/>
      <c r="AC332" s="74"/>
      <c r="AD332" s="80">
        <v>157</v>
      </c>
      <c r="AE332" s="80">
        <v>10312</v>
      </c>
      <c r="AF332" s="80">
        <v>9635</v>
      </c>
      <c r="AG332" s="80">
        <v>31</v>
      </c>
      <c r="AH332" s="80"/>
      <c r="AI332" s="80" t="s">
        <v>8313</v>
      </c>
      <c r="AJ332" s="80" t="s">
        <v>9137</v>
      </c>
      <c r="AK332" s="85" t="s">
        <v>9869</v>
      </c>
      <c r="AL332" s="80"/>
      <c r="AM332" s="82">
        <v>42318.47383101852</v>
      </c>
      <c r="AN332" s="80" t="s">
        <v>11630</v>
      </c>
      <c r="AO332" s="85" t="s">
        <v>11960</v>
      </c>
      <c r="AP332" s="80" t="s">
        <v>66</v>
      </c>
      <c r="AQ332" s="2"/>
      <c r="AR332" s="3"/>
      <c r="AS332" s="3"/>
      <c r="AT332" s="3"/>
      <c r="AU332" s="3"/>
    </row>
    <row r="333" spans="1:47" x14ac:dyDescent="0.35">
      <c r="A333" s="66" t="s">
        <v>1238</v>
      </c>
      <c r="B333" s="67"/>
      <c r="C333" s="67"/>
      <c r="D333" s="68"/>
      <c r="E333" s="70"/>
      <c r="F333" s="104" t="s">
        <v>10778</v>
      </c>
      <c r="G333" s="67"/>
      <c r="H333" s="71"/>
      <c r="I333" s="72"/>
      <c r="J333" s="72"/>
      <c r="K333" s="71" t="s">
        <v>13158</v>
      </c>
      <c r="L333" s="75"/>
      <c r="M333" s="76"/>
      <c r="N333" s="76"/>
      <c r="O333" s="77"/>
      <c r="P333" s="78"/>
      <c r="Q333" s="78"/>
      <c r="R333" s="88"/>
      <c r="S333" s="88"/>
      <c r="T333" s="88"/>
      <c r="U333" s="88"/>
      <c r="V333" s="52"/>
      <c r="W333" s="52"/>
      <c r="X333" s="52"/>
      <c r="Y333" s="52"/>
      <c r="Z333" s="51"/>
      <c r="AA333" s="73"/>
      <c r="AB333" s="73"/>
      <c r="AC333" s="74"/>
      <c r="AD333" s="80">
        <v>891</v>
      </c>
      <c r="AE333" s="80">
        <v>7519</v>
      </c>
      <c r="AF333" s="80">
        <v>13548</v>
      </c>
      <c r="AG333" s="80">
        <v>7031</v>
      </c>
      <c r="AH333" s="80"/>
      <c r="AI333" s="80" t="s">
        <v>8314</v>
      </c>
      <c r="AJ333" s="80" t="s">
        <v>9298</v>
      </c>
      <c r="AK333" s="85" t="s">
        <v>9870</v>
      </c>
      <c r="AL333" s="80"/>
      <c r="AM333" s="82">
        <v>40191.693969907406</v>
      </c>
      <c r="AN333" s="80" t="s">
        <v>11630</v>
      </c>
      <c r="AO333" s="85" t="s">
        <v>11961</v>
      </c>
      <c r="AP333" s="80" t="s">
        <v>65</v>
      </c>
      <c r="AQ333" s="2"/>
      <c r="AR333" s="3"/>
      <c r="AS333" s="3"/>
      <c r="AT333" s="3"/>
      <c r="AU333" s="3"/>
    </row>
    <row r="334" spans="1:47" x14ac:dyDescent="0.35">
      <c r="A334" s="66" t="s">
        <v>1239</v>
      </c>
      <c r="B334" s="67"/>
      <c r="C334" s="67"/>
      <c r="D334" s="68"/>
      <c r="E334" s="70"/>
      <c r="F334" s="104" t="s">
        <v>10779</v>
      </c>
      <c r="G334" s="67"/>
      <c r="H334" s="71"/>
      <c r="I334" s="72"/>
      <c r="J334" s="72"/>
      <c r="K334" s="71" t="s">
        <v>13159</v>
      </c>
      <c r="L334" s="75"/>
      <c r="M334" s="76"/>
      <c r="N334" s="76"/>
      <c r="O334" s="77"/>
      <c r="P334" s="78"/>
      <c r="Q334" s="78"/>
      <c r="R334" s="88"/>
      <c r="S334" s="88"/>
      <c r="T334" s="88"/>
      <c r="U334" s="88"/>
      <c r="V334" s="52"/>
      <c r="W334" s="52"/>
      <c r="X334" s="52"/>
      <c r="Y334" s="52"/>
      <c r="Z334" s="51"/>
      <c r="AA334" s="73"/>
      <c r="AB334" s="73"/>
      <c r="AC334" s="74"/>
      <c r="AD334" s="80">
        <v>47</v>
      </c>
      <c r="AE334" s="80">
        <v>31105930</v>
      </c>
      <c r="AF334" s="80">
        <v>7505</v>
      </c>
      <c r="AG334" s="80">
        <v>20</v>
      </c>
      <c r="AH334" s="80"/>
      <c r="AI334" s="80" t="s">
        <v>8315</v>
      </c>
      <c r="AJ334" s="80" t="s">
        <v>9299</v>
      </c>
      <c r="AK334" s="85" t="s">
        <v>9871</v>
      </c>
      <c r="AL334" s="80"/>
      <c r="AM334" s="82">
        <v>39152.744027777779</v>
      </c>
      <c r="AN334" s="80" t="s">
        <v>11630</v>
      </c>
      <c r="AO334" s="85" t="s">
        <v>11962</v>
      </c>
      <c r="AP334" s="80" t="s">
        <v>65</v>
      </c>
      <c r="AQ334" s="2"/>
      <c r="AR334" s="3"/>
      <c r="AS334" s="3"/>
      <c r="AT334" s="3"/>
      <c r="AU334" s="3"/>
    </row>
    <row r="335" spans="1:47" x14ac:dyDescent="0.35">
      <c r="A335" s="66" t="s">
        <v>1025</v>
      </c>
      <c r="B335" s="67"/>
      <c r="C335" s="67"/>
      <c r="D335" s="68"/>
      <c r="E335" s="70"/>
      <c r="F335" s="104" t="s">
        <v>10780</v>
      </c>
      <c r="G335" s="67"/>
      <c r="H335" s="71"/>
      <c r="I335" s="72"/>
      <c r="J335" s="72"/>
      <c r="K335" s="71" t="s">
        <v>13160</v>
      </c>
      <c r="L335" s="75"/>
      <c r="M335" s="76"/>
      <c r="N335" s="76"/>
      <c r="O335" s="77"/>
      <c r="P335" s="78"/>
      <c r="Q335" s="78"/>
      <c r="R335" s="88"/>
      <c r="S335" s="88"/>
      <c r="T335" s="88"/>
      <c r="U335" s="88"/>
      <c r="V335" s="52"/>
      <c r="W335" s="52"/>
      <c r="X335" s="52"/>
      <c r="Y335" s="52"/>
      <c r="Z335" s="51"/>
      <c r="AA335" s="73"/>
      <c r="AB335" s="73"/>
      <c r="AC335" s="74"/>
      <c r="AD335" s="80">
        <v>75</v>
      </c>
      <c r="AE335" s="80">
        <v>731</v>
      </c>
      <c r="AF335" s="80">
        <v>191</v>
      </c>
      <c r="AG335" s="80">
        <v>124</v>
      </c>
      <c r="AH335" s="80"/>
      <c r="AI335" s="80" t="s">
        <v>8316</v>
      </c>
      <c r="AJ335" s="80"/>
      <c r="AK335" s="85" t="s">
        <v>9872</v>
      </c>
      <c r="AL335" s="80"/>
      <c r="AM335" s="82">
        <v>44368.728912037041</v>
      </c>
      <c r="AN335" s="80" t="s">
        <v>11630</v>
      </c>
      <c r="AO335" s="85" t="s">
        <v>11963</v>
      </c>
      <c r="AP335" s="80" t="s">
        <v>66</v>
      </c>
      <c r="AQ335" s="2"/>
      <c r="AR335" s="3"/>
      <c r="AS335" s="3"/>
      <c r="AT335" s="3"/>
      <c r="AU335" s="3"/>
    </row>
    <row r="336" spans="1:47" x14ac:dyDescent="0.35">
      <c r="A336" s="66" t="s">
        <v>408</v>
      </c>
      <c r="B336" s="67"/>
      <c r="C336" s="67"/>
      <c r="D336" s="68"/>
      <c r="E336" s="70"/>
      <c r="F336" s="104" t="s">
        <v>10781</v>
      </c>
      <c r="G336" s="67"/>
      <c r="H336" s="71"/>
      <c r="I336" s="72"/>
      <c r="J336" s="72"/>
      <c r="K336" s="71" t="s">
        <v>13161</v>
      </c>
      <c r="L336" s="75"/>
      <c r="M336" s="76"/>
      <c r="N336" s="76"/>
      <c r="O336" s="77"/>
      <c r="P336" s="78"/>
      <c r="Q336" s="78"/>
      <c r="R336" s="88"/>
      <c r="S336" s="88"/>
      <c r="T336" s="88"/>
      <c r="U336" s="88"/>
      <c r="V336" s="52"/>
      <c r="W336" s="52"/>
      <c r="X336" s="52"/>
      <c r="Y336" s="52"/>
      <c r="Z336" s="51"/>
      <c r="AA336" s="73"/>
      <c r="AB336" s="73"/>
      <c r="AC336" s="74"/>
      <c r="AD336" s="80">
        <v>99</v>
      </c>
      <c r="AE336" s="80">
        <v>87956</v>
      </c>
      <c r="AF336" s="80">
        <v>9085</v>
      </c>
      <c r="AG336" s="80">
        <v>714</v>
      </c>
      <c r="AH336" s="80"/>
      <c r="AI336" s="80" t="s">
        <v>8317</v>
      </c>
      <c r="AJ336" s="80" t="s">
        <v>9142</v>
      </c>
      <c r="AK336" s="85" t="s">
        <v>9873</v>
      </c>
      <c r="AL336" s="80"/>
      <c r="AM336" s="82">
        <v>39947.721307870372</v>
      </c>
      <c r="AN336" s="80" t="s">
        <v>11630</v>
      </c>
      <c r="AO336" s="85" t="s">
        <v>11964</v>
      </c>
      <c r="AP336" s="80" t="s">
        <v>66</v>
      </c>
      <c r="AQ336" s="2"/>
      <c r="AR336" s="3"/>
      <c r="AS336" s="3"/>
      <c r="AT336" s="3"/>
      <c r="AU336" s="3"/>
    </row>
    <row r="337" spans="1:47" x14ac:dyDescent="0.35">
      <c r="A337" s="66" t="s">
        <v>409</v>
      </c>
      <c r="B337" s="67"/>
      <c r="C337" s="67"/>
      <c r="D337" s="68"/>
      <c r="E337" s="70"/>
      <c r="F337" s="104" t="s">
        <v>10782</v>
      </c>
      <c r="G337" s="67"/>
      <c r="H337" s="71"/>
      <c r="I337" s="72"/>
      <c r="J337" s="72"/>
      <c r="K337" s="71" t="s">
        <v>13162</v>
      </c>
      <c r="L337" s="75"/>
      <c r="M337" s="76"/>
      <c r="N337" s="76"/>
      <c r="O337" s="77"/>
      <c r="P337" s="78"/>
      <c r="Q337" s="78"/>
      <c r="R337" s="88"/>
      <c r="S337" s="88"/>
      <c r="T337" s="88"/>
      <c r="U337" s="88"/>
      <c r="V337" s="52"/>
      <c r="W337" s="52"/>
      <c r="X337" s="52"/>
      <c r="Y337" s="52"/>
      <c r="Z337" s="51"/>
      <c r="AA337" s="73"/>
      <c r="AB337" s="73"/>
      <c r="AC337" s="74"/>
      <c r="AD337" s="80">
        <v>4056</v>
      </c>
      <c r="AE337" s="80">
        <v>1035</v>
      </c>
      <c r="AF337" s="80">
        <v>38532</v>
      </c>
      <c r="AG337" s="80">
        <v>26572</v>
      </c>
      <c r="AH337" s="80"/>
      <c r="AI337" s="80" t="s">
        <v>8318</v>
      </c>
      <c r="AJ337" s="80" t="s">
        <v>9300</v>
      </c>
      <c r="AK337" s="85" t="s">
        <v>9874</v>
      </c>
      <c r="AL337" s="80"/>
      <c r="AM337" s="82">
        <v>41281.450324074074</v>
      </c>
      <c r="AN337" s="80" t="s">
        <v>11630</v>
      </c>
      <c r="AO337" s="85" t="s">
        <v>11965</v>
      </c>
      <c r="AP337" s="80" t="s">
        <v>66</v>
      </c>
      <c r="AQ337" s="2"/>
      <c r="AR337" s="3"/>
      <c r="AS337" s="3"/>
      <c r="AT337" s="3"/>
      <c r="AU337" s="3"/>
    </row>
    <row r="338" spans="1:47" x14ac:dyDescent="0.35">
      <c r="A338" s="66" t="s">
        <v>410</v>
      </c>
      <c r="B338" s="67"/>
      <c r="C338" s="67"/>
      <c r="D338" s="68"/>
      <c r="E338" s="70"/>
      <c r="F338" s="104" t="s">
        <v>10783</v>
      </c>
      <c r="G338" s="67"/>
      <c r="H338" s="71"/>
      <c r="I338" s="72"/>
      <c r="J338" s="72"/>
      <c r="K338" s="71" t="s">
        <v>13163</v>
      </c>
      <c r="L338" s="75"/>
      <c r="M338" s="76"/>
      <c r="N338" s="76"/>
      <c r="O338" s="77"/>
      <c r="P338" s="78"/>
      <c r="Q338" s="78"/>
      <c r="R338" s="88"/>
      <c r="S338" s="88"/>
      <c r="T338" s="88"/>
      <c r="U338" s="88"/>
      <c r="V338" s="52"/>
      <c r="W338" s="52"/>
      <c r="X338" s="52"/>
      <c r="Y338" s="52"/>
      <c r="Z338" s="51"/>
      <c r="AA338" s="73"/>
      <c r="AB338" s="73"/>
      <c r="AC338" s="74"/>
      <c r="AD338" s="80">
        <v>448</v>
      </c>
      <c r="AE338" s="80">
        <v>336</v>
      </c>
      <c r="AF338" s="80">
        <v>6492</v>
      </c>
      <c r="AG338" s="80">
        <v>7358</v>
      </c>
      <c r="AH338" s="80"/>
      <c r="AI338" s="80" t="s">
        <v>8319</v>
      </c>
      <c r="AJ338" s="80"/>
      <c r="AK338" s="80"/>
      <c r="AL338" s="80"/>
      <c r="AM338" s="82">
        <v>40910.741226851853</v>
      </c>
      <c r="AN338" s="80" t="s">
        <v>11630</v>
      </c>
      <c r="AO338" s="85" t="s">
        <v>11966</v>
      </c>
      <c r="AP338" s="80" t="s">
        <v>66</v>
      </c>
      <c r="AQ338" s="2"/>
      <c r="AR338" s="3"/>
      <c r="AS338" s="3"/>
      <c r="AT338" s="3"/>
      <c r="AU338" s="3"/>
    </row>
    <row r="339" spans="1:47" x14ac:dyDescent="0.35">
      <c r="A339" s="66" t="s">
        <v>411</v>
      </c>
      <c r="B339" s="67"/>
      <c r="C339" s="67"/>
      <c r="D339" s="68"/>
      <c r="E339" s="70"/>
      <c r="F339" s="104" t="s">
        <v>10784</v>
      </c>
      <c r="G339" s="67"/>
      <c r="H339" s="71"/>
      <c r="I339" s="72"/>
      <c r="J339" s="72"/>
      <c r="K339" s="71" t="s">
        <v>13164</v>
      </c>
      <c r="L339" s="75"/>
      <c r="M339" s="76"/>
      <c r="N339" s="76"/>
      <c r="O339" s="77"/>
      <c r="P339" s="78"/>
      <c r="Q339" s="78"/>
      <c r="R339" s="88"/>
      <c r="S339" s="88"/>
      <c r="T339" s="88"/>
      <c r="U339" s="88"/>
      <c r="V339" s="52"/>
      <c r="W339" s="52"/>
      <c r="X339" s="52"/>
      <c r="Y339" s="52"/>
      <c r="Z339" s="51"/>
      <c r="AA339" s="73"/>
      <c r="AB339" s="73"/>
      <c r="AC339" s="74"/>
      <c r="AD339" s="80">
        <v>2435</v>
      </c>
      <c r="AE339" s="80">
        <v>3117</v>
      </c>
      <c r="AF339" s="80">
        <v>4274</v>
      </c>
      <c r="AG339" s="80">
        <v>1435</v>
      </c>
      <c r="AH339" s="80"/>
      <c r="AI339" s="80" t="s">
        <v>8320</v>
      </c>
      <c r="AJ339" s="80" t="s">
        <v>9301</v>
      </c>
      <c r="AK339" s="85" t="s">
        <v>9875</v>
      </c>
      <c r="AL339" s="80"/>
      <c r="AM339" s="82">
        <v>41280.727905092594</v>
      </c>
      <c r="AN339" s="80" t="s">
        <v>11630</v>
      </c>
      <c r="AO339" s="85" t="s">
        <v>11967</v>
      </c>
      <c r="AP339" s="80" t="s">
        <v>66</v>
      </c>
      <c r="AQ339" s="2"/>
      <c r="AR339" s="3"/>
      <c r="AS339" s="3"/>
      <c r="AT339" s="3"/>
      <c r="AU339" s="3"/>
    </row>
    <row r="340" spans="1:47" x14ac:dyDescent="0.35">
      <c r="A340" s="66" t="s">
        <v>412</v>
      </c>
      <c r="B340" s="67"/>
      <c r="C340" s="67"/>
      <c r="D340" s="68"/>
      <c r="E340" s="70"/>
      <c r="F340" s="104" t="s">
        <v>10785</v>
      </c>
      <c r="G340" s="67"/>
      <c r="H340" s="71"/>
      <c r="I340" s="72"/>
      <c r="J340" s="72"/>
      <c r="K340" s="71" t="s">
        <v>13165</v>
      </c>
      <c r="L340" s="75"/>
      <c r="M340" s="76"/>
      <c r="N340" s="76"/>
      <c r="O340" s="77"/>
      <c r="P340" s="78"/>
      <c r="Q340" s="78"/>
      <c r="R340" s="88"/>
      <c r="S340" s="88"/>
      <c r="T340" s="88"/>
      <c r="U340" s="88"/>
      <c r="V340" s="52"/>
      <c r="W340" s="52"/>
      <c r="X340" s="52"/>
      <c r="Y340" s="52"/>
      <c r="Z340" s="51"/>
      <c r="AA340" s="73"/>
      <c r="AB340" s="73"/>
      <c r="AC340" s="74"/>
      <c r="AD340" s="80">
        <v>99</v>
      </c>
      <c r="AE340" s="80">
        <v>77</v>
      </c>
      <c r="AF340" s="80">
        <v>3011</v>
      </c>
      <c r="AG340" s="80">
        <v>2703</v>
      </c>
      <c r="AH340" s="80"/>
      <c r="AI340" s="80" t="s">
        <v>8321</v>
      </c>
      <c r="AJ340" s="80" t="s">
        <v>9302</v>
      </c>
      <c r="AK340" s="85" t="s">
        <v>9876</v>
      </c>
      <c r="AL340" s="80"/>
      <c r="AM340" s="82">
        <v>44256.432025462964</v>
      </c>
      <c r="AN340" s="80" t="s">
        <v>11630</v>
      </c>
      <c r="AO340" s="85" t="s">
        <v>11968</v>
      </c>
      <c r="AP340" s="80" t="s">
        <v>66</v>
      </c>
      <c r="AQ340" s="2"/>
      <c r="AR340" s="3"/>
      <c r="AS340" s="3"/>
      <c r="AT340" s="3"/>
      <c r="AU340" s="3"/>
    </row>
    <row r="341" spans="1:47" x14ac:dyDescent="0.35">
      <c r="A341" s="66" t="s">
        <v>413</v>
      </c>
      <c r="B341" s="67"/>
      <c r="C341" s="67"/>
      <c r="D341" s="68"/>
      <c r="E341" s="70"/>
      <c r="F341" s="104" t="s">
        <v>10786</v>
      </c>
      <c r="G341" s="67"/>
      <c r="H341" s="71"/>
      <c r="I341" s="72"/>
      <c r="J341" s="72"/>
      <c r="K341" s="71" t="s">
        <v>13166</v>
      </c>
      <c r="L341" s="75"/>
      <c r="M341" s="76"/>
      <c r="N341" s="76"/>
      <c r="O341" s="77"/>
      <c r="P341" s="78"/>
      <c r="Q341" s="78"/>
      <c r="R341" s="88"/>
      <c r="S341" s="88"/>
      <c r="T341" s="88"/>
      <c r="U341" s="88"/>
      <c r="V341" s="52"/>
      <c r="W341" s="52"/>
      <c r="X341" s="52"/>
      <c r="Y341" s="52"/>
      <c r="Z341" s="51"/>
      <c r="AA341" s="73"/>
      <c r="AB341" s="73"/>
      <c r="AC341" s="74"/>
      <c r="AD341" s="80">
        <v>284</v>
      </c>
      <c r="AE341" s="80">
        <v>134</v>
      </c>
      <c r="AF341" s="80">
        <v>2224</v>
      </c>
      <c r="AG341" s="80">
        <v>1380</v>
      </c>
      <c r="AH341" s="80"/>
      <c r="AI341" s="80" t="s">
        <v>8322</v>
      </c>
      <c r="AJ341" s="80"/>
      <c r="AK341" s="80"/>
      <c r="AL341" s="80"/>
      <c r="AM341" s="82">
        <v>43806.590092592596</v>
      </c>
      <c r="AN341" s="80" t="s">
        <v>11630</v>
      </c>
      <c r="AO341" s="85" t="s">
        <v>11969</v>
      </c>
      <c r="AP341" s="80" t="s">
        <v>66</v>
      </c>
      <c r="AQ341" s="2"/>
      <c r="AR341" s="3"/>
      <c r="AS341" s="3"/>
      <c r="AT341" s="3"/>
      <c r="AU341" s="3"/>
    </row>
    <row r="342" spans="1:47" x14ac:dyDescent="0.35">
      <c r="A342" s="66" t="s">
        <v>414</v>
      </c>
      <c r="B342" s="67"/>
      <c r="C342" s="67"/>
      <c r="D342" s="68"/>
      <c r="E342" s="70"/>
      <c r="F342" s="104" t="s">
        <v>10787</v>
      </c>
      <c r="G342" s="67"/>
      <c r="H342" s="71"/>
      <c r="I342" s="72"/>
      <c r="J342" s="72"/>
      <c r="K342" s="71" t="s">
        <v>13167</v>
      </c>
      <c r="L342" s="75"/>
      <c r="M342" s="76"/>
      <c r="N342" s="76"/>
      <c r="O342" s="77"/>
      <c r="P342" s="78"/>
      <c r="Q342" s="78"/>
      <c r="R342" s="88"/>
      <c r="S342" s="88"/>
      <c r="T342" s="88"/>
      <c r="U342" s="88"/>
      <c r="V342" s="52"/>
      <c r="W342" s="52"/>
      <c r="X342" s="52"/>
      <c r="Y342" s="52"/>
      <c r="Z342" s="51"/>
      <c r="AA342" s="73"/>
      <c r="AB342" s="73"/>
      <c r="AC342" s="74"/>
      <c r="AD342" s="80">
        <v>361</v>
      </c>
      <c r="AE342" s="80">
        <v>144</v>
      </c>
      <c r="AF342" s="80">
        <v>1561</v>
      </c>
      <c r="AG342" s="80">
        <v>1162</v>
      </c>
      <c r="AH342" s="80"/>
      <c r="AI342" s="80" t="s">
        <v>8323</v>
      </c>
      <c r="AJ342" s="80" t="s">
        <v>9303</v>
      </c>
      <c r="AK342" s="85" t="s">
        <v>9877</v>
      </c>
      <c r="AL342" s="80"/>
      <c r="AM342" s="82">
        <v>42098.575243055559</v>
      </c>
      <c r="AN342" s="80" t="s">
        <v>11630</v>
      </c>
      <c r="AO342" s="85" t="s">
        <v>11970</v>
      </c>
      <c r="AP342" s="80" t="s">
        <v>66</v>
      </c>
      <c r="AQ342" s="2"/>
      <c r="AR342" s="3"/>
      <c r="AS342" s="3"/>
      <c r="AT342" s="3"/>
      <c r="AU342" s="3"/>
    </row>
    <row r="343" spans="1:47" x14ac:dyDescent="0.35">
      <c r="A343" s="66" t="s">
        <v>415</v>
      </c>
      <c r="B343" s="67"/>
      <c r="C343" s="67"/>
      <c r="D343" s="68"/>
      <c r="E343" s="70"/>
      <c r="F343" s="104" t="s">
        <v>10788</v>
      </c>
      <c r="G343" s="67"/>
      <c r="H343" s="71"/>
      <c r="I343" s="72"/>
      <c r="J343" s="72"/>
      <c r="K343" s="71" t="s">
        <v>13168</v>
      </c>
      <c r="L343" s="75"/>
      <c r="M343" s="76"/>
      <c r="N343" s="76"/>
      <c r="O343" s="77"/>
      <c r="P343" s="78"/>
      <c r="Q343" s="78"/>
      <c r="R343" s="88"/>
      <c r="S343" s="88"/>
      <c r="T343" s="88"/>
      <c r="U343" s="88"/>
      <c r="V343" s="52"/>
      <c r="W343" s="52"/>
      <c r="X343" s="52"/>
      <c r="Y343" s="52"/>
      <c r="Z343" s="51"/>
      <c r="AA343" s="73"/>
      <c r="AB343" s="73"/>
      <c r="AC343" s="74"/>
      <c r="AD343" s="80">
        <v>5003</v>
      </c>
      <c r="AE343" s="80">
        <v>1026</v>
      </c>
      <c r="AF343" s="80">
        <v>179636</v>
      </c>
      <c r="AG343" s="80">
        <v>170047</v>
      </c>
      <c r="AH343" s="80"/>
      <c r="AI343" s="80"/>
      <c r="AJ343" s="80"/>
      <c r="AK343" s="80"/>
      <c r="AL343" s="80"/>
      <c r="AM343" s="82">
        <v>43839.261481481481</v>
      </c>
      <c r="AN343" s="80" t="s">
        <v>11630</v>
      </c>
      <c r="AO343" s="85" t="s">
        <v>11971</v>
      </c>
      <c r="AP343" s="80" t="s">
        <v>66</v>
      </c>
      <c r="AQ343" s="2"/>
      <c r="AR343" s="3"/>
      <c r="AS343" s="3"/>
      <c r="AT343" s="3"/>
      <c r="AU343" s="3"/>
    </row>
    <row r="344" spans="1:47" x14ac:dyDescent="0.35">
      <c r="A344" s="66" t="s">
        <v>416</v>
      </c>
      <c r="B344" s="67"/>
      <c r="C344" s="67"/>
      <c r="D344" s="68"/>
      <c r="E344" s="70"/>
      <c r="F344" s="104" t="s">
        <v>10789</v>
      </c>
      <c r="G344" s="67"/>
      <c r="H344" s="71"/>
      <c r="I344" s="72"/>
      <c r="J344" s="72"/>
      <c r="K344" s="71" t="s">
        <v>13169</v>
      </c>
      <c r="L344" s="75"/>
      <c r="M344" s="76"/>
      <c r="N344" s="76"/>
      <c r="O344" s="77"/>
      <c r="P344" s="78"/>
      <c r="Q344" s="78"/>
      <c r="R344" s="88"/>
      <c r="S344" s="88"/>
      <c r="T344" s="88"/>
      <c r="U344" s="88"/>
      <c r="V344" s="52"/>
      <c r="W344" s="52"/>
      <c r="X344" s="52"/>
      <c r="Y344" s="52"/>
      <c r="Z344" s="51"/>
      <c r="AA344" s="73"/>
      <c r="AB344" s="73"/>
      <c r="AC344" s="74"/>
      <c r="AD344" s="80">
        <v>506</v>
      </c>
      <c r="AE344" s="80">
        <v>153452</v>
      </c>
      <c r="AF344" s="80">
        <v>169125</v>
      </c>
      <c r="AG344" s="80">
        <v>3034</v>
      </c>
      <c r="AH344" s="80"/>
      <c r="AI344" s="80" t="s">
        <v>8324</v>
      </c>
      <c r="AJ344" s="80" t="s">
        <v>9304</v>
      </c>
      <c r="AK344" s="85" t="s">
        <v>9878</v>
      </c>
      <c r="AL344" s="80"/>
      <c r="AM344" s="82">
        <v>39939.741307870368</v>
      </c>
      <c r="AN344" s="80" t="s">
        <v>11630</v>
      </c>
      <c r="AO344" s="85" t="s">
        <v>11972</v>
      </c>
      <c r="AP344" s="80" t="s">
        <v>66</v>
      </c>
      <c r="AQ344" s="2"/>
      <c r="AR344" s="3"/>
      <c r="AS344" s="3"/>
      <c r="AT344" s="3"/>
      <c r="AU344" s="3"/>
    </row>
    <row r="345" spans="1:47" x14ac:dyDescent="0.35">
      <c r="A345" s="66" t="s">
        <v>417</v>
      </c>
      <c r="B345" s="67"/>
      <c r="C345" s="67"/>
      <c r="D345" s="68"/>
      <c r="E345" s="70"/>
      <c r="F345" s="104" t="s">
        <v>10790</v>
      </c>
      <c r="G345" s="67"/>
      <c r="H345" s="71"/>
      <c r="I345" s="72"/>
      <c r="J345" s="72"/>
      <c r="K345" s="71" t="s">
        <v>13170</v>
      </c>
      <c r="L345" s="75"/>
      <c r="M345" s="76"/>
      <c r="N345" s="76"/>
      <c r="O345" s="77"/>
      <c r="P345" s="78"/>
      <c r="Q345" s="78"/>
      <c r="R345" s="88"/>
      <c r="S345" s="88"/>
      <c r="T345" s="88"/>
      <c r="U345" s="88"/>
      <c r="V345" s="52"/>
      <c r="W345" s="52"/>
      <c r="X345" s="52"/>
      <c r="Y345" s="52"/>
      <c r="Z345" s="51"/>
      <c r="AA345" s="73"/>
      <c r="AB345" s="73"/>
      <c r="AC345" s="74"/>
      <c r="AD345" s="80">
        <v>879</v>
      </c>
      <c r="AE345" s="80">
        <v>496</v>
      </c>
      <c r="AF345" s="80">
        <v>10962</v>
      </c>
      <c r="AG345" s="80">
        <v>17908</v>
      </c>
      <c r="AH345" s="80"/>
      <c r="AI345" s="80" t="s">
        <v>8325</v>
      </c>
      <c r="AJ345" s="80" t="s">
        <v>9305</v>
      </c>
      <c r="AK345" s="85" t="s">
        <v>9879</v>
      </c>
      <c r="AL345" s="80"/>
      <c r="AM345" s="82">
        <v>40714.867627314816</v>
      </c>
      <c r="AN345" s="80" t="s">
        <v>11630</v>
      </c>
      <c r="AO345" s="85" t="s">
        <v>11973</v>
      </c>
      <c r="AP345" s="80" t="s">
        <v>66</v>
      </c>
      <c r="AQ345" s="2"/>
      <c r="AR345" s="3"/>
      <c r="AS345" s="3"/>
      <c r="AT345" s="3"/>
      <c r="AU345" s="3"/>
    </row>
    <row r="346" spans="1:47" x14ac:dyDescent="0.35">
      <c r="A346" s="66" t="s">
        <v>418</v>
      </c>
      <c r="B346" s="67"/>
      <c r="C346" s="67"/>
      <c r="D346" s="68"/>
      <c r="E346" s="70"/>
      <c r="F346" s="104" t="s">
        <v>10791</v>
      </c>
      <c r="G346" s="67"/>
      <c r="H346" s="71"/>
      <c r="I346" s="72"/>
      <c r="J346" s="72"/>
      <c r="K346" s="71" t="s">
        <v>13171</v>
      </c>
      <c r="L346" s="75"/>
      <c r="M346" s="76"/>
      <c r="N346" s="76"/>
      <c r="O346" s="77"/>
      <c r="P346" s="78"/>
      <c r="Q346" s="78"/>
      <c r="R346" s="88"/>
      <c r="S346" s="88"/>
      <c r="T346" s="88"/>
      <c r="U346" s="88"/>
      <c r="V346" s="52"/>
      <c r="W346" s="52"/>
      <c r="X346" s="52"/>
      <c r="Y346" s="52"/>
      <c r="Z346" s="51"/>
      <c r="AA346" s="73"/>
      <c r="AB346" s="73"/>
      <c r="AC346" s="74"/>
      <c r="AD346" s="80">
        <v>132</v>
      </c>
      <c r="AE346" s="80">
        <v>21</v>
      </c>
      <c r="AF346" s="80">
        <v>1324</v>
      </c>
      <c r="AG346" s="80">
        <v>898</v>
      </c>
      <c r="AH346" s="80"/>
      <c r="AI346" s="80" t="s">
        <v>8326</v>
      </c>
      <c r="AJ346" s="80"/>
      <c r="AK346" s="80"/>
      <c r="AL346" s="80"/>
      <c r="AM346" s="82">
        <v>43956.476620370369</v>
      </c>
      <c r="AN346" s="80" t="s">
        <v>11630</v>
      </c>
      <c r="AO346" s="85" t="s">
        <v>11974</v>
      </c>
      <c r="AP346" s="80" t="s">
        <v>66</v>
      </c>
      <c r="AQ346" s="2"/>
      <c r="AR346" s="3"/>
      <c r="AS346" s="3"/>
      <c r="AT346" s="3"/>
      <c r="AU346" s="3"/>
    </row>
    <row r="347" spans="1:47" x14ac:dyDescent="0.35">
      <c r="A347" s="66" t="s">
        <v>419</v>
      </c>
      <c r="B347" s="67"/>
      <c r="C347" s="67"/>
      <c r="D347" s="68"/>
      <c r="E347" s="70"/>
      <c r="F347" s="104" t="s">
        <v>10792</v>
      </c>
      <c r="G347" s="67"/>
      <c r="H347" s="71"/>
      <c r="I347" s="72"/>
      <c r="J347" s="72"/>
      <c r="K347" s="71" t="s">
        <v>13172</v>
      </c>
      <c r="L347" s="75"/>
      <c r="M347" s="76"/>
      <c r="N347" s="76"/>
      <c r="O347" s="77"/>
      <c r="P347" s="78"/>
      <c r="Q347" s="78"/>
      <c r="R347" s="88"/>
      <c r="S347" s="88"/>
      <c r="T347" s="88"/>
      <c r="U347" s="88"/>
      <c r="V347" s="52"/>
      <c r="W347" s="52"/>
      <c r="X347" s="52"/>
      <c r="Y347" s="52"/>
      <c r="Z347" s="51"/>
      <c r="AA347" s="73"/>
      <c r="AB347" s="73"/>
      <c r="AC347" s="74"/>
      <c r="AD347" s="80">
        <v>1268</v>
      </c>
      <c r="AE347" s="80">
        <v>148</v>
      </c>
      <c r="AF347" s="80">
        <v>18417</v>
      </c>
      <c r="AG347" s="80">
        <v>11655</v>
      </c>
      <c r="AH347" s="80"/>
      <c r="AI347" s="80" t="s">
        <v>8327</v>
      </c>
      <c r="AJ347" s="80" t="s">
        <v>9306</v>
      </c>
      <c r="AK347" s="85" t="s">
        <v>9880</v>
      </c>
      <c r="AL347" s="80"/>
      <c r="AM347" s="82">
        <v>43804.636886574073</v>
      </c>
      <c r="AN347" s="80" t="s">
        <v>11630</v>
      </c>
      <c r="AO347" s="85" t="s">
        <v>11975</v>
      </c>
      <c r="AP347" s="80" t="s">
        <v>66</v>
      </c>
      <c r="AQ347" s="2"/>
      <c r="AR347" s="3"/>
      <c r="AS347" s="3"/>
      <c r="AT347" s="3"/>
      <c r="AU347" s="3"/>
    </row>
    <row r="348" spans="1:47" x14ac:dyDescent="0.35">
      <c r="A348" s="66" t="s">
        <v>420</v>
      </c>
      <c r="B348" s="67"/>
      <c r="C348" s="67"/>
      <c r="D348" s="68"/>
      <c r="E348" s="70"/>
      <c r="F348" s="104" t="s">
        <v>10793</v>
      </c>
      <c r="G348" s="67"/>
      <c r="H348" s="71"/>
      <c r="I348" s="72"/>
      <c r="J348" s="72"/>
      <c r="K348" s="71" t="s">
        <v>13173</v>
      </c>
      <c r="L348" s="75"/>
      <c r="M348" s="76"/>
      <c r="N348" s="76"/>
      <c r="O348" s="77"/>
      <c r="P348" s="78"/>
      <c r="Q348" s="78"/>
      <c r="R348" s="88"/>
      <c r="S348" s="88"/>
      <c r="T348" s="88"/>
      <c r="U348" s="88"/>
      <c r="V348" s="52"/>
      <c r="W348" s="52"/>
      <c r="X348" s="52"/>
      <c r="Y348" s="52"/>
      <c r="Z348" s="51"/>
      <c r="AA348" s="73"/>
      <c r="AB348" s="73"/>
      <c r="AC348" s="74"/>
      <c r="AD348" s="80">
        <v>434</v>
      </c>
      <c r="AE348" s="80">
        <v>98</v>
      </c>
      <c r="AF348" s="80">
        <v>692</v>
      </c>
      <c r="AG348" s="80">
        <v>1443</v>
      </c>
      <c r="AH348" s="80"/>
      <c r="AI348" s="80" t="s">
        <v>8328</v>
      </c>
      <c r="AJ348" s="80" t="s">
        <v>9137</v>
      </c>
      <c r="AK348" s="85" t="s">
        <v>9881</v>
      </c>
      <c r="AL348" s="80"/>
      <c r="AM348" s="82">
        <v>42298.8675</v>
      </c>
      <c r="AN348" s="80" t="s">
        <v>11630</v>
      </c>
      <c r="AO348" s="85" t="s">
        <v>11976</v>
      </c>
      <c r="AP348" s="80" t="s">
        <v>66</v>
      </c>
      <c r="AQ348" s="2"/>
      <c r="AR348" s="3"/>
      <c r="AS348" s="3"/>
      <c r="AT348" s="3"/>
      <c r="AU348" s="3"/>
    </row>
    <row r="349" spans="1:47" x14ac:dyDescent="0.35">
      <c r="A349" s="66" t="s">
        <v>421</v>
      </c>
      <c r="B349" s="67"/>
      <c r="C349" s="67"/>
      <c r="D349" s="68"/>
      <c r="E349" s="70"/>
      <c r="F349" s="104" t="s">
        <v>10794</v>
      </c>
      <c r="G349" s="67"/>
      <c r="H349" s="71"/>
      <c r="I349" s="72"/>
      <c r="J349" s="72"/>
      <c r="K349" s="71" t="s">
        <v>13174</v>
      </c>
      <c r="L349" s="75"/>
      <c r="M349" s="76"/>
      <c r="N349" s="76"/>
      <c r="O349" s="77"/>
      <c r="P349" s="78"/>
      <c r="Q349" s="78"/>
      <c r="R349" s="88"/>
      <c r="S349" s="88"/>
      <c r="T349" s="88"/>
      <c r="U349" s="88"/>
      <c r="V349" s="52"/>
      <c r="W349" s="52"/>
      <c r="X349" s="52"/>
      <c r="Y349" s="52"/>
      <c r="Z349" s="51"/>
      <c r="AA349" s="73"/>
      <c r="AB349" s="73"/>
      <c r="AC349" s="74"/>
      <c r="AD349" s="80">
        <v>185</v>
      </c>
      <c r="AE349" s="80">
        <v>289</v>
      </c>
      <c r="AF349" s="80">
        <v>845</v>
      </c>
      <c r="AG349" s="80">
        <v>22</v>
      </c>
      <c r="AH349" s="80"/>
      <c r="AI349" s="80" t="s">
        <v>8329</v>
      </c>
      <c r="AJ349" s="80" t="s">
        <v>9143</v>
      </c>
      <c r="AK349" s="80"/>
      <c r="AL349" s="80"/>
      <c r="AM349" s="82">
        <v>39980.633912037039</v>
      </c>
      <c r="AN349" s="80" t="s">
        <v>11630</v>
      </c>
      <c r="AO349" s="85" t="s">
        <v>11977</v>
      </c>
      <c r="AP349" s="80" t="s">
        <v>66</v>
      </c>
      <c r="AQ349" s="2"/>
      <c r="AR349" s="3"/>
      <c r="AS349" s="3"/>
      <c r="AT349" s="3"/>
      <c r="AU349" s="3"/>
    </row>
    <row r="350" spans="1:47" x14ac:dyDescent="0.35">
      <c r="A350" s="66" t="s">
        <v>422</v>
      </c>
      <c r="B350" s="67"/>
      <c r="C350" s="67"/>
      <c r="D350" s="68"/>
      <c r="E350" s="70"/>
      <c r="F350" s="104" t="s">
        <v>10795</v>
      </c>
      <c r="G350" s="67"/>
      <c r="H350" s="71"/>
      <c r="I350" s="72"/>
      <c r="J350" s="72"/>
      <c r="K350" s="71" t="s">
        <v>13175</v>
      </c>
      <c r="L350" s="75"/>
      <c r="M350" s="76"/>
      <c r="N350" s="76"/>
      <c r="O350" s="77"/>
      <c r="P350" s="78"/>
      <c r="Q350" s="78"/>
      <c r="R350" s="88"/>
      <c r="S350" s="88"/>
      <c r="T350" s="88"/>
      <c r="U350" s="88"/>
      <c r="V350" s="52"/>
      <c r="W350" s="52"/>
      <c r="X350" s="52"/>
      <c r="Y350" s="52"/>
      <c r="Z350" s="51"/>
      <c r="AA350" s="73"/>
      <c r="AB350" s="73"/>
      <c r="AC350" s="74"/>
      <c r="AD350" s="80">
        <v>205</v>
      </c>
      <c r="AE350" s="80">
        <v>171</v>
      </c>
      <c r="AF350" s="80">
        <v>371</v>
      </c>
      <c r="AG350" s="80">
        <v>793</v>
      </c>
      <c r="AH350" s="80"/>
      <c r="AI350" s="80" t="s">
        <v>8330</v>
      </c>
      <c r="AJ350" s="80" t="s">
        <v>9307</v>
      </c>
      <c r="AK350" s="85" t="s">
        <v>9882</v>
      </c>
      <c r="AL350" s="80"/>
      <c r="AM350" s="82">
        <v>41312.653333333335</v>
      </c>
      <c r="AN350" s="80" t="s">
        <v>11630</v>
      </c>
      <c r="AO350" s="85" t="s">
        <v>11978</v>
      </c>
      <c r="AP350" s="80" t="s">
        <v>66</v>
      </c>
      <c r="AQ350" s="2"/>
      <c r="AR350" s="3"/>
      <c r="AS350" s="3"/>
      <c r="AT350" s="3"/>
      <c r="AU350" s="3"/>
    </row>
    <row r="351" spans="1:47" x14ac:dyDescent="0.35">
      <c r="A351" s="66" t="s">
        <v>423</v>
      </c>
      <c r="B351" s="67"/>
      <c r="C351" s="67"/>
      <c r="D351" s="68"/>
      <c r="E351" s="70"/>
      <c r="F351" s="104" t="s">
        <v>10796</v>
      </c>
      <c r="G351" s="67"/>
      <c r="H351" s="71"/>
      <c r="I351" s="72"/>
      <c r="J351" s="72"/>
      <c r="K351" s="71" t="s">
        <v>13176</v>
      </c>
      <c r="L351" s="75"/>
      <c r="M351" s="76"/>
      <c r="N351" s="76"/>
      <c r="O351" s="77"/>
      <c r="P351" s="78"/>
      <c r="Q351" s="78"/>
      <c r="R351" s="88"/>
      <c r="S351" s="88"/>
      <c r="T351" s="88"/>
      <c r="U351" s="88"/>
      <c r="V351" s="52"/>
      <c r="W351" s="52"/>
      <c r="X351" s="52"/>
      <c r="Y351" s="52"/>
      <c r="Z351" s="51"/>
      <c r="AA351" s="73"/>
      <c r="AB351" s="73"/>
      <c r="AC351" s="74"/>
      <c r="AD351" s="80">
        <v>338</v>
      </c>
      <c r="AE351" s="80">
        <v>222</v>
      </c>
      <c r="AF351" s="80">
        <v>1303</v>
      </c>
      <c r="AG351" s="80">
        <v>3018</v>
      </c>
      <c r="AH351" s="80"/>
      <c r="AI351" s="80" t="s">
        <v>8331</v>
      </c>
      <c r="AJ351" s="80" t="s">
        <v>9156</v>
      </c>
      <c r="AK351" s="85" t="s">
        <v>9883</v>
      </c>
      <c r="AL351" s="80"/>
      <c r="AM351" s="82">
        <v>40733.427789351852</v>
      </c>
      <c r="AN351" s="80" t="s">
        <v>11630</v>
      </c>
      <c r="AO351" s="85" t="s">
        <v>11979</v>
      </c>
      <c r="AP351" s="80" t="s">
        <v>66</v>
      </c>
      <c r="AQ351" s="2"/>
      <c r="AR351" s="3"/>
      <c r="AS351" s="3"/>
      <c r="AT351" s="3"/>
      <c r="AU351" s="3"/>
    </row>
    <row r="352" spans="1:47" x14ac:dyDescent="0.35">
      <c r="A352" s="66" t="s">
        <v>424</v>
      </c>
      <c r="B352" s="67"/>
      <c r="C352" s="67"/>
      <c r="D352" s="68"/>
      <c r="E352" s="70"/>
      <c r="F352" s="104" t="s">
        <v>10797</v>
      </c>
      <c r="G352" s="67"/>
      <c r="H352" s="71"/>
      <c r="I352" s="72"/>
      <c r="J352" s="72"/>
      <c r="K352" s="71" t="s">
        <v>13177</v>
      </c>
      <c r="L352" s="75"/>
      <c r="M352" s="76"/>
      <c r="N352" s="76"/>
      <c r="O352" s="77"/>
      <c r="P352" s="78"/>
      <c r="Q352" s="78"/>
      <c r="R352" s="88"/>
      <c r="S352" s="88"/>
      <c r="T352" s="88"/>
      <c r="U352" s="88"/>
      <c r="V352" s="52"/>
      <c r="W352" s="52"/>
      <c r="X352" s="52"/>
      <c r="Y352" s="52"/>
      <c r="Z352" s="51"/>
      <c r="AA352" s="73"/>
      <c r="AB352" s="73"/>
      <c r="AC352" s="74"/>
      <c r="AD352" s="80">
        <v>522</v>
      </c>
      <c r="AE352" s="80">
        <v>941</v>
      </c>
      <c r="AF352" s="80">
        <v>7181</v>
      </c>
      <c r="AG352" s="80">
        <v>2171</v>
      </c>
      <c r="AH352" s="80"/>
      <c r="AI352" s="80" t="s">
        <v>8332</v>
      </c>
      <c r="AJ352" s="80" t="s">
        <v>9308</v>
      </c>
      <c r="AK352" s="85" t="s">
        <v>9884</v>
      </c>
      <c r="AL352" s="80"/>
      <c r="AM352" s="82">
        <v>41559.413206018522</v>
      </c>
      <c r="AN352" s="80" t="s">
        <v>11630</v>
      </c>
      <c r="AO352" s="85" t="s">
        <v>11980</v>
      </c>
      <c r="AP352" s="80" t="s">
        <v>66</v>
      </c>
      <c r="AQ352" s="2"/>
      <c r="AR352" s="3"/>
      <c r="AS352" s="3"/>
      <c r="AT352" s="3"/>
      <c r="AU352" s="3"/>
    </row>
    <row r="353" spans="1:47" x14ac:dyDescent="0.35">
      <c r="A353" s="66" t="s">
        <v>425</v>
      </c>
      <c r="B353" s="67"/>
      <c r="C353" s="67"/>
      <c r="D353" s="68"/>
      <c r="E353" s="70"/>
      <c r="F353" s="104" t="s">
        <v>10798</v>
      </c>
      <c r="G353" s="67"/>
      <c r="H353" s="71"/>
      <c r="I353" s="72"/>
      <c r="J353" s="72"/>
      <c r="K353" s="71" t="s">
        <v>13178</v>
      </c>
      <c r="L353" s="75"/>
      <c r="M353" s="76"/>
      <c r="N353" s="76"/>
      <c r="O353" s="77"/>
      <c r="P353" s="78"/>
      <c r="Q353" s="78"/>
      <c r="R353" s="88"/>
      <c r="S353" s="88"/>
      <c r="T353" s="88"/>
      <c r="U353" s="88"/>
      <c r="V353" s="52"/>
      <c r="W353" s="52"/>
      <c r="X353" s="52"/>
      <c r="Y353" s="52"/>
      <c r="Z353" s="51"/>
      <c r="AA353" s="73"/>
      <c r="AB353" s="73"/>
      <c r="AC353" s="74"/>
      <c r="AD353" s="80">
        <v>478</v>
      </c>
      <c r="AE353" s="80">
        <v>813</v>
      </c>
      <c r="AF353" s="80">
        <v>3013</v>
      </c>
      <c r="AG353" s="80">
        <v>928</v>
      </c>
      <c r="AH353" s="80"/>
      <c r="AI353" s="80" t="s">
        <v>8333</v>
      </c>
      <c r="AJ353" s="80" t="s">
        <v>9309</v>
      </c>
      <c r="AK353" s="85" t="s">
        <v>9885</v>
      </c>
      <c r="AL353" s="80"/>
      <c r="AM353" s="82">
        <v>41340.841481481482</v>
      </c>
      <c r="AN353" s="80" t="s">
        <v>11630</v>
      </c>
      <c r="AO353" s="85" t="s">
        <v>11981</v>
      </c>
      <c r="AP353" s="80" t="s">
        <v>66</v>
      </c>
      <c r="AQ353" s="2"/>
      <c r="AR353" s="3"/>
      <c r="AS353" s="3"/>
      <c r="AT353" s="3"/>
      <c r="AU353" s="3"/>
    </row>
    <row r="354" spans="1:47" x14ac:dyDescent="0.35">
      <c r="A354" s="66" t="s">
        <v>426</v>
      </c>
      <c r="B354" s="67"/>
      <c r="C354" s="67"/>
      <c r="D354" s="68"/>
      <c r="E354" s="70"/>
      <c r="F354" s="104" t="s">
        <v>10799</v>
      </c>
      <c r="G354" s="67"/>
      <c r="H354" s="71"/>
      <c r="I354" s="72"/>
      <c r="J354" s="72"/>
      <c r="K354" s="71" t="s">
        <v>13179</v>
      </c>
      <c r="L354" s="75"/>
      <c r="M354" s="76"/>
      <c r="N354" s="76"/>
      <c r="O354" s="77"/>
      <c r="P354" s="78"/>
      <c r="Q354" s="78"/>
      <c r="R354" s="88"/>
      <c r="S354" s="88"/>
      <c r="T354" s="88"/>
      <c r="U354" s="88"/>
      <c r="V354" s="52"/>
      <c r="W354" s="52"/>
      <c r="X354" s="52"/>
      <c r="Y354" s="52"/>
      <c r="Z354" s="51"/>
      <c r="AA354" s="73"/>
      <c r="AB354" s="73"/>
      <c r="AC354" s="74"/>
      <c r="AD354" s="80">
        <v>1618</v>
      </c>
      <c r="AE354" s="80">
        <v>906</v>
      </c>
      <c r="AF354" s="80">
        <v>15600</v>
      </c>
      <c r="AG354" s="80">
        <v>3077</v>
      </c>
      <c r="AH354" s="80"/>
      <c r="AI354" s="80" t="s">
        <v>8334</v>
      </c>
      <c r="AJ354" s="80" t="s">
        <v>9310</v>
      </c>
      <c r="AK354" s="85" t="s">
        <v>9886</v>
      </c>
      <c r="AL354" s="80"/>
      <c r="AM354" s="82">
        <v>42719.800879629627</v>
      </c>
      <c r="AN354" s="80" t="s">
        <v>11630</v>
      </c>
      <c r="AO354" s="85" t="s">
        <v>11982</v>
      </c>
      <c r="AP354" s="80" t="s">
        <v>66</v>
      </c>
      <c r="AQ354" s="2"/>
      <c r="AR354" s="3"/>
      <c r="AS354" s="3"/>
      <c r="AT354" s="3"/>
      <c r="AU354" s="3"/>
    </row>
    <row r="355" spans="1:47" x14ac:dyDescent="0.35">
      <c r="A355" s="66" t="s">
        <v>427</v>
      </c>
      <c r="B355" s="67"/>
      <c r="C355" s="67"/>
      <c r="D355" s="68"/>
      <c r="E355" s="70"/>
      <c r="F355" s="104" t="s">
        <v>10800</v>
      </c>
      <c r="G355" s="67"/>
      <c r="H355" s="71"/>
      <c r="I355" s="72"/>
      <c r="J355" s="72"/>
      <c r="K355" s="71" t="s">
        <v>13180</v>
      </c>
      <c r="L355" s="75"/>
      <c r="M355" s="76"/>
      <c r="N355" s="76"/>
      <c r="O355" s="77"/>
      <c r="P355" s="78"/>
      <c r="Q355" s="78"/>
      <c r="R355" s="88"/>
      <c r="S355" s="88"/>
      <c r="T355" s="88"/>
      <c r="U355" s="88"/>
      <c r="V355" s="52"/>
      <c r="W355" s="52"/>
      <c r="X355" s="52"/>
      <c r="Y355" s="52"/>
      <c r="Z355" s="51"/>
      <c r="AA355" s="73"/>
      <c r="AB355" s="73"/>
      <c r="AC355" s="74"/>
      <c r="AD355" s="80">
        <v>1258</v>
      </c>
      <c r="AE355" s="80">
        <v>1589</v>
      </c>
      <c r="AF355" s="80">
        <v>13293</v>
      </c>
      <c r="AG355" s="80">
        <v>9338</v>
      </c>
      <c r="AH355" s="80"/>
      <c r="AI355" s="80" t="s">
        <v>8335</v>
      </c>
      <c r="AJ355" s="80" t="s">
        <v>9143</v>
      </c>
      <c r="AK355" s="80"/>
      <c r="AL355" s="80"/>
      <c r="AM355" s="82">
        <v>41259.335081018522</v>
      </c>
      <c r="AN355" s="80" t="s">
        <v>11630</v>
      </c>
      <c r="AO355" s="85" t="s">
        <v>11983</v>
      </c>
      <c r="AP355" s="80" t="s">
        <v>66</v>
      </c>
      <c r="AQ355" s="2"/>
      <c r="AR355" s="3"/>
      <c r="AS355" s="3"/>
      <c r="AT355" s="3"/>
      <c r="AU355" s="3"/>
    </row>
    <row r="356" spans="1:47" x14ac:dyDescent="0.35">
      <c r="A356" s="66" t="s">
        <v>428</v>
      </c>
      <c r="B356" s="67"/>
      <c r="C356" s="67"/>
      <c r="D356" s="68"/>
      <c r="E356" s="70"/>
      <c r="F356" s="104" t="s">
        <v>10801</v>
      </c>
      <c r="G356" s="67"/>
      <c r="H356" s="71"/>
      <c r="I356" s="72"/>
      <c r="J356" s="72"/>
      <c r="K356" s="71" t="s">
        <v>13181</v>
      </c>
      <c r="L356" s="75"/>
      <c r="M356" s="76"/>
      <c r="N356" s="76"/>
      <c r="O356" s="77"/>
      <c r="P356" s="78"/>
      <c r="Q356" s="78"/>
      <c r="R356" s="88"/>
      <c r="S356" s="88"/>
      <c r="T356" s="88"/>
      <c r="U356" s="88"/>
      <c r="V356" s="52"/>
      <c r="W356" s="52"/>
      <c r="X356" s="52"/>
      <c r="Y356" s="52"/>
      <c r="Z356" s="51"/>
      <c r="AA356" s="73"/>
      <c r="AB356" s="73"/>
      <c r="AC356" s="74"/>
      <c r="AD356" s="80">
        <v>809</v>
      </c>
      <c r="AE356" s="80">
        <v>682</v>
      </c>
      <c r="AF356" s="80">
        <v>85417</v>
      </c>
      <c r="AG356" s="80">
        <v>108593</v>
      </c>
      <c r="AH356" s="80"/>
      <c r="AI356" s="80" t="s">
        <v>8336</v>
      </c>
      <c r="AJ356" s="80" t="s">
        <v>9143</v>
      </c>
      <c r="AK356" s="80"/>
      <c r="AL356" s="80"/>
      <c r="AM356" s="82">
        <v>42012.796412037038</v>
      </c>
      <c r="AN356" s="80" t="s">
        <v>11630</v>
      </c>
      <c r="AO356" s="85" t="s">
        <v>11984</v>
      </c>
      <c r="AP356" s="80" t="s">
        <v>66</v>
      </c>
      <c r="AQ356" s="2"/>
      <c r="AR356" s="3"/>
      <c r="AS356" s="3"/>
      <c r="AT356" s="3"/>
      <c r="AU356" s="3"/>
    </row>
    <row r="357" spans="1:47" x14ac:dyDescent="0.35">
      <c r="A357" s="66" t="s">
        <v>429</v>
      </c>
      <c r="B357" s="67"/>
      <c r="C357" s="67"/>
      <c r="D357" s="68"/>
      <c r="E357" s="70"/>
      <c r="F357" s="104" t="s">
        <v>10802</v>
      </c>
      <c r="G357" s="67"/>
      <c r="H357" s="71"/>
      <c r="I357" s="72"/>
      <c r="J357" s="72"/>
      <c r="K357" s="71" t="s">
        <v>13182</v>
      </c>
      <c r="L357" s="75"/>
      <c r="M357" s="76"/>
      <c r="N357" s="76"/>
      <c r="O357" s="77"/>
      <c r="P357" s="78"/>
      <c r="Q357" s="78"/>
      <c r="R357" s="88"/>
      <c r="S357" s="88"/>
      <c r="T357" s="88"/>
      <c r="U357" s="88"/>
      <c r="V357" s="52"/>
      <c r="W357" s="52"/>
      <c r="X357" s="52"/>
      <c r="Y357" s="52"/>
      <c r="Z357" s="51"/>
      <c r="AA357" s="73"/>
      <c r="AB357" s="73"/>
      <c r="AC357" s="74"/>
      <c r="AD357" s="80">
        <v>12497</v>
      </c>
      <c r="AE357" s="80">
        <v>13308</v>
      </c>
      <c r="AF357" s="80">
        <v>798118</v>
      </c>
      <c r="AG357" s="80">
        <v>252712</v>
      </c>
      <c r="AH357" s="80"/>
      <c r="AI357" s="80" t="s">
        <v>8337</v>
      </c>
      <c r="AJ357" s="80"/>
      <c r="AK357" s="80"/>
      <c r="AL357" s="80"/>
      <c r="AM357" s="82">
        <v>42725.490069444444</v>
      </c>
      <c r="AN357" s="80" t="s">
        <v>11630</v>
      </c>
      <c r="AO357" s="85" t="s">
        <v>11985</v>
      </c>
      <c r="AP357" s="80" t="s">
        <v>66</v>
      </c>
      <c r="AQ357" s="2"/>
      <c r="AR357" s="3"/>
      <c r="AS357" s="3"/>
      <c r="AT357" s="3"/>
      <c r="AU357" s="3"/>
    </row>
    <row r="358" spans="1:47" x14ac:dyDescent="0.35">
      <c r="A358" s="66" t="s">
        <v>430</v>
      </c>
      <c r="B358" s="67"/>
      <c r="C358" s="67"/>
      <c r="D358" s="68"/>
      <c r="E358" s="70"/>
      <c r="F358" s="104" t="s">
        <v>10803</v>
      </c>
      <c r="G358" s="67"/>
      <c r="H358" s="71"/>
      <c r="I358" s="72"/>
      <c r="J358" s="72"/>
      <c r="K358" s="71" t="s">
        <v>13183</v>
      </c>
      <c r="L358" s="75"/>
      <c r="M358" s="76"/>
      <c r="N358" s="76"/>
      <c r="O358" s="77"/>
      <c r="P358" s="78"/>
      <c r="Q358" s="78"/>
      <c r="R358" s="88"/>
      <c r="S358" s="88"/>
      <c r="T358" s="88"/>
      <c r="U358" s="88"/>
      <c r="V358" s="52"/>
      <c r="W358" s="52"/>
      <c r="X358" s="52"/>
      <c r="Y358" s="52"/>
      <c r="Z358" s="51"/>
      <c r="AA358" s="73"/>
      <c r="AB358" s="73"/>
      <c r="AC358" s="74"/>
      <c r="AD358" s="80">
        <v>1</v>
      </c>
      <c r="AE358" s="80">
        <v>653</v>
      </c>
      <c r="AF358" s="80">
        <v>258220</v>
      </c>
      <c r="AG358" s="80">
        <v>27345</v>
      </c>
      <c r="AH358" s="80"/>
      <c r="AI358" s="80" t="s">
        <v>8338</v>
      </c>
      <c r="AJ358" s="80"/>
      <c r="AK358" s="80"/>
      <c r="AL358" s="80"/>
      <c r="AM358" s="82">
        <v>44311.006041666667</v>
      </c>
      <c r="AN358" s="80" t="s">
        <v>11630</v>
      </c>
      <c r="AO358" s="85" t="s">
        <v>11986</v>
      </c>
      <c r="AP358" s="80" t="s">
        <v>66</v>
      </c>
      <c r="AQ358" s="2"/>
      <c r="AR358" s="3"/>
      <c r="AS358" s="3"/>
      <c r="AT358" s="3"/>
      <c r="AU358" s="3"/>
    </row>
    <row r="359" spans="1:47" x14ac:dyDescent="0.35">
      <c r="A359" s="66" t="s">
        <v>431</v>
      </c>
      <c r="B359" s="67"/>
      <c r="C359" s="67"/>
      <c r="D359" s="68"/>
      <c r="E359" s="70"/>
      <c r="F359" s="104" t="s">
        <v>10804</v>
      </c>
      <c r="G359" s="67"/>
      <c r="H359" s="71"/>
      <c r="I359" s="72"/>
      <c r="J359" s="72"/>
      <c r="K359" s="71" t="s">
        <v>13184</v>
      </c>
      <c r="L359" s="75"/>
      <c r="M359" s="76"/>
      <c r="N359" s="76"/>
      <c r="O359" s="77"/>
      <c r="P359" s="78"/>
      <c r="Q359" s="78"/>
      <c r="R359" s="88"/>
      <c r="S359" s="88"/>
      <c r="T359" s="88"/>
      <c r="U359" s="88"/>
      <c r="V359" s="52"/>
      <c r="W359" s="52"/>
      <c r="X359" s="52"/>
      <c r="Y359" s="52"/>
      <c r="Z359" s="51"/>
      <c r="AA359" s="73"/>
      <c r="AB359" s="73"/>
      <c r="AC359" s="74"/>
      <c r="AD359" s="80">
        <v>273</v>
      </c>
      <c r="AE359" s="80">
        <v>6613</v>
      </c>
      <c r="AF359" s="80">
        <v>151109</v>
      </c>
      <c r="AG359" s="80">
        <v>15</v>
      </c>
      <c r="AH359" s="80"/>
      <c r="AI359" s="80" t="s">
        <v>8339</v>
      </c>
      <c r="AJ359" s="80" t="s">
        <v>9311</v>
      </c>
      <c r="AK359" s="80"/>
      <c r="AL359" s="80"/>
      <c r="AM359" s="82">
        <v>42604.452025462961</v>
      </c>
      <c r="AN359" s="80" t="s">
        <v>11630</v>
      </c>
      <c r="AO359" s="85" t="s">
        <v>11987</v>
      </c>
      <c r="AP359" s="80" t="s">
        <v>66</v>
      </c>
      <c r="AQ359" s="2"/>
      <c r="AR359" s="3"/>
      <c r="AS359" s="3"/>
      <c r="AT359" s="3"/>
      <c r="AU359" s="3"/>
    </row>
    <row r="360" spans="1:47" x14ac:dyDescent="0.35">
      <c r="A360" s="66" t="s">
        <v>432</v>
      </c>
      <c r="B360" s="67"/>
      <c r="C360" s="67"/>
      <c r="D360" s="68"/>
      <c r="E360" s="70"/>
      <c r="F360" s="104" t="s">
        <v>10805</v>
      </c>
      <c r="G360" s="67"/>
      <c r="H360" s="71"/>
      <c r="I360" s="72"/>
      <c r="J360" s="72"/>
      <c r="K360" s="71" t="s">
        <v>13185</v>
      </c>
      <c r="L360" s="75"/>
      <c r="M360" s="76"/>
      <c r="N360" s="76"/>
      <c r="O360" s="77"/>
      <c r="P360" s="78"/>
      <c r="Q360" s="78"/>
      <c r="R360" s="88"/>
      <c r="S360" s="88"/>
      <c r="T360" s="88"/>
      <c r="U360" s="88"/>
      <c r="V360" s="52"/>
      <c r="W360" s="52"/>
      <c r="X360" s="52"/>
      <c r="Y360" s="52"/>
      <c r="Z360" s="51"/>
      <c r="AA360" s="73"/>
      <c r="AB360" s="73"/>
      <c r="AC360" s="74"/>
      <c r="AD360" s="80">
        <v>5</v>
      </c>
      <c r="AE360" s="80">
        <v>1514</v>
      </c>
      <c r="AF360" s="80">
        <v>54821</v>
      </c>
      <c r="AG360" s="80">
        <v>2</v>
      </c>
      <c r="AH360" s="80"/>
      <c r="AI360" s="80" t="s">
        <v>8340</v>
      </c>
      <c r="AJ360" s="80"/>
      <c r="AK360" s="80"/>
      <c r="AL360" s="80"/>
      <c r="AM360" s="82">
        <v>43976.860648148147</v>
      </c>
      <c r="AN360" s="80" t="s">
        <v>11630</v>
      </c>
      <c r="AO360" s="85" t="s">
        <v>11988</v>
      </c>
      <c r="AP360" s="80" t="s">
        <v>66</v>
      </c>
      <c r="AQ360" s="2"/>
      <c r="AR360" s="3"/>
      <c r="AS360" s="3"/>
      <c r="AT360" s="3"/>
      <c r="AU360" s="3"/>
    </row>
    <row r="361" spans="1:47" x14ac:dyDescent="0.35">
      <c r="A361" s="66" t="s">
        <v>433</v>
      </c>
      <c r="B361" s="67"/>
      <c r="C361" s="67"/>
      <c r="D361" s="68"/>
      <c r="E361" s="70"/>
      <c r="F361" s="104" t="s">
        <v>10806</v>
      </c>
      <c r="G361" s="67"/>
      <c r="H361" s="71"/>
      <c r="I361" s="72"/>
      <c r="J361" s="72"/>
      <c r="K361" s="71" t="s">
        <v>13186</v>
      </c>
      <c r="L361" s="75"/>
      <c r="M361" s="76"/>
      <c r="N361" s="76"/>
      <c r="O361" s="77"/>
      <c r="P361" s="78"/>
      <c r="Q361" s="78"/>
      <c r="R361" s="88"/>
      <c r="S361" s="88"/>
      <c r="T361" s="88"/>
      <c r="U361" s="88"/>
      <c r="V361" s="52"/>
      <c r="W361" s="52"/>
      <c r="X361" s="52"/>
      <c r="Y361" s="52"/>
      <c r="Z361" s="51"/>
      <c r="AA361" s="73"/>
      <c r="AB361" s="73"/>
      <c r="AC361" s="74"/>
      <c r="AD361" s="80">
        <v>5</v>
      </c>
      <c r="AE361" s="80">
        <v>3141</v>
      </c>
      <c r="AF361" s="80">
        <v>135837</v>
      </c>
      <c r="AG361" s="80">
        <v>0</v>
      </c>
      <c r="AH361" s="80"/>
      <c r="AI361" s="80" t="s">
        <v>8341</v>
      </c>
      <c r="AJ361" s="80"/>
      <c r="AK361" s="85" t="s">
        <v>9887</v>
      </c>
      <c r="AL361" s="80"/>
      <c r="AM361" s="82">
        <v>43177.807893518519</v>
      </c>
      <c r="AN361" s="80" t="s">
        <v>11630</v>
      </c>
      <c r="AO361" s="85" t="s">
        <v>11989</v>
      </c>
      <c r="AP361" s="80" t="s">
        <v>66</v>
      </c>
      <c r="AQ361" s="2"/>
      <c r="AR361" s="3"/>
      <c r="AS361" s="3"/>
      <c r="AT361" s="3"/>
      <c r="AU361" s="3"/>
    </row>
    <row r="362" spans="1:47" x14ac:dyDescent="0.35">
      <c r="A362" s="66" t="s">
        <v>434</v>
      </c>
      <c r="B362" s="67"/>
      <c r="C362" s="67"/>
      <c r="D362" s="68"/>
      <c r="E362" s="70"/>
      <c r="F362" s="104" t="s">
        <v>10807</v>
      </c>
      <c r="G362" s="67"/>
      <c r="H362" s="71"/>
      <c r="I362" s="72"/>
      <c r="J362" s="72"/>
      <c r="K362" s="71" t="s">
        <v>13187</v>
      </c>
      <c r="L362" s="75"/>
      <c r="M362" s="76"/>
      <c r="N362" s="76"/>
      <c r="O362" s="77"/>
      <c r="P362" s="78"/>
      <c r="Q362" s="78"/>
      <c r="R362" s="88"/>
      <c r="S362" s="88"/>
      <c r="T362" s="88"/>
      <c r="U362" s="88"/>
      <c r="V362" s="52"/>
      <c r="W362" s="52"/>
      <c r="X362" s="52"/>
      <c r="Y362" s="52"/>
      <c r="Z362" s="51"/>
      <c r="AA362" s="73"/>
      <c r="AB362" s="73"/>
      <c r="AC362" s="74"/>
      <c r="AD362" s="80">
        <v>48</v>
      </c>
      <c r="AE362" s="80">
        <v>66</v>
      </c>
      <c r="AF362" s="80">
        <v>9642</v>
      </c>
      <c r="AG362" s="80">
        <v>0</v>
      </c>
      <c r="AH362" s="80"/>
      <c r="AI362" s="80" t="s">
        <v>8342</v>
      </c>
      <c r="AJ362" s="80"/>
      <c r="AK362" s="80"/>
      <c r="AL362" s="80"/>
      <c r="AM362" s="82">
        <v>44364.519814814812</v>
      </c>
      <c r="AN362" s="80" t="s">
        <v>11630</v>
      </c>
      <c r="AO362" s="85" t="s">
        <v>11990</v>
      </c>
      <c r="AP362" s="80" t="s">
        <v>66</v>
      </c>
      <c r="AQ362" s="2"/>
      <c r="AR362" s="3"/>
      <c r="AS362" s="3"/>
      <c r="AT362" s="3"/>
      <c r="AU362" s="3"/>
    </row>
    <row r="363" spans="1:47" x14ac:dyDescent="0.35">
      <c r="A363" s="66" t="s">
        <v>435</v>
      </c>
      <c r="B363" s="67"/>
      <c r="C363" s="67"/>
      <c r="D363" s="68"/>
      <c r="E363" s="70"/>
      <c r="F363" s="104" t="s">
        <v>10808</v>
      </c>
      <c r="G363" s="67"/>
      <c r="H363" s="71"/>
      <c r="I363" s="72"/>
      <c r="J363" s="72"/>
      <c r="K363" s="71" t="s">
        <v>13188</v>
      </c>
      <c r="L363" s="75"/>
      <c r="M363" s="76"/>
      <c r="N363" s="76"/>
      <c r="O363" s="77"/>
      <c r="P363" s="78"/>
      <c r="Q363" s="78"/>
      <c r="R363" s="88"/>
      <c r="S363" s="88"/>
      <c r="T363" s="88"/>
      <c r="U363" s="88"/>
      <c r="V363" s="52"/>
      <c r="W363" s="52"/>
      <c r="X363" s="52"/>
      <c r="Y363" s="52"/>
      <c r="Z363" s="51"/>
      <c r="AA363" s="73"/>
      <c r="AB363" s="73"/>
      <c r="AC363" s="74"/>
      <c r="AD363" s="80">
        <v>49</v>
      </c>
      <c r="AE363" s="80">
        <v>44</v>
      </c>
      <c r="AF363" s="80">
        <v>15602</v>
      </c>
      <c r="AG363" s="80">
        <v>16242</v>
      </c>
      <c r="AH363" s="80"/>
      <c r="AI363" s="80" t="s">
        <v>8343</v>
      </c>
      <c r="AJ363" s="80"/>
      <c r="AK363" s="80"/>
      <c r="AL363" s="80"/>
      <c r="AM363" s="82">
        <v>43437.79519675926</v>
      </c>
      <c r="AN363" s="80" t="s">
        <v>11630</v>
      </c>
      <c r="AO363" s="85" t="s">
        <v>11991</v>
      </c>
      <c r="AP363" s="80" t="s">
        <v>66</v>
      </c>
      <c r="AQ363" s="2"/>
      <c r="AR363" s="3"/>
      <c r="AS363" s="3"/>
      <c r="AT363" s="3"/>
      <c r="AU363" s="3"/>
    </row>
    <row r="364" spans="1:47" x14ac:dyDescent="0.35">
      <c r="A364" s="66" t="s">
        <v>436</v>
      </c>
      <c r="B364" s="67"/>
      <c r="C364" s="67"/>
      <c r="D364" s="68"/>
      <c r="E364" s="70"/>
      <c r="F364" s="104" t="s">
        <v>10809</v>
      </c>
      <c r="G364" s="67"/>
      <c r="H364" s="71"/>
      <c r="I364" s="72"/>
      <c r="J364" s="72"/>
      <c r="K364" s="71" t="s">
        <v>13189</v>
      </c>
      <c r="L364" s="75"/>
      <c r="M364" s="76"/>
      <c r="N364" s="76"/>
      <c r="O364" s="77"/>
      <c r="P364" s="78"/>
      <c r="Q364" s="78"/>
      <c r="R364" s="88"/>
      <c r="S364" s="88"/>
      <c r="T364" s="88"/>
      <c r="U364" s="88"/>
      <c r="V364" s="52"/>
      <c r="W364" s="52"/>
      <c r="X364" s="52"/>
      <c r="Y364" s="52"/>
      <c r="Z364" s="51"/>
      <c r="AA364" s="73"/>
      <c r="AB364" s="73"/>
      <c r="AC364" s="74"/>
      <c r="AD364" s="80">
        <v>1</v>
      </c>
      <c r="AE364" s="80">
        <v>1470</v>
      </c>
      <c r="AF364" s="80">
        <v>174738</v>
      </c>
      <c r="AG364" s="80">
        <v>22</v>
      </c>
      <c r="AH364" s="80"/>
      <c r="AI364" s="80" t="s">
        <v>8344</v>
      </c>
      <c r="AJ364" s="80"/>
      <c r="AK364" s="80"/>
      <c r="AL364" s="80"/>
      <c r="AM364" s="82">
        <v>44007.320937500001</v>
      </c>
      <c r="AN364" s="80" t="s">
        <v>11630</v>
      </c>
      <c r="AO364" s="85" t="s">
        <v>11992</v>
      </c>
      <c r="AP364" s="80" t="s">
        <v>66</v>
      </c>
      <c r="AQ364" s="2"/>
      <c r="AR364" s="3"/>
      <c r="AS364" s="3"/>
      <c r="AT364" s="3"/>
      <c r="AU364" s="3"/>
    </row>
    <row r="365" spans="1:47" x14ac:dyDescent="0.35">
      <c r="A365" s="66" t="s">
        <v>437</v>
      </c>
      <c r="B365" s="67"/>
      <c r="C365" s="67"/>
      <c r="D365" s="68"/>
      <c r="E365" s="70"/>
      <c r="F365" s="104" t="s">
        <v>10810</v>
      </c>
      <c r="G365" s="67"/>
      <c r="H365" s="71"/>
      <c r="I365" s="72"/>
      <c r="J365" s="72"/>
      <c r="K365" s="71" t="s">
        <v>13190</v>
      </c>
      <c r="L365" s="75"/>
      <c r="M365" s="76"/>
      <c r="N365" s="76"/>
      <c r="O365" s="77"/>
      <c r="P365" s="78"/>
      <c r="Q365" s="78"/>
      <c r="R365" s="88"/>
      <c r="S365" s="88"/>
      <c r="T365" s="88"/>
      <c r="U365" s="88"/>
      <c r="V365" s="52"/>
      <c r="W365" s="52"/>
      <c r="X365" s="52"/>
      <c r="Y365" s="52"/>
      <c r="Z365" s="51"/>
      <c r="AA365" s="73"/>
      <c r="AB365" s="73"/>
      <c r="AC365" s="74"/>
      <c r="AD365" s="80">
        <v>108</v>
      </c>
      <c r="AE365" s="80">
        <v>2922</v>
      </c>
      <c r="AF365" s="80">
        <v>521331</v>
      </c>
      <c r="AG365" s="80">
        <v>0</v>
      </c>
      <c r="AH365" s="80"/>
      <c r="AI365" s="80"/>
      <c r="AJ365" s="80" t="s">
        <v>9312</v>
      </c>
      <c r="AK365" s="80"/>
      <c r="AL365" s="80"/>
      <c r="AM365" s="82">
        <v>41275.105636574073</v>
      </c>
      <c r="AN365" s="80" t="s">
        <v>11630</v>
      </c>
      <c r="AO365" s="85" t="s">
        <v>11993</v>
      </c>
      <c r="AP365" s="80" t="s">
        <v>66</v>
      </c>
      <c r="AQ365" s="2"/>
      <c r="AR365" s="3"/>
      <c r="AS365" s="3"/>
      <c r="AT365" s="3"/>
      <c r="AU365" s="3"/>
    </row>
    <row r="366" spans="1:47" x14ac:dyDescent="0.35">
      <c r="A366" s="66" t="s">
        <v>1240</v>
      </c>
      <c r="B366" s="67"/>
      <c r="C366" s="67"/>
      <c r="D366" s="68"/>
      <c r="E366" s="70"/>
      <c r="F366" s="104" t="s">
        <v>10811</v>
      </c>
      <c r="G366" s="67"/>
      <c r="H366" s="71"/>
      <c r="I366" s="72"/>
      <c r="J366" s="72"/>
      <c r="K366" s="71" t="s">
        <v>13191</v>
      </c>
      <c r="L366" s="75"/>
      <c r="M366" s="76"/>
      <c r="N366" s="76"/>
      <c r="O366" s="77"/>
      <c r="P366" s="78"/>
      <c r="Q366" s="78"/>
      <c r="R366" s="88"/>
      <c r="S366" s="88"/>
      <c r="T366" s="88"/>
      <c r="U366" s="88"/>
      <c r="V366" s="52"/>
      <c r="W366" s="52"/>
      <c r="X366" s="52"/>
      <c r="Y366" s="52"/>
      <c r="Z366" s="51"/>
      <c r="AA366" s="73"/>
      <c r="AB366" s="73"/>
      <c r="AC366" s="74"/>
      <c r="AD366" s="80">
        <v>547</v>
      </c>
      <c r="AE366" s="80">
        <v>347872</v>
      </c>
      <c r="AF366" s="80">
        <v>75774</v>
      </c>
      <c r="AG366" s="80">
        <v>3576</v>
      </c>
      <c r="AH366" s="80"/>
      <c r="AI366" s="80" t="s">
        <v>8345</v>
      </c>
      <c r="AJ366" s="80" t="s">
        <v>9313</v>
      </c>
      <c r="AK366" s="85" t="s">
        <v>9888</v>
      </c>
      <c r="AL366" s="80"/>
      <c r="AM366" s="82">
        <v>39652.498749999999</v>
      </c>
      <c r="AN366" s="80" t="s">
        <v>11630</v>
      </c>
      <c r="AO366" s="85" t="s">
        <v>11994</v>
      </c>
      <c r="AP366" s="80" t="s">
        <v>65</v>
      </c>
      <c r="AQ366" s="2"/>
      <c r="AR366" s="3"/>
      <c r="AS366" s="3"/>
      <c r="AT366" s="3"/>
      <c r="AU366" s="3"/>
    </row>
    <row r="367" spans="1:47" x14ac:dyDescent="0.35">
      <c r="A367" s="66" t="s">
        <v>438</v>
      </c>
      <c r="B367" s="67"/>
      <c r="C367" s="67"/>
      <c r="D367" s="68"/>
      <c r="E367" s="70"/>
      <c r="F367" s="104" t="s">
        <v>10812</v>
      </c>
      <c r="G367" s="67"/>
      <c r="H367" s="71"/>
      <c r="I367" s="72"/>
      <c r="J367" s="72"/>
      <c r="K367" s="71" t="s">
        <v>13192</v>
      </c>
      <c r="L367" s="75"/>
      <c r="M367" s="76"/>
      <c r="N367" s="76"/>
      <c r="O367" s="77"/>
      <c r="P367" s="78"/>
      <c r="Q367" s="78"/>
      <c r="R367" s="88"/>
      <c r="S367" s="88"/>
      <c r="T367" s="88"/>
      <c r="U367" s="88"/>
      <c r="V367" s="52"/>
      <c r="W367" s="52"/>
      <c r="X367" s="52"/>
      <c r="Y367" s="52"/>
      <c r="Z367" s="51"/>
      <c r="AA367" s="73"/>
      <c r="AB367" s="73"/>
      <c r="AC367" s="74"/>
      <c r="AD367" s="80">
        <v>328</v>
      </c>
      <c r="AE367" s="80">
        <v>123</v>
      </c>
      <c r="AF367" s="80">
        <v>1255</v>
      </c>
      <c r="AG367" s="80">
        <v>385</v>
      </c>
      <c r="AH367" s="80"/>
      <c r="AI367" s="80" t="s">
        <v>8346</v>
      </c>
      <c r="AJ367" s="80"/>
      <c r="AK367" s="80"/>
      <c r="AL367" s="80"/>
      <c r="AM367" s="82">
        <v>39955.464583333334</v>
      </c>
      <c r="AN367" s="80" t="s">
        <v>11630</v>
      </c>
      <c r="AO367" s="85" t="s">
        <v>11995</v>
      </c>
      <c r="AP367" s="80" t="s">
        <v>66</v>
      </c>
      <c r="AQ367" s="2"/>
      <c r="AR367" s="3"/>
      <c r="AS367" s="3"/>
      <c r="AT367" s="3"/>
      <c r="AU367" s="3"/>
    </row>
    <row r="368" spans="1:47" x14ac:dyDescent="0.35">
      <c r="A368" s="66" t="s">
        <v>1241</v>
      </c>
      <c r="B368" s="67"/>
      <c r="C368" s="67"/>
      <c r="D368" s="68"/>
      <c r="E368" s="70"/>
      <c r="F368" s="104" t="s">
        <v>10813</v>
      </c>
      <c r="G368" s="67"/>
      <c r="H368" s="71"/>
      <c r="I368" s="72"/>
      <c r="J368" s="72"/>
      <c r="K368" s="71" t="s">
        <v>13193</v>
      </c>
      <c r="L368" s="75"/>
      <c r="M368" s="76"/>
      <c r="N368" s="76"/>
      <c r="O368" s="77"/>
      <c r="P368" s="78"/>
      <c r="Q368" s="78"/>
      <c r="R368" s="88"/>
      <c r="S368" s="88"/>
      <c r="T368" s="88"/>
      <c r="U368" s="88"/>
      <c r="V368" s="52"/>
      <c r="W368" s="52"/>
      <c r="X368" s="52"/>
      <c r="Y368" s="52"/>
      <c r="Z368" s="51"/>
      <c r="AA368" s="73"/>
      <c r="AB368" s="73"/>
      <c r="AC368" s="74"/>
      <c r="AD368" s="80">
        <v>632</v>
      </c>
      <c r="AE368" s="80">
        <v>9349773</v>
      </c>
      <c r="AF368" s="80">
        <v>375740</v>
      </c>
      <c r="AG368" s="80">
        <v>1696</v>
      </c>
      <c r="AH368" s="80"/>
      <c r="AI368" s="80" t="s">
        <v>8347</v>
      </c>
      <c r="AJ368" s="80" t="s">
        <v>9142</v>
      </c>
      <c r="AK368" s="85" t="s">
        <v>9889</v>
      </c>
      <c r="AL368" s="80"/>
      <c r="AM368" s="82">
        <v>39888.781145833331</v>
      </c>
      <c r="AN368" s="80" t="s">
        <v>11630</v>
      </c>
      <c r="AO368" s="85" t="s">
        <v>11996</v>
      </c>
      <c r="AP368" s="80" t="s">
        <v>65</v>
      </c>
      <c r="AQ368" s="2"/>
      <c r="AR368" s="3"/>
      <c r="AS368" s="3"/>
      <c r="AT368" s="3"/>
      <c r="AU368" s="3"/>
    </row>
    <row r="369" spans="1:47" x14ac:dyDescent="0.35">
      <c r="A369" s="66" t="s">
        <v>439</v>
      </c>
      <c r="B369" s="67"/>
      <c r="C369" s="67"/>
      <c r="D369" s="68"/>
      <c r="E369" s="70"/>
      <c r="F369" s="104" t="s">
        <v>10814</v>
      </c>
      <c r="G369" s="67"/>
      <c r="H369" s="71"/>
      <c r="I369" s="72"/>
      <c r="J369" s="72"/>
      <c r="K369" s="71" t="s">
        <v>13194</v>
      </c>
      <c r="L369" s="75"/>
      <c r="M369" s="76"/>
      <c r="N369" s="76"/>
      <c r="O369" s="77"/>
      <c r="P369" s="78"/>
      <c r="Q369" s="78"/>
      <c r="R369" s="88"/>
      <c r="S369" s="88"/>
      <c r="T369" s="88"/>
      <c r="U369" s="88"/>
      <c r="V369" s="52"/>
      <c r="W369" s="52"/>
      <c r="X369" s="52"/>
      <c r="Y369" s="52"/>
      <c r="Z369" s="51"/>
      <c r="AA369" s="73"/>
      <c r="AB369" s="73"/>
      <c r="AC369" s="74"/>
      <c r="AD369" s="80">
        <v>322</v>
      </c>
      <c r="AE369" s="80">
        <v>635</v>
      </c>
      <c r="AF369" s="80">
        <v>107431</v>
      </c>
      <c r="AG369" s="80">
        <v>87950</v>
      </c>
      <c r="AH369" s="80"/>
      <c r="AI369" s="80" t="s">
        <v>8348</v>
      </c>
      <c r="AJ369" s="80" t="s">
        <v>9314</v>
      </c>
      <c r="AK369" s="80"/>
      <c r="AL369" s="80"/>
      <c r="AM369" s="82">
        <v>41398.637569444443</v>
      </c>
      <c r="AN369" s="80" t="s">
        <v>11630</v>
      </c>
      <c r="AO369" s="85" t="s">
        <v>11997</v>
      </c>
      <c r="AP369" s="80" t="s">
        <v>66</v>
      </c>
      <c r="AQ369" s="2"/>
      <c r="AR369" s="3"/>
      <c r="AS369" s="3"/>
      <c r="AT369" s="3"/>
      <c r="AU369" s="3"/>
    </row>
    <row r="370" spans="1:47" x14ac:dyDescent="0.35">
      <c r="A370" s="66" t="s">
        <v>440</v>
      </c>
      <c r="B370" s="67"/>
      <c r="C370" s="67"/>
      <c r="D370" s="68"/>
      <c r="E370" s="70"/>
      <c r="F370" s="104" t="s">
        <v>10815</v>
      </c>
      <c r="G370" s="67"/>
      <c r="H370" s="71"/>
      <c r="I370" s="72"/>
      <c r="J370" s="72"/>
      <c r="K370" s="71" t="s">
        <v>13195</v>
      </c>
      <c r="L370" s="75"/>
      <c r="M370" s="76"/>
      <c r="N370" s="76"/>
      <c r="O370" s="77"/>
      <c r="P370" s="78"/>
      <c r="Q370" s="78"/>
      <c r="R370" s="88"/>
      <c r="S370" s="88"/>
      <c r="T370" s="88"/>
      <c r="U370" s="88"/>
      <c r="V370" s="52"/>
      <c r="W370" s="52"/>
      <c r="X370" s="52"/>
      <c r="Y370" s="52"/>
      <c r="Z370" s="51"/>
      <c r="AA370" s="73"/>
      <c r="AB370" s="73"/>
      <c r="AC370" s="74"/>
      <c r="AD370" s="80">
        <v>97</v>
      </c>
      <c r="AE370" s="80">
        <v>1314</v>
      </c>
      <c r="AF370" s="80">
        <v>46680</v>
      </c>
      <c r="AG370" s="80">
        <v>1337</v>
      </c>
      <c r="AH370" s="80"/>
      <c r="AI370" s="80" t="s">
        <v>8349</v>
      </c>
      <c r="AJ370" s="80" t="s">
        <v>9315</v>
      </c>
      <c r="AK370" s="85" t="s">
        <v>9890</v>
      </c>
      <c r="AL370" s="80"/>
      <c r="AM370" s="82">
        <v>42180.789143518516</v>
      </c>
      <c r="AN370" s="80" t="s">
        <v>11630</v>
      </c>
      <c r="AO370" s="85" t="s">
        <v>11998</v>
      </c>
      <c r="AP370" s="80" t="s">
        <v>66</v>
      </c>
      <c r="AQ370" s="2"/>
      <c r="AR370" s="3"/>
      <c r="AS370" s="3"/>
      <c r="AT370" s="3"/>
      <c r="AU370" s="3"/>
    </row>
    <row r="371" spans="1:47" x14ac:dyDescent="0.35">
      <c r="A371" s="66" t="s">
        <v>1118</v>
      </c>
      <c r="B371" s="67"/>
      <c r="C371" s="67"/>
      <c r="D371" s="68"/>
      <c r="E371" s="70"/>
      <c r="F371" s="104" t="s">
        <v>10816</v>
      </c>
      <c r="G371" s="67"/>
      <c r="H371" s="71"/>
      <c r="I371" s="72"/>
      <c r="J371" s="72"/>
      <c r="K371" s="71" t="s">
        <v>13196</v>
      </c>
      <c r="L371" s="75"/>
      <c r="M371" s="76"/>
      <c r="N371" s="76"/>
      <c r="O371" s="77"/>
      <c r="P371" s="78"/>
      <c r="Q371" s="78"/>
      <c r="R371" s="88"/>
      <c r="S371" s="88"/>
      <c r="T371" s="88"/>
      <c r="U371" s="88"/>
      <c r="V371" s="52"/>
      <c r="W371" s="52"/>
      <c r="X371" s="52"/>
      <c r="Y371" s="52"/>
      <c r="Z371" s="51"/>
      <c r="AA371" s="73"/>
      <c r="AB371" s="73"/>
      <c r="AC371" s="74"/>
      <c r="AD371" s="80">
        <v>43</v>
      </c>
      <c r="AE371" s="80">
        <v>221</v>
      </c>
      <c r="AF371" s="80">
        <v>706</v>
      </c>
      <c r="AG371" s="80">
        <v>321</v>
      </c>
      <c r="AH371" s="80"/>
      <c r="AI371" s="80" t="s">
        <v>8350</v>
      </c>
      <c r="AJ371" s="80"/>
      <c r="AK371" s="85" t="s">
        <v>9891</v>
      </c>
      <c r="AL371" s="80"/>
      <c r="AM371" s="82">
        <v>43953.624814814815</v>
      </c>
      <c r="AN371" s="80" t="s">
        <v>11630</v>
      </c>
      <c r="AO371" s="85" t="s">
        <v>11999</v>
      </c>
      <c r="AP371" s="80" t="s">
        <v>66</v>
      </c>
      <c r="AQ371" s="2"/>
      <c r="AR371" s="3"/>
      <c r="AS371" s="3"/>
      <c r="AT371" s="3"/>
      <c r="AU371" s="3"/>
    </row>
    <row r="372" spans="1:47" x14ac:dyDescent="0.35">
      <c r="A372" s="66" t="s">
        <v>441</v>
      </c>
      <c r="B372" s="67"/>
      <c r="C372" s="67"/>
      <c r="D372" s="68"/>
      <c r="E372" s="70"/>
      <c r="F372" s="104" t="s">
        <v>10817</v>
      </c>
      <c r="G372" s="67"/>
      <c r="H372" s="71"/>
      <c r="I372" s="72"/>
      <c r="J372" s="72"/>
      <c r="K372" s="71" t="s">
        <v>13197</v>
      </c>
      <c r="L372" s="75"/>
      <c r="M372" s="76"/>
      <c r="N372" s="76"/>
      <c r="O372" s="77"/>
      <c r="P372" s="78"/>
      <c r="Q372" s="78"/>
      <c r="R372" s="88"/>
      <c r="S372" s="88"/>
      <c r="T372" s="88"/>
      <c r="U372" s="88"/>
      <c r="V372" s="52"/>
      <c r="W372" s="52"/>
      <c r="X372" s="52"/>
      <c r="Y372" s="52"/>
      <c r="Z372" s="51"/>
      <c r="AA372" s="73"/>
      <c r="AB372" s="73"/>
      <c r="AC372" s="74"/>
      <c r="AD372" s="80">
        <v>497</v>
      </c>
      <c r="AE372" s="80">
        <v>1634</v>
      </c>
      <c r="AF372" s="80">
        <v>114443</v>
      </c>
      <c r="AG372" s="80">
        <v>13</v>
      </c>
      <c r="AH372" s="80"/>
      <c r="AI372" s="80" t="s">
        <v>8351</v>
      </c>
      <c r="AJ372" s="80" t="s">
        <v>9136</v>
      </c>
      <c r="AK372" s="85" t="s">
        <v>9892</v>
      </c>
      <c r="AL372" s="80"/>
      <c r="AM372" s="82">
        <v>42257.387685185182</v>
      </c>
      <c r="AN372" s="80" t="s">
        <v>11630</v>
      </c>
      <c r="AO372" s="85" t="s">
        <v>12000</v>
      </c>
      <c r="AP372" s="80" t="s">
        <v>66</v>
      </c>
      <c r="AQ372" s="2"/>
      <c r="AR372" s="3"/>
      <c r="AS372" s="3"/>
      <c r="AT372" s="3"/>
      <c r="AU372" s="3"/>
    </row>
    <row r="373" spans="1:47" x14ac:dyDescent="0.35">
      <c r="A373" s="66" t="s">
        <v>983</v>
      </c>
      <c r="B373" s="67"/>
      <c r="C373" s="67"/>
      <c r="D373" s="68"/>
      <c r="E373" s="70"/>
      <c r="F373" s="104" t="s">
        <v>10818</v>
      </c>
      <c r="G373" s="67"/>
      <c r="H373" s="71"/>
      <c r="I373" s="72"/>
      <c r="J373" s="72"/>
      <c r="K373" s="71" t="s">
        <v>13198</v>
      </c>
      <c r="L373" s="75"/>
      <c r="M373" s="76"/>
      <c r="N373" s="76"/>
      <c r="O373" s="77"/>
      <c r="P373" s="78"/>
      <c r="Q373" s="78"/>
      <c r="R373" s="88"/>
      <c r="S373" s="88"/>
      <c r="T373" s="88"/>
      <c r="U373" s="88"/>
      <c r="V373" s="52"/>
      <c r="W373" s="52"/>
      <c r="X373" s="52"/>
      <c r="Y373" s="52"/>
      <c r="Z373" s="51"/>
      <c r="AA373" s="73"/>
      <c r="AB373" s="73"/>
      <c r="AC373" s="74"/>
      <c r="AD373" s="80">
        <v>5538</v>
      </c>
      <c r="AE373" s="80">
        <v>6321</v>
      </c>
      <c r="AF373" s="80">
        <v>7512</v>
      </c>
      <c r="AG373" s="80">
        <v>1148</v>
      </c>
      <c r="AH373" s="80"/>
      <c r="AI373" s="80" t="s">
        <v>8352</v>
      </c>
      <c r="AJ373" s="80" t="s">
        <v>9137</v>
      </c>
      <c r="AK373" s="85" t="s">
        <v>9893</v>
      </c>
      <c r="AL373" s="80"/>
      <c r="AM373" s="82">
        <v>40022.333043981482</v>
      </c>
      <c r="AN373" s="80" t="s">
        <v>11630</v>
      </c>
      <c r="AO373" s="85" t="s">
        <v>12001</v>
      </c>
      <c r="AP373" s="80" t="s">
        <v>66</v>
      </c>
      <c r="AQ373" s="2"/>
      <c r="AR373" s="3"/>
      <c r="AS373" s="3"/>
      <c r="AT373" s="3"/>
      <c r="AU373" s="3"/>
    </row>
    <row r="374" spans="1:47" x14ac:dyDescent="0.35">
      <c r="A374" s="66" t="s">
        <v>981</v>
      </c>
      <c r="B374" s="67"/>
      <c r="C374" s="67"/>
      <c r="D374" s="68"/>
      <c r="E374" s="70"/>
      <c r="F374" s="104" t="s">
        <v>10819</v>
      </c>
      <c r="G374" s="67"/>
      <c r="H374" s="71"/>
      <c r="I374" s="72"/>
      <c r="J374" s="72"/>
      <c r="K374" s="71" t="s">
        <v>13199</v>
      </c>
      <c r="L374" s="75"/>
      <c r="M374" s="76"/>
      <c r="N374" s="76"/>
      <c r="O374" s="77"/>
      <c r="P374" s="78"/>
      <c r="Q374" s="78"/>
      <c r="R374" s="88"/>
      <c r="S374" s="88"/>
      <c r="T374" s="88"/>
      <c r="U374" s="88"/>
      <c r="V374" s="52"/>
      <c r="W374" s="52"/>
      <c r="X374" s="52"/>
      <c r="Y374" s="52"/>
      <c r="Z374" s="51"/>
      <c r="AA374" s="73"/>
      <c r="AB374" s="73"/>
      <c r="AC374" s="74"/>
      <c r="AD374" s="80">
        <v>106</v>
      </c>
      <c r="AE374" s="80">
        <v>1682</v>
      </c>
      <c r="AF374" s="80">
        <v>255</v>
      </c>
      <c r="AG374" s="80">
        <v>185</v>
      </c>
      <c r="AH374" s="80"/>
      <c r="AI374" s="80" t="s">
        <v>8353</v>
      </c>
      <c r="AJ374" s="80" t="s">
        <v>9316</v>
      </c>
      <c r="AK374" s="85" t="s">
        <v>9894</v>
      </c>
      <c r="AL374" s="80"/>
      <c r="AM374" s="82">
        <v>44049.387870370374</v>
      </c>
      <c r="AN374" s="80" t="s">
        <v>11630</v>
      </c>
      <c r="AO374" s="85" t="s">
        <v>12002</v>
      </c>
      <c r="AP374" s="80" t="s">
        <v>66</v>
      </c>
      <c r="AQ374" s="2"/>
      <c r="AR374" s="3"/>
      <c r="AS374" s="3"/>
      <c r="AT374" s="3"/>
      <c r="AU374" s="3"/>
    </row>
    <row r="375" spans="1:47" x14ac:dyDescent="0.35">
      <c r="A375" s="66" t="s">
        <v>984</v>
      </c>
      <c r="B375" s="67"/>
      <c r="C375" s="67"/>
      <c r="D375" s="68"/>
      <c r="E375" s="70"/>
      <c r="F375" s="104" t="s">
        <v>10820</v>
      </c>
      <c r="G375" s="67"/>
      <c r="H375" s="71"/>
      <c r="I375" s="72"/>
      <c r="J375" s="72"/>
      <c r="K375" s="71" t="s">
        <v>13200</v>
      </c>
      <c r="L375" s="75"/>
      <c r="M375" s="76"/>
      <c r="N375" s="76"/>
      <c r="O375" s="77"/>
      <c r="P375" s="78"/>
      <c r="Q375" s="78"/>
      <c r="R375" s="88"/>
      <c r="S375" s="88"/>
      <c r="T375" s="88"/>
      <c r="U375" s="88"/>
      <c r="V375" s="52"/>
      <c r="W375" s="52"/>
      <c r="X375" s="52"/>
      <c r="Y375" s="52"/>
      <c r="Z375" s="51"/>
      <c r="AA375" s="73"/>
      <c r="AB375" s="73"/>
      <c r="AC375" s="74"/>
      <c r="AD375" s="80">
        <v>714</v>
      </c>
      <c r="AE375" s="80">
        <v>634</v>
      </c>
      <c r="AF375" s="80">
        <v>1582</v>
      </c>
      <c r="AG375" s="80">
        <v>142</v>
      </c>
      <c r="AH375" s="80"/>
      <c r="AI375" s="80" t="s">
        <v>8354</v>
      </c>
      <c r="AJ375" s="80" t="s">
        <v>9137</v>
      </c>
      <c r="AK375" s="85" t="s">
        <v>9895</v>
      </c>
      <c r="AL375" s="80"/>
      <c r="AM375" s="82">
        <v>41992.356273148151</v>
      </c>
      <c r="AN375" s="80" t="s">
        <v>11630</v>
      </c>
      <c r="AO375" s="85" t="s">
        <v>12003</v>
      </c>
      <c r="AP375" s="80" t="s">
        <v>66</v>
      </c>
      <c r="AQ375" s="2"/>
      <c r="AR375" s="3"/>
      <c r="AS375" s="3"/>
      <c r="AT375" s="3"/>
      <c r="AU375" s="3"/>
    </row>
    <row r="376" spans="1:47" x14ac:dyDescent="0.35">
      <c r="A376" s="66" t="s">
        <v>1012</v>
      </c>
      <c r="B376" s="67"/>
      <c r="C376" s="67"/>
      <c r="D376" s="68"/>
      <c r="E376" s="70"/>
      <c r="F376" s="104" t="s">
        <v>10821</v>
      </c>
      <c r="G376" s="67"/>
      <c r="H376" s="71"/>
      <c r="I376" s="72"/>
      <c r="J376" s="72"/>
      <c r="K376" s="71" t="s">
        <v>13201</v>
      </c>
      <c r="L376" s="75"/>
      <c r="M376" s="76"/>
      <c r="N376" s="76"/>
      <c r="O376" s="77"/>
      <c r="P376" s="78"/>
      <c r="Q376" s="78"/>
      <c r="R376" s="88"/>
      <c r="S376" s="88"/>
      <c r="T376" s="88"/>
      <c r="U376" s="88"/>
      <c r="V376" s="52"/>
      <c r="W376" s="52"/>
      <c r="X376" s="52"/>
      <c r="Y376" s="52"/>
      <c r="Z376" s="51"/>
      <c r="AA376" s="73"/>
      <c r="AB376" s="73"/>
      <c r="AC376" s="74"/>
      <c r="AD376" s="80">
        <v>962</v>
      </c>
      <c r="AE376" s="80">
        <v>906</v>
      </c>
      <c r="AF376" s="80">
        <v>13099</v>
      </c>
      <c r="AG376" s="80">
        <v>1534</v>
      </c>
      <c r="AH376" s="80"/>
      <c r="AI376" s="80" t="s">
        <v>8355</v>
      </c>
      <c r="AJ376" s="80" t="s">
        <v>9317</v>
      </c>
      <c r="AK376" s="85" t="s">
        <v>9896</v>
      </c>
      <c r="AL376" s="80"/>
      <c r="AM376" s="82">
        <v>43067.944918981484</v>
      </c>
      <c r="AN376" s="80" t="s">
        <v>11630</v>
      </c>
      <c r="AO376" s="85" t="s">
        <v>12004</v>
      </c>
      <c r="AP376" s="80" t="s">
        <v>66</v>
      </c>
      <c r="AQ376" s="2"/>
      <c r="AR376" s="3"/>
      <c r="AS376" s="3"/>
      <c r="AT376" s="3"/>
      <c r="AU376" s="3"/>
    </row>
    <row r="377" spans="1:47" x14ac:dyDescent="0.35">
      <c r="A377" s="66" t="s">
        <v>1242</v>
      </c>
      <c r="B377" s="67"/>
      <c r="C377" s="67"/>
      <c r="D377" s="68"/>
      <c r="E377" s="70"/>
      <c r="F377" s="104" t="s">
        <v>10822</v>
      </c>
      <c r="G377" s="67"/>
      <c r="H377" s="71"/>
      <c r="I377" s="72"/>
      <c r="J377" s="72"/>
      <c r="K377" s="71" t="s">
        <v>13202</v>
      </c>
      <c r="L377" s="75"/>
      <c r="M377" s="76"/>
      <c r="N377" s="76"/>
      <c r="O377" s="77"/>
      <c r="P377" s="78"/>
      <c r="Q377" s="78"/>
      <c r="R377" s="88"/>
      <c r="S377" s="88"/>
      <c r="T377" s="88"/>
      <c r="U377" s="88"/>
      <c r="V377" s="52"/>
      <c r="W377" s="52"/>
      <c r="X377" s="52"/>
      <c r="Y377" s="52"/>
      <c r="Z377" s="51"/>
      <c r="AA377" s="73"/>
      <c r="AB377" s="73"/>
      <c r="AC377" s="74"/>
      <c r="AD377" s="80">
        <v>82</v>
      </c>
      <c r="AE377" s="80">
        <v>154</v>
      </c>
      <c r="AF377" s="80">
        <v>441</v>
      </c>
      <c r="AG377" s="80">
        <v>227</v>
      </c>
      <c r="AH377" s="80"/>
      <c r="AI377" s="80" t="s">
        <v>8356</v>
      </c>
      <c r="AJ377" s="80" t="s">
        <v>9318</v>
      </c>
      <c r="AK377" s="85" t="s">
        <v>9897</v>
      </c>
      <c r="AL377" s="80"/>
      <c r="AM377" s="82">
        <v>43047.613645833335</v>
      </c>
      <c r="AN377" s="80" t="s">
        <v>11630</v>
      </c>
      <c r="AO377" s="85" t="s">
        <v>12005</v>
      </c>
      <c r="AP377" s="80" t="s">
        <v>65</v>
      </c>
      <c r="AQ377" s="2"/>
      <c r="AR377" s="3"/>
      <c r="AS377" s="3"/>
      <c r="AT377" s="3"/>
      <c r="AU377" s="3"/>
    </row>
    <row r="378" spans="1:47" x14ac:dyDescent="0.35">
      <c r="A378" s="66" t="s">
        <v>596</v>
      </c>
      <c r="B378" s="67"/>
      <c r="C378" s="67"/>
      <c r="D378" s="68"/>
      <c r="E378" s="70"/>
      <c r="F378" s="104" t="s">
        <v>10823</v>
      </c>
      <c r="G378" s="67"/>
      <c r="H378" s="71"/>
      <c r="I378" s="72"/>
      <c r="J378" s="72"/>
      <c r="K378" s="71" t="s">
        <v>13203</v>
      </c>
      <c r="L378" s="75"/>
      <c r="M378" s="76"/>
      <c r="N378" s="76"/>
      <c r="O378" s="77"/>
      <c r="P378" s="78"/>
      <c r="Q378" s="78"/>
      <c r="R378" s="88"/>
      <c r="S378" s="88"/>
      <c r="T378" s="88"/>
      <c r="U378" s="88"/>
      <c r="V378" s="52"/>
      <c r="W378" s="52"/>
      <c r="X378" s="52"/>
      <c r="Y378" s="52"/>
      <c r="Z378" s="51"/>
      <c r="AA378" s="73"/>
      <c r="AB378" s="73"/>
      <c r="AC378" s="74"/>
      <c r="AD378" s="80">
        <v>32</v>
      </c>
      <c r="AE378" s="80">
        <v>22</v>
      </c>
      <c r="AF378" s="80">
        <v>703</v>
      </c>
      <c r="AG378" s="80">
        <v>0</v>
      </c>
      <c r="AH378" s="80"/>
      <c r="AI378" s="80" t="s">
        <v>8357</v>
      </c>
      <c r="AJ378" s="80"/>
      <c r="AK378" s="80"/>
      <c r="AL378" s="80"/>
      <c r="AM378" s="82">
        <v>44074.405775462961</v>
      </c>
      <c r="AN378" s="80" t="s">
        <v>11630</v>
      </c>
      <c r="AO378" s="85" t="s">
        <v>12006</v>
      </c>
      <c r="AP378" s="80" t="s">
        <v>66</v>
      </c>
      <c r="AQ378" s="2"/>
      <c r="AR378" s="3"/>
      <c r="AS378" s="3"/>
      <c r="AT378" s="3"/>
      <c r="AU378" s="3"/>
    </row>
    <row r="379" spans="1:47" x14ac:dyDescent="0.35">
      <c r="A379" s="66" t="s">
        <v>442</v>
      </c>
      <c r="B379" s="67"/>
      <c r="C379" s="67"/>
      <c r="D379" s="68"/>
      <c r="E379" s="70"/>
      <c r="F379" s="104" t="s">
        <v>10824</v>
      </c>
      <c r="G379" s="67"/>
      <c r="H379" s="71"/>
      <c r="I379" s="72"/>
      <c r="J379" s="72"/>
      <c r="K379" s="71" t="s">
        <v>13204</v>
      </c>
      <c r="L379" s="75"/>
      <c r="M379" s="76"/>
      <c r="N379" s="76"/>
      <c r="O379" s="77"/>
      <c r="P379" s="78"/>
      <c r="Q379" s="78"/>
      <c r="R379" s="88"/>
      <c r="S379" s="88"/>
      <c r="T379" s="88"/>
      <c r="U379" s="88"/>
      <c r="V379" s="52"/>
      <c r="W379" s="52"/>
      <c r="X379" s="52"/>
      <c r="Y379" s="52"/>
      <c r="Z379" s="51"/>
      <c r="AA379" s="73"/>
      <c r="AB379" s="73"/>
      <c r="AC379" s="74"/>
      <c r="AD379" s="80">
        <v>798</v>
      </c>
      <c r="AE379" s="80">
        <v>145</v>
      </c>
      <c r="AF379" s="80">
        <v>608</v>
      </c>
      <c r="AG379" s="80">
        <v>1460</v>
      </c>
      <c r="AH379" s="80"/>
      <c r="AI379" s="80" t="s">
        <v>8358</v>
      </c>
      <c r="AJ379" s="80" t="s">
        <v>9319</v>
      </c>
      <c r="AK379" s="80"/>
      <c r="AL379" s="80"/>
      <c r="AM379" s="82">
        <v>40314.924386574072</v>
      </c>
      <c r="AN379" s="80" t="s">
        <v>11630</v>
      </c>
      <c r="AO379" s="85" t="s">
        <v>12007</v>
      </c>
      <c r="AP379" s="80" t="s">
        <v>66</v>
      </c>
      <c r="AQ379" s="2"/>
      <c r="AR379" s="3"/>
      <c r="AS379" s="3"/>
      <c r="AT379" s="3"/>
      <c r="AU379" s="3"/>
    </row>
    <row r="380" spans="1:47" x14ac:dyDescent="0.35">
      <c r="A380" s="66" t="s">
        <v>443</v>
      </c>
      <c r="B380" s="67"/>
      <c r="C380" s="67"/>
      <c r="D380" s="68"/>
      <c r="E380" s="70"/>
      <c r="F380" s="104" t="s">
        <v>10825</v>
      </c>
      <c r="G380" s="67"/>
      <c r="H380" s="71"/>
      <c r="I380" s="72"/>
      <c r="J380" s="72"/>
      <c r="K380" s="71" t="s">
        <v>13205</v>
      </c>
      <c r="L380" s="75"/>
      <c r="M380" s="76"/>
      <c r="N380" s="76"/>
      <c r="O380" s="77"/>
      <c r="P380" s="78"/>
      <c r="Q380" s="78"/>
      <c r="R380" s="88"/>
      <c r="S380" s="88"/>
      <c r="T380" s="88"/>
      <c r="U380" s="88"/>
      <c r="V380" s="52"/>
      <c r="W380" s="52"/>
      <c r="X380" s="52"/>
      <c r="Y380" s="52"/>
      <c r="Z380" s="51"/>
      <c r="AA380" s="73"/>
      <c r="AB380" s="73"/>
      <c r="AC380" s="74"/>
      <c r="AD380" s="80">
        <v>80</v>
      </c>
      <c r="AE380" s="80">
        <v>47</v>
      </c>
      <c r="AF380" s="80">
        <v>565</v>
      </c>
      <c r="AG380" s="80">
        <v>51</v>
      </c>
      <c r="AH380" s="80"/>
      <c r="AI380" s="80" t="s">
        <v>8359</v>
      </c>
      <c r="AJ380" s="80" t="s">
        <v>9320</v>
      </c>
      <c r="AK380" s="85" t="s">
        <v>9898</v>
      </c>
      <c r="AL380" s="80"/>
      <c r="AM380" s="82">
        <v>44091.655335648145</v>
      </c>
      <c r="AN380" s="80" t="s">
        <v>11630</v>
      </c>
      <c r="AO380" s="85" t="s">
        <v>12008</v>
      </c>
      <c r="AP380" s="80" t="s">
        <v>66</v>
      </c>
      <c r="AQ380" s="2"/>
      <c r="AR380" s="3"/>
      <c r="AS380" s="3"/>
      <c r="AT380" s="3"/>
      <c r="AU380" s="3"/>
    </row>
    <row r="381" spans="1:47" x14ac:dyDescent="0.35">
      <c r="A381" s="66" t="s">
        <v>444</v>
      </c>
      <c r="B381" s="67"/>
      <c r="C381" s="67"/>
      <c r="D381" s="68"/>
      <c r="E381" s="70"/>
      <c r="F381" s="104" t="s">
        <v>10826</v>
      </c>
      <c r="G381" s="67"/>
      <c r="H381" s="71"/>
      <c r="I381" s="72"/>
      <c r="J381" s="72"/>
      <c r="K381" s="71" t="s">
        <v>13206</v>
      </c>
      <c r="L381" s="75"/>
      <c r="M381" s="76"/>
      <c r="N381" s="76"/>
      <c r="O381" s="77"/>
      <c r="P381" s="78"/>
      <c r="Q381" s="78"/>
      <c r="R381" s="88"/>
      <c r="S381" s="88"/>
      <c r="T381" s="88"/>
      <c r="U381" s="88"/>
      <c r="V381" s="52"/>
      <c r="W381" s="52"/>
      <c r="X381" s="52"/>
      <c r="Y381" s="52"/>
      <c r="Z381" s="51"/>
      <c r="AA381" s="73"/>
      <c r="AB381" s="73"/>
      <c r="AC381" s="74"/>
      <c r="AD381" s="80">
        <v>538</v>
      </c>
      <c r="AE381" s="80">
        <v>2775</v>
      </c>
      <c r="AF381" s="80">
        <v>1487082</v>
      </c>
      <c r="AG381" s="80">
        <v>16</v>
      </c>
      <c r="AH381" s="80"/>
      <c r="AI381" s="80" t="s">
        <v>8360</v>
      </c>
      <c r="AJ381" s="80"/>
      <c r="AK381" s="85" t="s">
        <v>9899</v>
      </c>
      <c r="AL381" s="80"/>
      <c r="AM381" s="82">
        <v>41149.40084490741</v>
      </c>
      <c r="AN381" s="80" t="s">
        <v>11630</v>
      </c>
      <c r="AO381" s="85" t="s">
        <v>12009</v>
      </c>
      <c r="AP381" s="80" t="s">
        <v>66</v>
      </c>
      <c r="AQ381" s="2"/>
      <c r="AR381" s="3"/>
      <c r="AS381" s="3"/>
      <c r="AT381" s="3"/>
      <c r="AU381" s="3"/>
    </row>
    <row r="382" spans="1:47" x14ac:dyDescent="0.35">
      <c r="A382" s="66" t="s">
        <v>445</v>
      </c>
      <c r="B382" s="67"/>
      <c r="C382" s="67"/>
      <c r="D382" s="68"/>
      <c r="E382" s="70"/>
      <c r="F382" s="104" t="s">
        <v>10827</v>
      </c>
      <c r="G382" s="67"/>
      <c r="H382" s="71"/>
      <c r="I382" s="72"/>
      <c r="J382" s="72"/>
      <c r="K382" s="71" t="s">
        <v>13207</v>
      </c>
      <c r="L382" s="75"/>
      <c r="M382" s="76"/>
      <c r="N382" s="76"/>
      <c r="O382" s="77"/>
      <c r="P382" s="78"/>
      <c r="Q382" s="78"/>
      <c r="R382" s="88"/>
      <c r="S382" s="88"/>
      <c r="T382" s="88"/>
      <c r="U382" s="88"/>
      <c r="V382" s="52"/>
      <c r="W382" s="52"/>
      <c r="X382" s="52"/>
      <c r="Y382" s="52"/>
      <c r="Z382" s="51"/>
      <c r="AA382" s="73"/>
      <c r="AB382" s="73"/>
      <c r="AC382" s="74"/>
      <c r="AD382" s="80">
        <v>427</v>
      </c>
      <c r="AE382" s="80">
        <v>35</v>
      </c>
      <c r="AF382" s="80">
        <v>864</v>
      </c>
      <c r="AG382" s="80">
        <v>673</v>
      </c>
      <c r="AH382" s="80"/>
      <c r="AI382" s="80" t="s">
        <v>8361</v>
      </c>
      <c r="AJ382" s="80" t="s">
        <v>9143</v>
      </c>
      <c r="AK382" s="80"/>
      <c r="AL382" s="80"/>
      <c r="AM382" s="82">
        <v>39827.631168981483</v>
      </c>
      <c r="AN382" s="80" t="s">
        <v>11630</v>
      </c>
      <c r="AO382" s="85" t="s">
        <v>12010</v>
      </c>
      <c r="AP382" s="80" t="s">
        <v>66</v>
      </c>
      <c r="AQ382" s="2"/>
      <c r="AR382" s="3"/>
      <c r="AS382" s="3"/>
      <c r="AT382" s="3"/>
      <c r="AU382" s="3"/>
    </row>
    <row r="383" spans="1:47" x14ac:dyDescent="0.35">
      <c r="A383" s="66" t="s">
        <v>871</v>
      </c>
      <c r="B383" s="67"/>
      <c r="C383" s="67"/>
      <c r="D383" s="68"/>
      <c r="E383" s="70"/>
      <c r="F383" s="104" t="s">
        <v>10828</v>
      </c>
      <c r="G383" s="67"/>
      <c r="H383" s="71"/>
      <c r="I383" s="72"/>
      <c r="J383" s="72"/>
      <c r="K383" s="71" t="s">
        <v>13208</v>
      </c>
      <c r="L383" s="75"/>
      <c r="M383" s="76"/>
      <c r="N383" s="76"/>
      <c r="O383" s="77"/>
      <c r="P383" s="78"/>
      <c r="Q383" s="78"/>
      <c r="R383" s="88"/>
      <c r="S383" s="88"/>
      <c r="T383" s="88"/>
      <c r="U383" s="88"/>
      <c r="V383" s="52"/>
      <c r="W383" s="52"/>
      <c r="X383" s="52"/>
      <c r="Y383" s="52"/>
      <c r="Z383" s="51"/>
      <c r="AA383" s="73"/>
      <c r="AB383" s="73"/>
      <c r="AC383" s="74"/>
      <c r="AD383" s="80">
        <v>152</v>
      </c>
      <c r="AE383" s="80">
        <v>2384</v>
      </c>
      <c r="AF383" s="80">
        <v>2919</v>
      </c>
      <c r="AG383" s="80">
        <v>8</v>
      </c>
      <c r="AH383" s="80"/>
      <c r="AI383" s="80" t="s">
        <v>8362</v>
      </c>
      <c r="AJ383" s="80" t="s">
        <v>9321</v>
      </c>
      <c r="AK383" s="85" t="s">
        <v>9900</v>
      </c>
      <c r="AL383" s="80"/>
      <c r="AM383" s="82">
        <v>42152.432511574072</v>
      </c>
      <c r="AN383" s="80" t="s">
        <v>11630</v>
      </c>
      <c r="AO383" s="85" t="s">
        <v>12011</v>
      </c>
      <c r="AP383" s="80" t="s">
        <v>66</v>
      </c>
      <c r="AQ383" s="2"/>
      <c r="AR383" s="3"/>
      <c r="AS383" s="3"/>
      <c r="AT383" s="3"/>
      <c r="AU383" s="3"/>
    </row>
    <row r="384" spans="1:47" x14ac:dyDescent="0.35">
      <c r="A384" s="66" t="s">
        <v>446</v>
      </c>
      <c r="B384" s="67"/>
      <c r="C384" s="67"/>
      <c r="D384" s="68"/>
      <c r="E384" s="70"/>
      <c r="F384" s="104" t="s">
        <v>10829</v>
      </c>
      <c r="G384" s="67"/>
      <c r="H384" s="71"/>
      <c r="I384" s="72"/>
      <c r="J384" s="72"/>
      <c r="K384" s="71" t="s">
        <v>13209</v>
      </c>
      <c r="L384" s="75"/>
      <c r="M384" s="76"/>
      <c r="N384" s="76"/>
      <c r="O384" s="77"/>
      <c r="P384" s="78"/>
      <c r="Q384" s="78"/>
      <c r="R384" s="88"/>
      <c r="S384" s="88"/>
      <c r="T384" s="88"/>
      <c r="U384" s="88"/>
      <c r="V384" s="52"/>
      <c r="W384" s="52"/>
      <c r="X384" s="52"/>
      <c r="Y384" s="52"/>
      <c r="Z384" s="51"/>
      <c r="AA384" s="73"/>
      <c r="AB384" s="73"/>
      <c r="AC384" s="74"/>
      <c r="AD384" s="80">
        <v>316</v>
      </c>
      <c r="AE384" s="80">
        <v>229</v>
      </c>
      <c r="AF384" s="80">
        <v>5292</v>
      </c>
      <c r="AG384" s="80">
        <v>81</v>
      </c>
      <c r="AH384" s="80"/>
      <c r="AI384" s="80" t="s">
        <v>8363</v>
      </c>
      <c r="AJ384" s="80" t="s">
        <v>9154</v>
      </c>
      <c r="AK384" s="85" t="s">
        <v>9901</v>
      </c>
      <c r="AL384" s="80"/>
      <c r="AM384" s="82">
        <v>40779.475706018522</v>
      </c>
      <c r="AN384" s="80" t="s">
        <v>11630</v>
      </c>
      <c r="AO384" s="85" t="s">
        <v>12012</v>
      </c>
      <c r="AP384" s="80" t="s">
        <v>66</v>
      </c>
      <c r="AQ384" s="2"/>
      <c r="AR384" s="3"/>
      <c r="AS384" s="3"/>
      <c r="AT384" s="3"/>
      <c r="AU384" s="3"/>
    </row>
    <row r="385" spans="1:47" x14ac:dyDescent="0.35">
      <c r="A385" s="66" t="s">
        <v>447</v>
      </c>
      <c r="B385" s="67"/>
      <c r="C385" s="67"/>
      <c r="D385" s="68"/>
      <c r="E385" s="70"/>
      <c r="F385" s="104" t="s">
        <v>10830</v>
      </c>
      <c r="G385" s="67"/>
      <c r="H385" s="71"/>
      <c r="I385" s="72"/>
      <c r="J385" s="72"/>
      <c r="K385" s="71" t="s">
        <v>13210</v>
      </c>
      <c r="L385" s="75"/>
      <c r="M385" s="76"/>
      <c r="N385" s="76"/>
      <c r="O385" s="77"/>
      <c r="P385" s="78"/>
      <c r="Q385" s="78"/>
      <c r="R385" s="88"/>
      <c r="S385" s="88"/>
      <c r="T385" s="88"/>
      <c r="U385" s="88"/>
      <c r="V385" s="52"/>
      <c r="W385" s="52"/>
      <c r="X385" s="52"/>
      <c r="Y385" s="52"/>
      <c r="Z385" s="51"/>
      <c r="AA385" s="73"/>
      <c r="AB385" s="73"/>
      <c r="AC385" s="74"/>
      <c r="AD385" s="80">
        <v>8</v>
      </c>
      <c r="AE385" s="80">
        <v>35</v>
      </c>
      <c r="AF385" s="80">
        <v>38</v>
      </c>
      <c r="AG385" s="80">
        <v>35</v>
      </c>
      <c r="AH385" s="80"/>
      <c r="AI385" s="80" t="s">
        <v>8364</v>
      </c>
      <c r="AJ385" s="80" t="s">
        <v>9322</v>
      </c>
      <c r="AK385" s="85" t="s">
        <v>9902</v>
      </c>
      <c r="AL385" s="80"/>
      <c r="AM385" s="82">
        <v>43864.356192129628</v>
      </c>
      <c r="AN385" s="80" t="s">
        <v>11630</v>
      </c>
      <c r="AO385" s="85" t="s">
        <v>12013</v>
      </c>
      <c r="AP385" s="80" t="s">
        <v>66</v>
      </c>
      <c r="AQ385" s="2"/>
      <c r="AR385" s="3"/>
      <c r="AS385" s="3"/>
      <c r="AT385" s="3"/>
      <c r="AU385" s="3"/>
    </row>
    <row r="386" spans="1:47" x14ac:dyDescent="0.35">
      <c r="A386" s="66" t="s">
        <v>448</v>
      </c>
      <c r="B386" s="67"/>
      <c r="C386" s="67"/>
      <c r="D386" s="68"/>
      <c r="E386" s="70"/>
      <c r="F386" s="104" t="s">
        <v>10831</v>
      </c>
      <c r="G386" s="67"/>
      <c r="H386" s="71"/>
      <c r="I386" s="72"/>
      <c r="J386" s="72"/>
      <c r="K386" s="71" t="s">
        <v>13211</v>
      </c>
      <c r="L386" s="75"/>
      <c r="M386" s="76"/>
      <c r="N386" s="76"/>
      <c r="O386" s="77"/>
      <c r="P386" s="78"/>
      <c r="Q386" s="78"/>
      <c r="R386" s="88"/>
      <c r="S386" s="88"/>
      <c r="T386" s="88"/>
      <c r="U386" s="88"/>
      <c r="V386" s="52"/>
      <c r="W386" s="52"/>
      <c r="X386" s="52"/>
      <c r="Y386" s="52"/>
      <c r="Z386" s="51"/>
      <c r="AA386" s="73"/>
      <c r="AB386" s="73"/>
      <c r="AC386" s="74"/>
      <c r="AD386" s="80">
        <v>113</v>
      </c>
      <c r="AE386" s="80">
        <v>1867</v>
      </c>
      <c r="AF386" s="80">
        <v>5081</v>
      </c>
      <c r="AG386" s="80">
        <v>3611</v>
      </c>
      <c r="AH386" s="80"/>
      <c r="AI386" s="80" t="s">
        <v>8365</v>
      </c>
      <c r="AJ386" s="80" t="s">
        <v>9323</v>
      </c>
      <c r="AK386" s="85" t="s">
        <v>9903</v>
      </c>
      <c r="AL386" s="80"/>
      <c r="AM386" s="82">
        <v>42262.343368055554</v>
      </c>
      <c r="AN386" s="80" t="s">
        <v>11630</v>
      </c>
      <c r="AO386" s="85" t="s">
        <v>12014</v>
      </c>
      <c r="AP386" s="80" t="s">
        <v>66</v>
      </c>
      <c r="AQ386" s="2"/>
      <c r="AR386" s="3"/>
      <c r="AS386" s="3"/>
      <c r="AT386" s="3"/>
      <c r="AU386" s="3"/>
    </row>
    <row r="387" spans="1:47" x14ac:dyDescent="0.35">
      <c r="A387" s="66" t="s">
        <v>954</v>
      </c>
      <c r="B387" s="67"/>
      <c r="C387" s="67"/>
      <c r="D387" s="68"/>
      <c r="E387" s="70"/>
      <c r="F387" s="104" t="s">
        <v>10832</v>
      </c>
      <c r="G387" s="67"/>
      <c r="H387" s="71"/>
      <c r="I387" s="72"/>
      <c r="J387" s="72"/>
      <c r="K387" s="71" t="s">
        <v>13212</v>
      </c>
      <c r="L387" s="75"/>
      <c r="M387" s="76"/>
      <c r="N387" s="76"/>
      <c r="O387" s="77"/>
      <c r="P387" s="78"/>
      <c r="Q387" s="78"/>
      <c r="R387" s="88"/>
      <c r="S387" s="88"/>
      <c r="T387" s="88"/>
      <c r="U387" s="88"/>
      <c r="V387" s="52"/>
      <c r="W387" s="52"/>
      <c r="X387" s="52"/>
      <c r="Y387" s="52"/>
      <c r="Z387" s="51"/>
      <c r="AA387" s="73"/>
      <c r="AB387" s="73"/>
      <c r="AC387" s="74"/>
      <c r="AD387" s="80">
        <v>472</v>
      </c>
      <c r="AE387" s="80">
        <v>2368</v>
      </c>
      <c r="AF387" s="80">
        <v>17454</v>
      </c>
      <c r="AG387" s="80">
        <v>1120</v>
      </c>
      <c r="AH387" s="80"/>
      <c r="AI387" s="80" t="s">
        <v>8366</v>
      </c>
      <c r="AJ387" s="80" t="s">
        <v>9321</v>
      </c>
      <c r="AK387" s="85" t="s">
        <v>9904</v>
      </c>
      <c r="AL387" s="80"/>
      <c r="AM387" s="82">
        <v>41937.223703703705</v>
      </c>
      <c r="AN387" s="80" t="s">
        <v>11630</v>
      </c>
      <c r="AO387" s="85" t="s">
        <v>12015</v>
      </c>
      <c r="AP387" s="80" t="s">
        <v>66</v>
      </c>
      <c r="AQ387" s="2"/>
      <c r="AR387" s="3"/>
      <c r="AS387" s="3"/>
      <c r="AT387" s="3"/>
      <c r="AU387" s="3"/>
    </row>
    <row r="388" spans="1:47" x14ac:dyDescent="0.35">
      <c r="A388" s="66" t="s">
        <v>449</v>
      </c>
      <c r="B388" s="67"/>
      <c r="C388" s="67"/>
      <c r="D388" s="68"/>
      <c r="E388" s="70"/>
      <c r="F388" s="104" t="s">
        <v>10833</v>
      </c>
      <c r="G388" s="67"/>
      <c r="H388" s="71"/>
      <c r="I388" s="72"/>
      <c r="J388" s="72"/>
      <c r="K388" s="71" t="s">
        <v>13213</v>
      </c>
      <c r="L388" s="75"/>
      <c r="M388" s="76"/>
      <c r="N388" s="76"/>
      <c r="O388" s="77"/>
      <c r="P388" s="78"/>
      <c r="Q388" s="78"/>
      <c r="R388" s="88"/>
      <c r="S388" s="88"/>
      <c r="T388" s="88"/>
      <c r="U388" s="88"/>
      <c r="V388" s="52"/>
      <c r="W388" s="52"/>
      <c r="X388" s="52"/>
      <c r="Y388" s="52"/>
      <c r="Z388" s="51"/>
      <c r="AA388" s="73"/>
      <c r="AB388" s="73"/>
      <c r="AC388" s="74"/>
      <c r="AD388" s="80">
        <v>2187</v>
      </c>
      <c r="AE388" s="80">
        <v>9969</v>
      </c>
      <c r="AF388" s="80">
        <v>34394</v>
      </c>
      <c r="AG388" s="80">
        <v>23463</v>
      </c>
      <c r="AH388" s="80"/>
      <c r="AI388" s="80" t="s">
        <v>8367</v>
      </c>
      <c r="AJ388" s="80" t="s">
        <v>9324</v>
      </c>
      <c r="AK388" s="80"/>
      <c r="AL388" s="80"/>
      <c r="AM388" s="82">
        <v>41009.509652777779</v>
      </c>
      <c r="AN388" s="80" t="s">
        <v>11630</v>
      </c>
      <c r="AO388" s="85" t="s">
        <v>12016</v>
      </c>
      <c r="AP388" s="80" t="s">
        <v>66</v>
      </c>
      <c r="AQ388" s="2"/>
      <c r="AR388" s="3"/>
      <c r="AS388" s="3"/>
      <c r="AT388" s="3"/>
      <c r="AU388" s="3"/>
    </row>
    <row r="389" spans="1:47" x14ac:dyDescent="0.35">
      <c r="A389" s="66" t="s">
        <v>450</v>
      </c>
      <c r="B389" s="67"/>
      <c r="C389" s="67"/>
      <c r="D389" s="68"/>
      <c r="E389" s="70"/>
      <c r="F389" s="104" t="s">
        <v>10834</v>
      </c>
      <c r="G389" s="67"/>
      <c r="H389" s="71"/>
      <c r="I389" s="72"/>
      <c r="J389" s="72"/>
      <c r="K389" s="71" t="s">
        <v>13214</v>
      </c>
      <c r="L389" s="75"/>
      <c r="M389" s="76"/>
      <c r="N389" s="76"/>
      <c r="O389" s="77"/>
      <c r="P389" s="78"/>
      <c r="Q389" s="78"/>
      <c r="R389" s="88"/>
      <c r="S389" s="88"/>
      <c r="T389" s="88"/>
      <c r="U389" s="88"/>
      <c r="V389" s="52"/>
      <c r="W389" s="52"/>
      <c r="X389" s="52"/>
      <c r="Y389" s="52"/>
      <c r="Z389" s="51"/>
      <c r="AA389" s="73"/>
      <c r="AB389" s="73"/>
      <c r="AC389" s="74"/>
      <c r="AD389" s="80">
        <v>396</v>
      </c>
      <c r="AE389" s="80">
        <v>265</v>
      </c>
      <c r="AF389" s="80">
        <v>2092</v>
      </c>
      <c r="AG389" s="80">
        <v>735</v>
      </c>
      <c r="AH389" s="80"/>
      <c r="AI389" s="80" t="s">
        <v>8368</v>
      </c>
      <c r="AJ389" s="80" t="s">
        <v>9325</v>
      </c>
      <c r="AK389" s="85" t="s">
        <v>9905</v>
      </c>
      <c r="AL389" s="80"/>
      <c r="AM389" s="82">
        <v>41507.451805555553</v>
      </c>
      <c r="AN389" s="80" t="s">
        <v>11630</v>
      </c>
      <c r="AO389" s="85" t="s">
        <v>12017</v>
      </c>
      <c r="AP389" s="80" t="s">
        <v>66</v>
      </c>
      <c r="AQ389" s="2"/>
      <c r="AR389" s="3"/>
      <c r="AS389" s="3"/>
      <c r="AT389" s="3"/>
      <c r="AU389" s="3"/>
    </row>
    <row r="390" spans="1:47" x14ac:dyDescent="0.35">
      <c r="A390" s="66" t="s">
        <v>1243</v>
      </c>
      <c r="B390" s="67"/>
      <c r="C390" s="67"/>
      <c r="D390" s="68"/>
      <c r="E390" s="70"/>
      <c r="F390" s="104" t="s">
        <v>10835</v>
      </c>
      <c r="G390" s="67"/>
      <c r="H390" s="71"/>
      <c r="I390" s="72"/>
      <c r="J390" s="72"/>
      <c r="K390" s="71" t="s">
        <v>13215</v>
      </c>
      <c r="L390" s="75"/>
      <c r="M390" s="76"/>
      <c r="N390" s="76"/>
      <c r="O390" s="77"/>
      <c r="P390" s="78"/>
      <c r="Q390" s="78"/>
      <c r="R390" s="88"/>
      <c r="S390" s="88"/>
      <c r="T390" s="88"/>
      <c r="U390" s="88"/>
      <c r="V390" s="52"/>
      <c r="W390" s="52"/>
      <c r="X390" s="52"/>
      <c r="Y390" s="52"/>
      <c r="Z390" s="51"/>
      <c r="AA390" s="73"/>
      <c r="AB390" s="73"/>
      <c r="AC390" s="74"/>
      <c r="AD390" s="80">
        <v>453</v>
      </c>
      <c r="AE390" s="80">
        <v>113407</v>
      </c>
      <c r="AF390" s="80">
        <v>15901</v>
      </c>
      <c r="AG390" s="80">
        <v>1948</v>
      </c>
      <c r="AH390" s="80"/>
      <c r="AI390" s="80" t="s">
        <v>8369</v>
      </c>
      <c r="AJ390" s="80" t="s">
        <v>9326</v>
      </c>
      <c r="AK390" s="85" t="s">
        <v>9906</v>
      </c>
      <c r="AL390" s="80"/>
      <c r="AM390" s="82">
        <v>39974.688750000001</v>
      </c>
      <c r="AN390" s="80" t="s">
        <v>11630</v>
      </c>
      <c r="AO390" s="85" t="s">
        <v>12018</v>
      </c>
      <c r="AP390" s="80" t="s">
        <v>65</v>
      </c>
      <c r="AQ390" s="2"/>
      <c r="AR390" s="3"/>
      <c r="AS390" s="3"/>
      <c r="AT390" s="3"/>
      <c r="AU390" s="3"/>
    </row>
    <row r="391" spans="1:47" x14ac:dyDescent="0.35">
      <c r="A391" s="66" t="s">
        <v>451</v>
      </c>
      <c r="B391" s="67"/>
      <c r="C391" s="67"/>
      <c r="D391" s="68"/>
      <c r="E391" s="70"/>
      <c r="F391" s="104" t="s">
        <v>10836</v>
      </c>
      <c r="G391" s="67"/>
      <c r="H391" s="71"/>
      <c r="I391" s="72"/>
      <c r="J391" s="72"/>
      <c r="K391" s="71" t="s">
        <v>13216</v>
      </c>
      <c r="L391" s="75"/>
      <c r="M391" s="76"/>
      <c r="N391" s="76"/>
      <c r="O391" s="77"/>
      <c r="P391" s="78"/>
      <c r="Q391" s="78"/>
      <c r="R391" s="88"/>
      <c r="S391" s="88"/>
      <c r="T391" s="88"/>
      <c r="U391" s="88"/>
      <c r="V391" s="52"/>
      <c r="W391" s="52"/>
      <c r="X391" s="52"/>
      <c r="Y391" s="52"/>
      <c r="Z391" s="51"/>
      <c r="AA391" s="73"/>
      <c r="AB391" s="73"/>
      <c r="AC391" s="74"/>
      <c r="AD391" s="80">
        <v>106</v>
      </c>
      <c r="AE391" s="80">
        <v>31</v>
      </c>
      <c r="AF391" s="80">
        <v>112</v>
      </c>
      <c r="AG391" s="80">
        <v>17</v>
      </c>
      <c r="AH391" s="80"/>
      <c r="AI391" s="80" t="s">
        <v>8370</v>
      </c>
      <c r="AJ391" s="80" t="s">
        <v>9327</v>
      </c>
      <c r="AK391" s="85" t="s">
        <v>9907</v>
      </c>
      <c r="AL391" s="80"/>
      <c r="AM391" s="82">
        <v>44158.636469907404</v>
      </c>
      <c r="AN391" s="80" t="s">
        <v>11630</v>
      </c>
      <c r="AO391" s="85" t="s">
        <v>12019</v>
      </c>
      <c r="AP391" s="80" t="s">
        <v>66</v>
      </c>
      <c r="AQ391" s="2"/>
      <c r="AR391" s="3"/>
      <c r="AS391" s="3"/>
      <c r="AT391" s="3"/>
      <c r="AU391" s="3"/>
    </row>
    <row r="392" spans="1:47" x14ac:dyDescent="0.35">
      <c r="A392" s="66" t="s">
        <v>452</v>
      </c>
      <c r="B392" s="67"/>
      <c r="C392" s="67"/>
      <c r="D392" s="68"/>
      <c r="E392" s="70"/>
      <c r="F392" s="104" t="s">
        <v>10837</v>
      </c>
      <c r="G392" s="67"/>
      <c r="H392" s="71"/>
      <c r="I392" s="72"/>
      <c r="J392" s="72"/>
      <c r="K392" s="71" t="s">
        <v>13217</v>
      </c>
      <c r="L392" s="75"/>
      <c r="M392" s="76"/>
      <c r="N392" s="76"/>
      <c r="O392" s="77"/>
      <c r="P392" s="78"/>
      <c r="Q392" s="78"/>
      <c r="R392" s="88"/>
      <c r="S392" s="88"/>
      <c r="T392" s="88"/>
      <c r="U392" s="88"/>
      <c r="V392" s="52"/>
      <c r="W392" s="52"/>
      <c r="X392" s="52"/>
      <c r="Y392" s="52"/>
      <c r="Z392" s="51"/>
      <c r="AA392" s="73"/>
      <c r="AB392" s="73"/>
      <c r="AC392" s="74"/>
      <c r="AD392" s="80">
        <v>92</v>
      </c>
      <c r="AE392" s="80">
        <v>430</v>
      </c>
      <c r="AF392" s="80">
        <v>459</v>
      </c>
      <c r="AG392" s="80">
        <v>101</v>
      </c>
      <c r="AH392" s="80"/>
      <c r="AI392" s="80" t="s">
        <v>8371</v>
      </c>
      <c r="AJ392" s="80" t="s">
        <v>9328</v>
      </c>
      <c r="AK392" s="85" t="s">
        <v>9908</v>
      </c>
      <c r="AL392" s="80"/>
      <c r="AM392" s="82">
        <v>41801.416921296295</v>
      </c>
      <c r="AN392" s="80" t="s">
        <v>11630</v>
      </c>
      <c r="AO392" s="85" t="s">
        <v>12020</v>
      </c>
      <c r="AP392" s="80" t="s">
        <v>66</v>
      </c>
      <c r="AQ392" s="2"/>
      <c r="AR392" s="3"/>
      <c r="AS392" s="3"/>
      <c r="AT392" s="3"/>
      <c r="AU392" s="3"/>
    </row>
    <row r="393" spans="1:47" x14ac:dyDescent="0.35">
      <c r="A393" s="66" t="s">
        <v>1244</v>
      </c>
      <c r="B393" s="67"/>
      <c r="C393" s="67"/>
      <c r="D393" s="68"/>
      <c r="E393" s="70"/>
      <c r="F393" s="104" t="s">
        <v>10838</v>
      </c>
      <c r="G393" s="67"/>
      <c r="H393" s="71"/>
      <c r="I393" s="72"/>
      <c r="J393" s="72"/>
      <c r="K393" s="71" t="s">
        <v>13218</v>
      </c>
      <c r="L393" s="75"/>
      <c r="M393" s="76"/>
      <c r="N393" s="76"/>
      <c r="O393" s="77"/>
      <c r="P393" s="78"/>
      <c r="Q393" s="78"/>
      <c r="R393" s="88"/>
      <c r="S393" s="88"/>
      <c r="T393" s="88"/>
      <c r="U393" s="88"/>
      <c r="V393" s="52"/>
      <c r="W393" s="52"/>
      <c r="X393" s="52"/>
      <c r="Y393" s="52"/>
      <c r="Z393" s="51"/>
      <c r="AA393" s="73"/>
      <c r="AB393" s="73"/>
      <c r="AC393" s="74"/>
      <c r="AD393" s="80">
        <v>1225</v>
      </c>
      <c r="AE393" s="80">
        <v>3119</v>
      </c>
      <c r="AF393" s="80">
        <v>2143</v>
      </c>
      <c r="AG393" s="80">
        <v>3348</v>
      </c>
      <c r="AH393" s="80"/>
      <c r="AI393" s="80" t="s">
        <v>8372</v>
      </c>
      <c r="AJ393" s="80" t="s">
        <v>9329</v>
      </c>
      <c r="AK393" s="85" t="s">
        <v>9909</v>
      </c>
      <c r="AL393" s="80"/>
      <c r="AM393" s="82">
        <v>40980.617708333331</v>
      </c>
      <c r="AN393" s="80" t="s">
        <v>11630</v>
      </c>
      <c r="AO393" s="85" t="s">
        <v>12021</v>
      </c>
      <c r="AP393" s="80" t="s">
        <v>65</v>
      </c>
      <c r="AQ393" s="2"/>
      <c r="AR393" s="3"/>
      <c r="AS393" s="3"/>
      <c r="AT393" s="3"/>
      <c r="AU393" s="3"/>
    </row>
    <row r="394" spans="1:47" x14ac:dyDescent="0.35">
      <c r="A394" s="66" t="s">
        <v>1066</v>
      </c>
      <c r="B394" s="67"/>
      <c r="C394" s="67"/>
      <c r="D394" s="68"/>
      <c r="E394" s="70"/>
      <c r="F394" s="104" t="s">
        <v>10839</v>
      </c>
      <c r="G394" s="67"/>
      <c r="H394" s="71"/>
      <c r="I394" s="72"/>
      <c r="J394" s="72"/>
      <c r="K394" s="71" t="s">
        <v>13219</v>
      </c>
      <c r="L394" s="75"/>
      <c r="M394" s="76"/>
      <c r="N394" s="76"/>
      <c r="O394" s="77"/>
      <c r="P394" s="78"/>
      <c r="Q394" s="78"/>
      <c r="R394" s="88"/>
      <c r="S394" s="88"/>
      <c r="T394" s="88"/>
      <c r="U394" s="88"/>
      <c r="V394" s="52"/>
      <c r="W394" s="52"/>
      <c r="X394" s="52"/>
      <c r="Y394" s="52"/>
      <c r="Z394" s="51"/>
      <c r="AA394" s="73"/>
      <c r="AB394" s="73"/>
      <c r="AC394" s="74"/>
      <c r="AD394" s="80">
        <v>1315</v>
      </c>
      <c r="AE394" s="80">
        <v>7527</v>
      </c>
      <c r="AF394" s="80">
        <v>12433</v>
      </c>
      <c r="AG394" s="80">
        <v>6932</v>
      </c>
      <c r="AH394" s="80"/>
      <c r="AI394" s="80" t="s">
        <v>8373</v>
      </c>
      <c r="AJ394" s="80" t="s">
        <v>9328</v>
      </c>
      <c r="AK394" s="85" t="s">
        <v>9910</v>
      </c>
      <c r="AL394" s="80"/>
      <c r="AM394" s="82">
        <v>40450.424675925926</v>
      </c>
      <c r="AN394" s="80" t="s">
        <v>11630</v>
      </c>
      <c r="AO394" s="85" t="s">
        <v>12022</v>
      </c>
      <c r="AP394" s="80" t="s">
        <v>66</v>
      </c>
      <c r="AQ394" s="2"/>
      <c r="AR394" s="3"/>
      <c r="AS394" s="3"/>
      <c r="AT394" s="3"/>
      <c r="AU394" s="3"/>
    </row>
    <row r="395" spans="1:47" x14ac:dyDescent="0.35">
      <c r="A395" s="66" t="s">
        <v>453</v>
      </c>
      <c r="B395" s="67"/>
      <c r="C395" s="67"/>
      <c r="D395" s="68"/>
      <c r="E395" s="70"/>
      <c r="F395" s="104" t="s">
        <v>10840</v>
      </c>
      <c r="G395" s="67"/>
      <c r="H395" s="71"/>
      <c r="I395" s="72"/>
      <c r="J395" s="72"/>
      <c r="K395" s="71" t="s">
        <v>13220</v>
      </c>
      <c r="L395" s="75"/>
      <c r="M395" s="76"/>
      <c r="N395" s="76"/>
      <c r="O395" s="77"/>
      <c r="P395" s="78"/>
      <c r="Q395" s="78"/>
      <c r="R395" s="88"/>
      <c r="S395" s="88"/>
      <c r="T395" s="88"/>
      <c r="U395" s="88"/>
      <c r="V395" s="52"/>
      <c r="W395" s="52"/>
      <c r="X395" s="52"/>
      <c r="Y395" s="52"/>
      <c r="Z395" s="51"/>
      <c r="AA395" s="73"/>
      <c r="AB395" s="73"/>
      <c r="AC395" s="74"/>
      <c r="AD395" s="80">
        <v>98</v>
      </c>
      <c r="AE395" s="80">
        <v>127</v>
      </c>
      <c r="AF395" s="80">
        <v>165</v>
      </c>
      <c r="AG395" s="80">
        <v>129</v>
      </c>
      <c r="AH395" s="80"/>
      <c r="AI395" s="80" t="s">
        <v>8374</v>
      </c>
      <c r="AJ395" s="80" t="s">
        <v>9330</v>
      </c>
      <c r="AK395" s="85" t="s">
        <v>9911</v>
      </c>
      <c r="AL395" s="80"/>
      <c r="AM395" s="82">
        <v>43716.439976851849</v>
      </c>
      <c r="AN395" s="80" t="s">
        <v>11630</v>
      </c>
      <c r="AO395" s="85" t="s">
        <v>12023</v>
      </c>
      <c r="AP395" s="80" t="s">
        <v>66</v>
      </c>
      <c r="AQ395" s="2"/>
      <c r="AR395" s="3"/>
      <c r="AS395" s="3"/>
      <c r="AT395" s="3"/>
      <c r="AU395" s="3"/>
    </row>
    <row r="396" spans="1:47" x14ac:dyDescent="0.35">
      <c r="A396" s="66" t="s">
        <v>454</v>
      </c>
      <c r="B396" s="67"/>
      <c r="C396" s="67"/>
      <c r="D396" s="68"/>
      <c r="E396" s="70"/>
      <c r="F396" s="104" t="s">
        <v>10841</v>
      </c>
      <c r="G396" s="67"/>
      <c r="H396" s="71"/>
      <c r="I396" s="72"/>
      <c r="J396" s="72"/>
      <c r="K396" s="71" t="s">
        <v>13221</v>
      </c>
      <c r="L396" s="75"/>
      <c r="M396" s="76"/>
      <c r="N396" s="76"/>
      <c r="O396" s="77"/>
      <c r="P396" s="78"/>
      <c r="Q396" s="78"/>
      <c r="R396" s="88"/>
      <c r="S396" s="88"/>
      <c r="T396" s="88"/>
      <c r="U396" s="88"/>
      <c r="V396" s="52"/>
      <c r="W396" s="52"/>
      <c r="X396" s="52"/>
      <c r="Y396" s="52"/>
      <c r="Z396" s="51"/>
      <c r="AA396" s="73"/>
      <c r="AB396" s="73"/>
      <c r="AC396" s="74"/>
      <c r="AD396" s="80">
        <v>1301</v>
      </c>
      <c r="AE396" s="80">
        <v>1832</v>
      </c>
      <c r="AF396" s="80">
        <v>2958</v>
      </c>
      <c r="AG396" s="80">
        <v>1091</v>
      </c>
      <c r="AH396" s="80"/>
      <c r="AI396" s="80" t="s">
        <v>8375</v>
      </c>
      <c r="AJ396" s="80" t="s">
        <v>9142</v>
      </c>
      <c r="AK396" s="85" t="s">
        <v>9912</v>
      </c>
      <c r="AL396" s="80"/>
      <c r="AM396" s="82">
        <v>40787.520891203705</v>
      </c>
      <c r="AN396" s="80" t="s">
        <v>11630</v>
      </c>
      <c r="AO396" s="85" t="s">
        <v>12024</v>
      </c>
      <c r="AP396" s="80" t="s">
        <v>66</v>
      </c>
      <c r="AQ396" s="2"/>
      <c r="AR396" s="3"/>
      <c r="AS396" s="3"/>
      <c r="AT396" s="3"/>
      <c r="AU396" s="3"/>
    </row>
    <row r="397" spans="1:47" x14ac:dyDescent="0.35">
      <c r="A397" s="66" t="s">
        <v>455</v>
      </c>
      <c r="B397" s="67"/>
      <c r="C397" s="67"/>
      <c r="D397" s="68"/>
      <c r="E397" s="70"/>
      <c r="F397" s="104" t="s">
        <v>10842</v>
      </c>
      <c r="G397" s="67"/>
      <c r="H397" s="71"/>
      <c r="I397" s="72"/>
      <c r="J397" s="72"/>
      <c r="K397" s="71" t="s">
        <v>13222</v>
      </c>
      <c r="L397" s="75"/>
      <c r="M397" s="76"/>
      <c r="N397" s="76"/>
      <c r="O397" s="77"/>
      <c r="P397" s="78"/>
      <c r="Q397" s="78"/>
      <c r="R397" s="88"/>
      <c r="S397" s="88"/>
      <c r="T397" s="88"/>
      <c r="U397" s="88"/>
      <c r="V397" s="52"/>
      <c r="W397" s="52"/>
      <c r="X397" s="52"/>
      <c r="Y397" s="52"/>
      <c r="Z397" s="51"/>
      <c r="AA397" s="73"/>
      <c r="AB397" s="73"/>
      <c r="AC397" s="74"/>
      <c r="AD397" s="80">
        <v>1015</v>
      </c>
      <c r="AE397" s="80">
        <v>1239</v>
      </c>
      <c r="AF397" s="80">
        <v>2728</v>
      </c>
      <c r="AG397" s="80">
        <v>2829</v>
      </c>
      <c r="AH397" s="80"/>
      <c r="AI397" s="80" t="s">
        <v>8376</v>
      </c>
      <c r="AJ397" s="80" t="s">
        <v>9143</v>
      </c>
      <c r="AK397" s="80"/>
      <c r="AL397" s="80"/>
      <c r="AM397" s="82">
        <v>40944.699131944442</v>
      </c>
      <c r="AN397" s="80" t="s">
        <v>11630</v>
      </c>
      <c r="AO397" s="85" t="s">
        <v>12025</v>
      </c>
      <c r="AP397" s="80" t="s">
        <v>66</v>
      </c>
      <c r="AQ397" s="2"/>
      <c r="AR397" s="3"/>
      <c r="AS397" s="3"/>
      <c r="AT397" s="3"/>
      <c r="AU397" s="3"/>
    </row>
    <row r="398" spans="1:47" x14ac:dyDescent="0.35">
      <c r="A398" s="66" t="s">
        <v>456</v>
      </c>
      <c r="B398" s="67"/>
      <c r="C398" s="67"/>
      <c r="D398" s="68"/>
      <c r="E398" s="70"/>
      <c r="F398" s="104" t="s">
        <v>10843</v>
      </c>
      <c r="G398" s="67"/>
      <c r="H398" s="71"/>
      <c r="I398" s="72"/>
      <c r="J398" s="72"/>
      <c r="K398" s="71" t="s">
        <v>13223</v>
      </c>
      <c r="L398" s="75"/>
      <c r="M398" s="76"/>
      <c r="N398" s="76"/>
      <c r="O398" s="77"/>
      <c r="P398" s="78"/>
      <c r="Q398" s="78"/>
      <c r="R398" s="88"/>
      <c r="S398" s="88"/>
      <c r="T398" s="88"/>
      <c r="U398" s="88"/>
      <c r="V398" s="52"/>
      <c r="W398" s="52"/>
      <c r="X398" s="52"/>
      <c r="Y398" s="52"/>
      <c r="Z398" s="51"/>
      <c r="AA398" s="73"/>
      <c r="AB398" s="73"/>
      <c r="AC398" s="74"/>
      <c r="AD398" s="80">
        <v>749</v>
      </c>
      <c r="AE398" s="80">
        <v>451</v>
      </c>
      <c r="AF398" s="80">
        <v>142827</v>
      </c>
      <c r="AG398" s="80">
        <v>3853</v>
      </c>
      <c r="AH398" s="80"/>
      <c r="AI398" s="80"/>
      <c r="AJ398" s="80"/>
      <c r="AK398" s="80"/>
      <c r="AL398" s="80"/>
      <c r="AM398" s="82">
        <v>41317.353368055556</v>
      </c>
      <c r="AN398" s="80" t="s">
        <v>11630</v>
      </c>
      <c r="AO398" s="85" t="s">
        <v>12026</v>
      </c>
      <c r="AP398" s="80" t="s">
        <v>66</v>
      </c>
      <c r="AQ398" s="2"/>
      <c r="AR398" s="3"/>
      <c r="AS398" s="3"/>
      <c r="AT398" s="3"/>
      <c r="AU398" s="3"/>
    </row>
    <row r="399" spans="1:47" x14ac:dyDescent="0.35">
      <c r="A399" s="66" t="s">
        <v>457</v>
      </c>
      <c r="B399" s="67"/>
      <c r="C399" s="67"/>
      <c r="D399" s="68"/>
      <c r="E399" s="70"/>
      <c r="F399" s="104" t="s">
        <v>10844</v>
      </c>
      <c r="G399" s="67"/>
      <c r="H399" s="71"/>
      <c r="I399" s="72"/>
      <c r="J399" s="72"/>
      <c r="K399" s="71" t="s">
        <v>13224</v>
      </c>
      <c r="L399" s="75"/>
      <c r="M399" s="76"/>
      <c r="N399" s="76"/>
      <c r="O399" s="77"/>
      <c r="P399" s="78"/>
      <c r="Q399" s="78"/>
      <c r="R399" s="88"/>
      <c r="S399" s="88"/>
      <c r="T399" s="88"/>
      <c r="U399" s="88"/>
      <c r="V399" s="52"/>
      <c r="W399" s="52"/>
      <c r="X399" s="52"/>
      <c r="Y399" s="52"/>
      <c r="Z399" s="51"/>
      <c r="AA399" s="73"/>
      <c r="AB399" s="73"/>
      <c r="AC399" s="74"/>
      <c r="AD399" s="80">
        <v>358</v>
      </c>
      <c r="AE399" s="80">
        <v>1078</v>
      </c>
      <c r="AF399" s="80">
        <v>6753</v>
      </c>
      <c r="AG399" s="80">
        <v>1816</v>
      </c>
      <c r="AH399" s="80"/>
      <c r="AI399" s="80" t="s">
        <v>8377</v>
      </c>
      <c r="AJ399" s="80" t="s">
        <v>9245</v>
      </c>
      <c r="AK399" s="85" t="s">
        <v>9913</v>
      </c>
      <c r="AL399" s="80"/>
      <c r="AM399" s="82">
        <v>40997.85297453704</v>
      </c>
      <c r="AN399" s="80" t="s">
        <v>11630</v>
      </c>
      <c r="AO399" s="85" t="s">
        <v>12027</v>
      </c>
      <c r="AP399" s="80" t="s">
        <v>66</v>
      </c>
      <c r="AQ399" s="2"/>
      <c r="AR399" s="3"/>
      <c r="AS399" s="3"/>
      <c r="AT399" s="3"/>
      <c r="AU399" s="3"/>
    </row>
    <row r="400" spans="1:47" x14ac:dyDescent="0.35">
      <c r="A400" s="66" t="s">
        <v>458</v>
      </c>
      <c r="B400" s="67"/>
      <c r="C400" s="67"/>
      <c r="D400" s="68"/>
      <c r="E400" s="70"/>
      <c r="F400" s="104" t="s">
        <v>10845</v>
      </c>
      <c r="G400" s="67"/>
      <c r="H400" s="71"/>
      <c r="I400" s="72"/>
      <c r="J400" s="72"/>
      <c r="K400" s="71" t="s">
        <v>13225</v>
      </c>
      <c r="L400" s="75"/>
      <c r="M400" s="76"/>
      <c r="N400" s="76"/>
      <c r="O400" s="77"/>
      <c r="P400" s="78"/>
      <c r="Q400" s="78"/>
      <c r="R400" s="88"/>
      <c r="S400" s="88"/>
      <c r="T400" s="88"/>
      <c r="U400" s="88"/>
      <c r="V400" s="52"/>
      <c r="W400" s="52"/>
      <c r="X400" s="52"/>
      <c r="Y400" s="52"/>
      <c r="Z400" s="51"/>
      <c r="AA400" s="73"/>
      <c r="AB400" s="73"/>
      <c r="AC400" s="74"/>
      <c r="AD400" s="80">
        <v>1582</v>
      </c>
      <c r="AE400" s="80">
        <v>3175</v>
      </c>
      <c r="AF400" s="80">
        <v>8885</v>
      </c>
      <c r="AG400" s="80">
        <v>10131</v>
      </c>
      <c r="AH400" s="80"/>
      <c r="AI400" s="80" t="s">
        <v>8378</v>
      </c>
      <c r="AJ400" s="80" t="s">
        <v>9331</v>
      </c>
      <c r="AK400" s="85" t="s">
        <v>9914</v>
      </c>
      <c r="AL400" s="80"/>
      <c r="AM400" s="82">
        <v>40598.658668981479</v>
      </c>
      <c r="AN400" s="80" t="s">
        <v>11630</v>
      </c>
      <c r="AO400" s="85" t="s">
        <v>12028</v>
      </c>
      <c r="AP400" s="80" t="s">
        <v>66</v>
      </c>
      <c r="AQ400" s="2"/>
      <c r="AR400" s="3"/>
      <c r="AS400" s="3"/>
      <c r="AT400" s="3"/>
      <c r="AU400" s="3"/>
    </row>
    <row r="401" spans="1:47" x14ac:dyDescent="0.35">
      <c r="A401" s="66" t="s">
        <v>459</v>
      </c>
      <c r="B401" s="67"/>
      <c r="C401" s="67"/>
      <c r="D401" s="68"/>
      <c r="E401" s="70"/>
      <c r="F401" s="104" t="s">
        <v>10846</v>
      </c>
      <c r="G401" s="67"/>
      <c r="H401" s="71"/>
      <c r="I401" s="72"/>
      <c r="J401" s="72"/>
      <c r="K401" s="71" t="s">
        <v>13226</v>
      </c>
      <c r="L401" s="75"/>
      <c r="M401" s="76"/>
      <c r="N401" s="76"/>
      <c r="O401" s="77"/>
      <c r="P401" s="78"/>
      <c r="Q401" s="78"/>
      <c r="R401" s="88"/>
      <c r="S401" s="88"/>
      <c r="T401" s="88"/>
      <c r="U401" s="88"/>
      <c r="V401" s="52"/>
      <c r="W401" s="52"/>
      <c r="X401" s="52"/>
      <c r="Y401" s="52"/>
      <c r="Z401" s="51"/>
      <c r="AA401" s="73"/>
      <c r="AB401" s="73"/>
      <c r="AC401" s="74"/>
      <c r="AD401" s="80">
        <v>45</v>
      </c>
      <c r="AE401" s="80">
        <v>43</v>
      </c>
      <c r="AF401" s="80">
        <v>405</v>
      </c>
      <c r="AG401" s="80">
        <v>14</v>
      </c>
      <c r="AH401" s="80"/>
      <c r="AI401" s="80" t="s">
        <v>8379</v>
      </c>
      <c r="AJ401" s="80" t="s">
        <v>9332</v>
      </c>
      <c r="AK401" s="85" t="s">
        <v>9915</v>
      </c>
      <c r="AL401" s="80"/>
      <c r="AM401" s="82">
        <v>43202.293240740742</v>
      </c>
      <c r="AN401" s="80" t="s">
        <v>11630</v>
      </c>
      <c r="AO401" s="85" t="s">
        <v>12029</v>
      </c>
      <c r="AP401" s="80" t="s">
        <v>66</v>
      </c>
      <c r="AQ401" s="2"/>
      <c r="AR401" s="3"/>
      <c r="AS401" s="3"/>
      <c r="AT401" s="3"/>
      <c r="AU401" s="3"/>
    </row>
    <row r="402" spans="1:47" x14ac:dyDescent="0.35">
      <c r="A402" s="66" t="s">
        <v>460</v>
      </c>
      <c r="B402" s="67"/>
      <c r="C402" s="67"/>
      <c r="D402" s="68"/>
      <c r="E402" s="70"/>
      <c r="F402" s="104" t="s">
        <v>10847</v>
      </c>
      <c r="G402" s="67"/>
      <c r="H402" s="71"/>
      <c r="I402" s="72"/>
      <c r="J402" s="72"/>
      <c r="K402" s="71" t="s">
        <v>13227</v>
      </c>
      <c r="L402" s="75"/>
      <c r="M402" s="76"/>
      <c r="N402" s="76"/>
      <c r="O402" s="77"/>
      <c r="P402" s="78"/>
      <c r="Q402" s="78"/>
      <c r="R402" s="88"/>
      <c r="S402" s="88"/>
      <c r="T402" s="88"/>
      <c r="U402" s="88"/>
      <c r="V402" s="52"/>
      <c r="W402" s="52"/>
      <c r="X402" s="52"/>
      <c r="Y402" s="52"/>
      <c r="Z402" s="51"/>
      <c r="AA402" s="73"/>
      <c r="AB402" s="73"/>
      <c r="AC402" s="74"/>
      <c r="AD402" s="80">
        <v>113</v>
      </c>
      <c r="AE402" s="80">
        <v>35</v>
      </c>
      <c r="AF402" s="80">
        <v>123</v>
      </c>
      <c r="AG402" s="80">
        <v>98</v>
      </c>
      <c r="AH402" s="80"/>
      <c r="AI402" s="80" t="s">
        <v>8380</v>
      </c>
      <c r="AJ402" s="80" t="s">
        <v>9333</v>
      </c>
      <c r="AK402" s="85" t="s">
        <v>9916</v>
      </c>
      <c r="AL402" s="80"/>
      <c r="AM402" s="82">
        <v>41325.998657407406</v>
      </c>
      <c r="AN402" s="80" t="s">
        <v>11630</v>
      </c>
      <c r="AO402" s="85" t="s">
        <v>12030</v>
      </c>
      <c r="AP402" s="80" t="s">
        <v>66</v>
      </c>
      <c r="AQ402" s="2"/>
      <c r="AR402" s="3"/>
      <c r="AS402" s="3"/>
      <c r="AT402" s="3"/>
      <c r="AU402" s="3"/>
    </row>
    <row r="403" spans="1:47" x14ac:dyDescent="0.35">
      <c r="A403" s="66" t="s">
        <v>461</v>
      </c>
      <c r="B403" s="67"/>
      <c r="C403" s="67"/>
      <c r="D403" s="68"/>
      <c r="E403" s="70"/>
      <c r="F403" s="104" t="s">
        <v>10848</v>
      </c>
      <c r="G403" s="67"/>
      <c r="H403" s="71"/>
      <c r="I403" s="72"/>
      <c r="J403" s="72"/>
      <c r="K403" s="71" t="s">
        <v>13228</v>
      </c>
      <c r="L403" s="75"/>
      <c r="M403" s="76"/>
      <c r="N403" s="76"/>
      <c r="O403" s="77"/>
      <c r="P403" s="78"/>
      <c r="Q403" s="78"/>
      <c r="R403" s="88"/>
      <c r="S403" s="88"/>
      <c r="T403" s="88"/>
      <c r="U403" s="88"/>
      <c r="V403" s="52"/>
      <c r="W403" s="52"/>
      <c r="X403" s="52"/>
      <c r="Y403" s="52"/>
      <c r="Z403" s="51"/>
      <c r="AA403" s="73"/>
      <c r="AB403" s="73"/>
      <c r="AC403" s="74"/>
      <c r="AD403" s="80">
        <v>267</v>
      </c>
      <c r="AE403" s="80">
        <v>141</v>
      </c>
      <c r="AF403" s="80">
        <v>1876</v>
      </c>
      <c r="AG403" s="80">
        <v>836</v>
      </c>
      <c r="AH403" s="80"/>
      <c r="AI403" s="80" t="s">
        <v>8381</v>
      </c>
      <c r="AJ403" s="80" t="s">
        <v>9334</v>
      </c>
      <c r="AK403" s="85" t="s">
        <v>9917</v>
      </c>
      <c r="AL403" s="80"/>
      <c r="AM403" s="82">
        <v>41915.590613425928</v>
      </c>
      <c r="AN403" s="80" t="s">
        <v>11630</v>
      </c>
      <c r="AO403" s="85" t="s">
        <v>12031</v>
      </c>
      <c r="AP403" s="80" t="s">
        <v>66</v>
      </c>
      <c r="AQ403" s="2"/>
      <c r="AR403" s="3"/>
      <c r="AS403" s="3"/>
      <c r="AT403" s="3"/>
      <c r="AU403" s="3"/>
    </row>
    <row r="404" spans="1:47" x14ac:dyDescent="0.35">
      <c r="A404" s="66" t="s">
        <v>462</v>
      </c>
      <c r="B404" s="67"/>
      <c r="C404" s="67"/>
      <c r="D404" s="68"/>
      <c r="E404" s="70"/>
      <c r="F404" s="104" t="s">
        <v>10849</v>
      </c>
      <c r="G404" s="67"/>
      <c r="H404" s="71"/>
      <c r="I404" s="72"/>
      <c r="J404" s="72"/>
      <c r="K404" s="71" t="s">
        <v>13229</v>
      </c>
      <c r="L404" s="75"/>
      <c r="M404" s="76"/>
      <c r="N404" s="76"/>
      <c r="O404" s="77"/>
      <c r="P404" s="78"/>
      <c r="Q404" s="78"/>
      <c r="R404" s="88"/>
      <c r="S404" s="88"/>
      <c r="T404" s="88"/>
      <c r="U404" s="88"/>
      <c r="V404" s="52"/>
      <c r="W404" s="52"/>
      <c r="X404" s="52"/>
      <c r="Y404" s="52"/>
      <c r="Z404" s="51"/>
      <c r="AA404" s="73"/>
      <c r="AB404" s="73"/>
      <c r="AC404" s="74"/>
      <c r="AD404" s="80">
        <v>336</v>
      </c>
      <c r="AE404" s="80">
        <v>264</v>
      </c>
      <c r="AF404" s="80">
        <v>3170</v>
      </c>
      <c r="AG404" s="80">
        <v>3362</v>
      </c>
      <c r="AH404" s="80"/>
      <c r="AI404" s="80" t="s">
        <v>8382</v>
      </c>
      <c r="AJ404" s="80" t="s">
        <v>9143</v>
      </c>
      <c r="AK404" s="85" t="s">
        <v>9918</v>
      </c>
      <c r="AL404" s="80"/>
      <c r="AM404" s="82">
        <v>43416.457951388889</v>
      </c>
      <c r="AN404" s="80" t="s">
        <v>11630</v>
      </c>
      <c r="AO404" s="85" t="s">
        <v>12032</v>
      </c>
      <c r="AP404" s="80" t="s">
        <v>66</v>
      </c>
      <c r="AQ404" s="2"/>
      <c r="AR404" s="3"/>
      <c r="AS404" s="3"/>
      <c r="AT404" s="3"/>
      <c r="AU404" s="3"/>
    </row>
    <row r="405" spans="1:47" x14ac:dyDescent="0.35">
      <c r="A405" s="66" t="s">
        <v>463</v>
      </c>
      <c r="B405" s="67"/>
      <c r="C405" s="67"/>
      <c r="D405" s="68"/>
      <c r="E405" s="70"/>
      <c r="F405" s="104" t="s">
        <v>10850</v>
      </c>
      <c r="G405" s="67"/>
      <c r="H405" s="71"/>
      <c r="I405" s="72"/>
      <c r="J405" s="72"/>
      <c r="K405" s="71" t="s">
        <v>13230</v>
      </c>
      <c r="L405" s="75"/>
      <c r="M405" s="76"/>
      <c r="N405" s="76"/>
      <c r="O405" s="77"/>
      <c r="P405" s="78"/>
      <c r="Q405" s="78"/>
      <c r="R405" s="88"/>
      <c r="S405" s="88"/>
      <c r="T405" s="88"/>
      <c r="U405" s="88"/>
      <c r="V405" s="52"/>
      <c r="W405" s="52"/>
      <c r="X405" s="52"/>
      <c r="Y405" s="52"/>
      <c r="Z405" s="51"/>
      <c r="AA405" s="73"/>
      <c r="AB405" s="73"/>
      <c r="AC405" s="74"/>
      <c r="AD405" s="80">
        <v>833</v>
      </c>
      <c r="AE405" s="80">
        <v>694</v>
      </c>
      <c r="AF405" s="80">
        <v>4292</v>
      </c>
      <c r="AG405" s="80">
        <v>2586</v>
      </c>
      <c r="AH405" s="80"/>
      <c r="AI405" s="80" t="s">
        <v>8383</v>
      </c>
      <c r="AJ405" s="80" t="s">
        <v>9185</v>
      </c>
      <c r="AK405" s="80"/>
      <c r="AL405" s="80"/>
      <c r="AM405" s="82">
        <v>40871.920775462961</v>
      </c>
      <c r="AN405" s="80" t="s">
        <v>11630</v>
      </c>
      <c r="AO405" s="85" t="s">
        <v>12033</v>
      </c>
      <c r="AP405" s="80" t="s">
        <v>66</v>
      </c>
      <c r="AQ405" s="2"/>
      <c r="AR405" s="3"/>
      <c r="AS405" s="3"/>
      <c r="AT405" s="3"/>
      <c r="AU405" s="3"/>
    </row>
    <row r="406" spans="1:47" x14ac:dyDescent="0.35">
      <c r="A406" s="66" t="s">
        <v>464</v>
      </c>
      <c r="B406" s="67"/>
      <c r="C406" s="67"/>
      <c r="D406" s="68"/>
      <c r="E406" s="70"/>
      <c r="F406" s="104" t="s">
        <v>10851</v>
      </c>
      <c r="G406" s="67"/>
      <c r="H406" s="71"/>
      <c r="I406" s="72"/>
      <c r="J406" s="72"/>
      <c r="K406" s="71" t="s">
        <v>13231</v>
      </c>
      <c r="L406" s="75"/>
      <c r="M406" s="76"/>
      <c r="N406" s="76"/>
      <c r="O406" s="77"/>
      <c r="P406" s="78"/>
      <c r="Q406" s="78"/>
      <c r="R406" s="88"/>
      <c r="S406" s="88"/>
      <c r="T406" s="88"/>
      <c r="U406" s="88"/>
      <c r="V406" s="52"/>
      <c r="W406" s="52"/>
      <c r="X406" s="52"/>
      <c r="Y406" s="52"/>
      <c r="Z406" s="51"/>
      <c r="AA406" s="73"/>
      <c r="AB406" s="73"/>
      <c r="AC406" s="74"/>
      <c r="AD406" s="80">
        <v>51</v>
      </c>
      <c r="AE406" s="80">
        <v>4</v>
      </c>
      <c r="AF406" s="80">
        <v>20</v>
      </c>
      <c r="AG406" s="80">
        <v>6</v>
      </c>
      <c r="AH406" s="80"/>
      <c r="AI406" s="80" t="s">
        <v>8384</v>
      </c>
      <c r="AJ406" s="80"/>
      <c r="AK406" s="80"/>
      <c r="AL406" s="80"/>
      <c r="AM406" s="82">
        <v>44384.515567129631</v>
      </c>
      <c r="AN406" s="80" t="s">
        <v>11630</v>
      </c>
      <c r="AO406" s="85" t="s">
        <v>12034</v>
      </c>
      <c r="AP406" s="80" t="s">
        <v>66</v>
      </c>
      <c r="AQ406" s="2"/>
      <c r="AR406" s="3"/>
      <c r="AS406" s="3"/>
      <c r="AT406" s="3"/>
      <c r="AU406" s="3"/>
    </row>
    <row r="407" spans="1:47" x14ac:dyDescent="0.35">
      <c r="A407" s="66" t="s">
        <v>1245</v>
      </c>
      <c r="B407" s="67"/>
      <c r="C407" s="67"/>
      <c r="D407" s="68"/>
      <c r="E407" s="70"/>
      <c r="F407" s="104" t="s">
        <v>10852</v>
      </c>
      <c r="G407" s="67"/>
      <c r="H407" s="71"/>
      <c r="I407" s="72"/>
      <c r="J407" s="72"/>
      <c r="K407" s="71" t="s">
        <v>13232</v>
      </c>
      <c r="L407" s="75"/>
      <c r="M407" s="76"/>
      <c r="N407" s="76"/>
      <c r="O407" s="77"/>
      <c r="P407" s="78"/>
      <c r="Q407" s="78"/>
      <c r="R407" s="88"/>
      <c r="S407" s="88"/>
      <c r="T407" s="88"/>
      <c r="U407" s="88"/>
      <c r="V407" s="52"/>
      <c r="W407" s="52"/>
      <c r="X407" s="52"/>
      <c r="Y407" s="52"/>
      <c r="Z407" s="51"/>
      <c r="AA407" s="73"/>
      <c r="AB407" s="73"/>
      <c r="AC407" s="74"/>
      <c r="AD407" s="80">
        <v>193</v>
      </c>
      <c r="AE407" s="80">
        <v>609</v>
      </c>
      <c r="AF407" s="80">
        <v>2411</v>
      </c>
      <c r="AG407" s="80">
        <v>628</v>
      </c>
      <c r="AH407" s="80"/>
      <c r="AI407" s="80" t="s">
        <v>8385</v>
      </c>
      <c r="AJ407" s="80" t="s">
        <v>9335</v>
      </c>
      <c r="AK407" s="85" t="s">
        <v>9919</v>
      </c>
      <c r="AL407" s="80"/>
      <c r="AM407" s="82">
        <v>41599.348078703704</v>
      </c>
      <c r="AN407" s="80" t="s">
        <v>11630</v>
      </c>
      <c r="AO407" s="85" t="s">
        <v>12035</v>
      </c>
      <c r="AP407" s="80" t="s">
        <v>65</v>
      </c>
      <c r="AQ407" s="2"/>
      <c r="AR407" s="3"/>
      <c r="AS407" s="3"/>
      <c r="AT407" s="3"/>
      <c r="AU407" s="3"/>
    </row>
    <row r="408" spans="1:47" x14ac:dyDescent="0.35">
      <c r="A408" s="66" t="s">
        <v>1246</v>
      </c>
      <c r="B408" s="67"/>
      <c r="C408" s="67"/>
      <c r="D408" s="68"/>
      <c r="E408" s="70"/>
      <c r="F408" s="104" t="s">
        <v>10853</v>
      </c>
      <c r="G408" s="67"/>
      <c r="H408" s="71"/>
      <c r="I408" s="72"/>
      <c r="J408" s="72"/>
      <c r="K408" s="71" t="s">
        <v>13233</v>
      </c>
      <c r="L408" s="75"/>
      <c r="M408" s="76"/>
      <c r="N408" s="76"/>
      <c r="O408" s="77"/>
      <c r="P408" s="78"/>
      <c r="Q408" s="78"/>
      <c r="R408" s="88"/>
      <c r="S408" s="88"/>
      <c r="T408" s="88"/>
      <c r="U408" s="88"/>
      <c r="V408" s="52"/>
      <c r="W408" s="52"/>
      <c r="X408" s="52"/>
      <c r="Y408" s="52"/>
      <c r="Z408" s="51"/>
      <c r="AA408" s="73"/>
      <c r="AB408" s="73"/>
      <c r="AC408" s="74"/>
      <c r="AD408" s="80">
        <v>7063</v>
      </c>
      <c r="AE408" s="80">
        <v>20144</v>
      </c>
      <c r="AF408" s="80">
        <v>4782</v>
      </c>
      <c r="AG408" s="80">
        <v>3355</v>
      </c>
      <c r="AH408" s="80"/>
      <c r="AI408" s="80" t="s">
        <v>8386</v>
      </c>
      <c r="AJ408" s="80" t="s">
        <v>9336</v>
      </c>
      <c r="AK408" s="85" t="s">
        <v>9920</v>
      </c>
      <c r="AL408" s="80"/>
      <c r="AM408" s="82">
        <v>41102.583344907405</v>
      </c>
      <c r="AN408" s="80" t="s">
        <v>11630</v>
      </c>
      <c r="AO408" s="85" t="s">
        <v>12036</v>
      </c>
      <c r="AP408" s="80" t="s">
        <v>65</v>
      </c>
      <c r="AQ408" s="2"/>
      <c r="AR408" s="3"/>
      <c r="AS408" s="3"/>
      <c r="AT408" s="3"/>
      <c r="AU408" s="3"/>
    </row>
    <row r="409" spans="1:47" x14ac:dyDescent="0.35">
      <c r="A409" s="66" t="s">
        <v>1247</v>
      </c>
      <c r="B409" s="67"/>
      <c r="C409" s="67"/>
      <c r="D409" s="68"/>
      <c r="E409" s="70"/>
      <c r="F409" s="104" t="s">
        <v>10854</v>
      </c>
      <c r="G409" s="67"/>
      <c r="H409" s="71"/>
      <c r="I409" s="72"/>
      <c r="J409" s="72"/>
      <c r="K409" s="71" t="s">
        <v>13234</v>
      </c>
      <c r="L409" s="75"/>
      <c r="M409" s="76"/>
      <c r="N409" s="76"/>
      <c r="O409" s="77"/>
      <c r="P409" s="78"/>
      <c r="Q409" s="78"/>
      <c r="R409" s="88"/>
      <c r="S409" s="88"/>
      <c r="T409" s="88"/>
      <c r="U409" s="88"/>
      <c r="V409" s="52"/>
      <c r="W409" s="52"/>
      <c r="X409" s="52"/>
      <c r="Y409" s="52"/>
      <c r="Z409" s="51"/>
      <c r="AA409" s="73"/>
      <c r="AB409" s="73"/>
      <c r="AC409" s="74"/>
      <c r="AD409" s="80">
        <v>803</v>
      </c>
      <c r="AE409" s="80">
        <v>1035</v>
      </c>
      <c r="AF409" s="80">
        <v>1672</v>
      </c>
      <c r="AG409" s="80">
        <v>1078</v>
      </c>
      <c r="AH409" s="80"/>
      <c r="AI409" s="80" t="s">
        <v>8387</v>
      </c>
      <c r="AJ409" s="80" t="s">
        <v>9337</v>
      </c>
      <c r="AK409" s="85" t="s">
        <v>9921</v>
      </c>
      <c r="AL409" s="80"/>
      <c r="AM409" s="82">
        <v>42102.20988425926</v>
      </c>
      <c r="AN409" s="80" t="s">
        <v>11630</v>
      </c>
      <c r="AO409" s="85" t="s">
        <v>12037</v>
      </c>
      <c r="AP409" s="80" t="s">
        <v>65</v>
      </c>
      <c r="AQ409" s="2"/>
      <c r="AR409" s="3"/>
      <c r="AS409" s="3"/>
      <c r="AT409" s="3"/>
      <c r="AU409" s="3"/>
    </row>
    <row r="410" spans="1:47" x14ac:dyDescent="0.35">
      <c r="A410" s="66" t="s">
        <v>1248</v>
      </c>
      <c r="B410" s="67"/>
      <c r="C410" s="67"/>
      <c r="D410" s="68"/>
      <c r="E410" s="70"/>
      <c r="F410" s="104" t="s">
        <v>10855</v>
      </c>
      <c r="G410" s="67"/>
      <c r="H410" s="71"/>
      <c r="I410" s="72"/>
      <c r="J410" s="72"/>
      <c r="K410" s="71" t="s">
        <v>13235</v>
      </c>
      <c r="L410" s="75"/>
      <c r="M410" s="76"/>
      <c r="N410" s="76"/>
      <c r="O410" s="77"/>
      <c r="P410" s="78"/>
      <c r="Q410" s="78"/>
      <c r="R410" s="88"/>
      <c r="S410" s="88"/>
      <c r="T410" s="88"/>
      <c r="U410" s="88"/>
      <c r="V410" s="52"/>
      <c r="W410" s="52"/>
      <c r="X410" s="52"/>
      <c r="Y410" s="52"/>
      <c r="Z410" s="51"/>
      <c r="AA410" s="73"/>
      <c r="AB410" s="73"/>
      <c r="AC410" s="74"/>
      <c r="AD410" s="80">
        <v>69</v>
      </c>
      <c r="AE410" s="80">
        <v>34</v>
      </c>
      <c r="AF410" s="80">
        <v>14</v>
      </c>
      <c r="AG410" s="80">
        <v>9</v>
      </c>
      <c r="AH410" s="80"/>
      <c r="AI410" s="80" t="s">
        <v>8388</v>
      </c>
      <c r="AJ410" s="80" t="s">
        <v>9328</v>
      </c>
      <c r="AK410" s="85" t="s">
        <v>9922</v>
      </c>
      <c r="AL410" s="80"/>
      <c r="AM410" s="82">
        <v>44353.735266203701</v>
      </c>
      <c r="AN410" s="80" t="s">
        <v>11630</v>
      </c>
      <c r="AO410" s="85" t="s">
        <v>12038</v>
      </c>
      <c r="AP410" s="80" t="s">
        <v>65</v>
      </c>
      <c r="AQ410" s="2"/>
      <c r="AR410" s="3"/>
      <c r="AS410" s="3"/>
      <c r="AT410" s="3"/>
      <c r="AU410" s="3"/>
    </row>
    <row r="411" spans="1:47" x14ac:dyDescent="0.35">
      <c r="A411" s="66" t="s">
        <v>465</v>
      </c>
      <c r="B411" s="67"/>
      <c r="C411" s="67"/>
      <c r="D411" s="68"/>
      <c r="E411" s="70"/>
      <c r="F411" s="104" t="s">
        <v>10856</v>
      </c>
      <c r="G411" s="67"/>
      <c r="H411" s="71"/>
      <c r="I411" s="72"/>
      <c r="J411" s="72"/>
      <c r="K411" s="71" t="s">
        <v>13236</v>
      </c>
      <c r="L411" s="75"/>
      <c r="M411" s="76"/>
      <c r="N411" s="76"/>
      <c r="O411" s="77"/>
      <c r="P411" s="78"/>
      <c r="Q411" s="78"/>
      <c r="R411" s="88"/>
      <c r="S411" s="88"/>
      <c r="T411" s="88"/>
      <c r="U411" s="88"/>
      <c r="V411" s="52"/>
      <c r="W411" s="52"/>
      <c r="X411" s="52"/>
      <c r="Y411" s="52"/>
      <c r="Z411" s="51"/>
      <c r="AA411" s="73"/>
      <c r="AB411" s="73"/>
      <c r="AC411" s="74"/>
      <c r="AD411" s="80">
        <v>1518</v>
      </c>
      <c r="AE411" s="80">
        <v>16687</v>
      </c>
      <c r="AF411" s="80">
        <v>61839</v>
      </c>
      <c r="AG411" s="80">
        <v>64451</v>
      </c>
      <c r="AH411" s="80"/>
      <c r="AI411" s="80" t="s">
        <v>8389</v>
      </c>
      <c r="AJ411" s="80" t="s">
        <v>9143</v>
      </c>
      <c r="AK411" s="85" t="s">
        <v>9923</v>
      </c>
      <c r="AL411" s="80"/>
      <c r="AM411" s="82">
        <v>40858.589085648149</v>
      </c>
      <c r="AN411" s="80" t="s">
        <v>11630</v>
      </c>
      <c r="AO411" s="85" t="s">
        <v>12039</v>
      </c>
      <c r="AP411" s="80" t="s">
        <v>66</v>
      </c>
      <c r="AQ411" s="2"/>
      <c r="AR411" s="3"/>
      <c r="AS411" s="3"/>
      <c r="AT411" s="3"/>
      <c r="AU411" s="3"/>
    </row>
    <row r="412" spans="1:47" x14ac:dyDescent="0.35">
      <c r="A412" s="66" t="s">
        <v>1178</v>
      </c>
      <c r="B412" s="67"/>
      <c r="C412" s="67"/>
      <c r="D412" s="68"/>
      <c r="E412" s="70"/>
      <c r="F412" s="104" t="s">
        <v>10857</v>
      </c>
      <c r="G412" s="67"/>
      <c r="H412" s="71"/>
      <c r="I412" s="72"/>
      <c r="J412" s="72"/>
      <c r="K412" s="71" t="s">
        <v>13237</v>
      </c>
      <c r="L412" s="75"/>
      <c r="M412" s="76"/>
      <c r="N412" s="76"/>
      <c r="O412" s="77"/>
      <c r="P412" s="78"/>
      <c r="Q412" s="78"/>
      <c r="R412" s="88"/>
      <c r="S412" s="88"/>
      <c r="T412" s="88"/>
      <c r="U412" s="88"/>
      <c r="V412" s="52"/>
      <c r="W412" s="52"/>
      <c r="X412" s="52"/>
      <c r="Y412" s="52"/>
      <c r="Z412" s="51"/>
      <c r="AA412" s="73"/>
      <c r="AB412" s="73"/>
      <c r="AC412" s="74"/>
      <c r="AD412" s="80">
        <v>4043</v>
      </c>
      <c r="AE412" s="80">
        <v>3579</v>
      </c>
      <c r="AF412" s="80">
        <v>26802</v>
      </c>
      <c r="AG412" s="80">
        <v>9625</v>
      </c>
      <c r="AH412" s="80"/>
      <c r="AI412" s="80" t="s">
        <v>8390</v>
      </c>
      <c r="AJ412" s="80" t="s">
        <v>9338</v>
      </c>
      <c r="AK412" s="85" t="s">
        <v>9924</v>
      </c>
      <c r="AL412" s="80"/>
      <c r="AM412" s="82">
        <v>41032.6246875</v>
      </c>
      <c r="AN412" s="80" t="s">
        <v>11630</v>
      </c>
      <c r="AO412" s="85" t="s">
        <v>12040</v>
      </c>
      <c r="AP412" s="80" t="s">
        <v>66</v>
      </c>
      <c r="AQ412" s="2"/>
      <c r="AR412" s="3"/>
      <c r="AS412" s="3"/>
      <c r="AT412" s="3"/>
      <c r="AU412" s="3"/>
    </row>
    <row r="413" spans="1:47" x14ac:dyDescent="0.35">
      <c r="A413" s="66" t="s">
        <v>467</v>
      </c>
      <c r="B413" s="67"/>
      <c r="C413" s="67"/>
      <c r="D413" s="68"/>
      <c r="E413" s="70"/>
      <c r="F413" s="104" t="s">
        <v>10858</v>
      </c>
      <c r="G413" s="67"/>
      <c r="H413" s="71"/>
      <c r="I413" s="72"/>
      <c r="J413" s="72"/>
      <c r="K413" s="71" t="s">
        <v>13238</v>
      </c>
      <c r="L413" s="75"/>
      <c r="M413" s="76"/>
      <c r="N413" s="76"/>
      <c r="O413" s="77"/>
      <c r="P413" s="78"/>
      <c r="Q413" s="78"/>
      <c r="R413" s="88"/>
      <c r="S413" s="88"/>
      <c r="T413" s="88"/>
      <c r="U413" s="88"/>
      <c r="V413" s="52"/>
      <c r="W413" s="52"/>
      <c r="X413" s="52"/>
      <c r="Y413" s="52"/>
      <c r="Z413" s="51"/>
      <c r="AA413" s="73"/>
      <c r="AB413" s="73"/>
      <c r="AC413" s="74"/>
      <c r="AD413" s="80">
        <v>714</v>
      </c>
      <c r="AE413" s="80">
        <v>51</v>
      </c>
      <c r="AF413" s="80">
        <v>4315</v>
      </c>
      <c r="AG413" s="80">
        <v>21083</v>
      </c>
      <c r="AH413" s="80"/>
      <c r="AI413" s="80"/>
      <c r="AJ413" s="80"/>
      <c r="AK413" s="80"/>
      <c r="AL413" s="80"/>
      <c r="AM413" s="82">
        <v>40128.700729166667</v>
      </c>
      <c r="AN413" s="80" t="s">
        <v>11630</v>
      </c>
      <c r="AO413" s="85" t="s">
        <v>12041</v>
      </c>
      <c r="AP413" s="80" t="s">
        <v>66</v>
      </c>
      <c r="AQ413" s="2"/>
      <c r="AR413" s="3"/>
      <c r="AS413" s="3"/>
      <c r="AT413" s="3"/>
      <c r="AU413" s="3"/>
    </row>
    <row r="414" spans="1:47" x14ac:dyDescent="0.35">
      <c r="A414" s="66" t="s">
        <v>468</v>
      </c>
      <c r="B414" s="67"/>
      <c r="C414" s="67"/>
      <c r="D414" s="68"/>
      <c r="E414" s="70"/>
      <c r="F414" s="104" t="s">
        <v>10859</v>
      </c>
      <c r="G414" s="67"/>
      <c r="H414" s="71"/>
      <c r="I414" s="72"/>
      <c r="J414" s="72"/>
      <c r="K414" s="71" t="s">
        <v>13239</v>
      </c>
      <c r="L414" s="75"/>
      <c r="M414" s="76"/>
      <c r="N414" s="76"/>
      <c r="O414" s="77"/>
      <c r="P414" s="78"/>
      <c r="Q414" s="78"/>
      <c r="R414" s="88"/>
      <c r="S414" s="88"/>
      <c r="T414" s="88"/>
      <c r="U414" s="88"/>
      <c r="V414" s="52"/>
      <c r="W414" s="52"/>
      <c r="X414" s="52"/>
      <c r="Y414" s="52"/>
      <c r="Z414" s="51"/>
      <c r="AA414" s="73"/>
      <c r="AB414" s="73"/>
      <c r="AC414" s="74"/>
      <c r="AD414" s="80">
        <v>232</v>
      </c>
      <c r="AE414" s="80">
        <v>287</v>
      </c>
      <c r="AF414" s="80">
        <v>20823</v>
      </c>
      <c r="AG414" s="80">
        <v>12366</v>
      </c>
      <c r="AH414" s="80"/>
      <c r="AI414" s="80" t="s">
        <v>8391</v>
      </c>
      <c r="AJ414" s="80" t="s">
        <v>9202</v>
      </c>
      <c r="AK414" s="85" t="s">
        <v>9925</v>
      </c>
      <c r="AL414" s="80"/>
      <c r="AM414" s="82">
        <v>40133.484780092593</v>
      </c>
      <c r="AN414" s="80" t="s">
        <v>11630</v>
      </c>
      <c r="AO414" s="85" t="s">
        <v>12042</v>
      </c>
      <c r="AP414" s="80" t="s">
        <v>66</v>
      </c>
      <c r="AQ414" s="2"/>
      <c r="AR414" s="3"/>
      <c r="AS414" s="3"/>
      <c r="AT414" s="3"/>
      <c r="AU414" s="3"/>
    </row>
    <row r="415" spans="1:47" x14ac:dyDescent="0.35">
      <c r="A415" s="66" t="s">
        <v>469</v>
      </c>
      <c r="B415" s="67"/>
      <c r="C415" s="67"/>
      <c r="D415" s="68"/>
      <c r="E415" s="70"/>
      <c r="F415" s="104" t="s">
        <v>10860</v>
      </c>
      <c r="G415" s="67"/>
      <c r="H415" s="71"/>
      <c r="I415" s="72"/>
      <c r="J415" s="72"/>
      <c r="K415" s="71" t="s">
        <v>13240</v>
      </c>
      <c r="L415" s="75"/>
      <c r="M415" s="76"/>
      <c r="N415" s="76"/>
      <c r="O415" s="77"/>
      <c r="P415" s="78"/>
      <c r="Q415" s="78"/>
      <c r="R415" s="88"/>
      <c r="S415" s="88"/>
      <c r="T415" s="88"/>
      <c r="U415" s="88"/>
      <c r="V415" s="52"/>
      <c r="W415" s="52"/>
      <c r="X415" s="52"/>
      <c r="Y415" s="52"/>
      <c r="Z415" s="51"/>
      <c r="AA415" s="73"/>
      <c r="AB415" s="73"/>
      <c r="AC415" s="74"/>
      <c r="AD415" s="80">
        <v>1818</v>
      </c>
      <c r="AE415" s="80">
        <v>10524</v>
      </c>
      <c r="AF415" s="80">
        <v>15840</v>
      </c>
      <c r="AG415" s="80">
        <v>1147</v>
      </c>
      <c r="AH415" s="80"/>
      <c r="AI415" s="80" t="s">
        <v>8392</v>
      </c>
      <c r="AJ415" s="80" t="s">
        <v>9339</v>
      </c>
      <c r="AK415" s="85" t="s">
        <v>9926</v>
      </c>
      <c r="AL415" s="80"/>
      <c r="AM415" s="82">
        <v>40120.700127314813</v>
      </c>
      <c r="AN415" s="80" t="s">
        <v>11630</v>
      </c>
      <c r="AO415" s="85" t="s">
        <v>12043</v>
      </c>
      <c r="AP415" s="80" t="s">
        <v>66</v>
      </c>
      <c r="AQ415" s="2"/>
      <c r="AR415" s="3"/>
      <c r="AS415" s="3"/>
      <c r="AT415" s="3"/>
      <c r="AU415" s="3"/>
    </row>
    <row r="416" spans="1:47" x14ac:dyDescent="0.35">
      <c r="A416" s="66" t="s">
        <v>470</v>
      </c>
      <c r="B416" s="67"/>
      <c r="C416" s="67"/>
      <c r="D416" s="68"/>
      <c r="E416" s="70"/>
      <c r="F416" s="104" t="s">
        <v>10861</v>
      </c>
      <c r="G416" s="67"/>
      <c r="H416" s="71"/>
      <c r="I416" s="72"/>
      <c r="J416" s="72"/>
      <c r="K416" s="71" t="s">
        <v>13241</v>
      </c>
      <c r="L416" s="75"/>
      <c r="M416" s="76"/>
      <c r="N416" s="76"/>
      <c r="O416" s="77"/>
      <c r="P416" s="78"/>
      <c r="Q416" s="78"/>
      <c r="R416" s="88"/>
      <c r="S416" s="88"/>
      <c r="T416" s="88"/>
      <c r="U416" s="88"/>
      <c r="V416" s="52"/>
      <c r="W416" s="52"/>
      <c r="X416" s="52"/>
      <c r="Y416" s="52"/>
      <c r="Z416" s="51"/>
      <c r="AA416" s="73"/>
      <c r="AB416" s="73"/>
      <c r="AC416" s="74"/>
      <c r="AD416" s="80">
        <v>1074</v>
      </c>
      <c r="AE416" s="80">
        <v>494</v>
      </c>
      <c r="AF416" s="80">
        <v>951</v>
      </c>
      <c r="AG416" s="80">
        <v>397</v>
      </c>
      <c r="AH416" s="80"/>
      <c r="AI416" s="80" t="s">
        <v>8393</v>
      </c>
      <c r="AJ416" s="80" t="s">
        <v>9340</v>
      </c>
      <c r="AK416" s="85" t="s">
        <v>9927</v>
      </c>
      <c r="AL416" s="80"/>
      <c r="AM416" s="82">
        <v>42152.36309027778</v>
      </c>
      <c r="AN416" s="80" t="s">
        <v>11630</v>
      </c>
      <c r="AO416" s="85" t="s">
        <v>12044</v>
      </c>
      <c r="AP416" s="80" t="s">
        <v>66</v>
      </c>
      <c r="AQ416" s="2"/>
      <c r="AR416" s="3"/>
      <c r="AS416" s="3"/>
      <c r="AT416" s="3"/>
      <c r="AU416" s="3"/>
    </row>
    <row r="417" spans="1:47" x14ac:dyDescent="0.35">
      <c r="A417" s="66" t="s">
        <v>471</v>
      </c>
      <c r="B417" s="67"/>
      <c r="C417" s="67"/>
      <c r="D417" s="68"/>
      <c r="E417" s="70"/>
      <c r="F417" s="104" t="s">
        <v>10862</v>
      </c>
      <c r="G417" s="67"/>
      <c r="H417" s="71"/>
      <c r="I417" s="72"/>
      <c r="J417" s="72"/>
      <c r="K417" s="71" t="s">
        <v>13242</v>
      </c>
      <c r="L417" s="75"/>
      <c r="M417" s="76"/>
      <c r="N417" s="76"/>
      <c r="O417" s="77"/>
      <c r="P417" s="78"/>
      <c r="Q417" s="78"/>
      <c r="R417" s="88"/>
      <c r="S417" s="88"/>
      <c r="T417" s="88"/>
      <c r="U417" s="88"/>
      <c r="V417" s="52"/>
      <c r="W417" s="52"/>
      <c r="X417" s="52"/>
      <c r="Y417" s="52"/>
      <c r="Z417" s="51"/>
      <c r="AA417" s="73"/>
      <c r="AB417" s="73"/>
      <c r="AC417" s="74"/>
      <c r="AD417" s="80">
        <v>139</v>
      </c>
      <c r="AE417" s="80">
        <v>760</v>
      </c>
      <c r="AF417" s="80">
        <v>1353</v>
      </c>
      <c r="AG417" s="80">
        <v>54</v>
      </c>
      <c r="AH417" s="80"/>
      <c r="AI417" s="80" t="s">
        <v>8394</v>
      </c>
      <c r="AJ417" s="80" t="s">
        <v>9341</v>
      </c>
      <c r="AK417" s="85" t="s">
        <v>9928</v>
      </c>
      <c r="AL417" s="80"/>
      <c r="AM417" s="82">
        <v>40812.603761574072</v>
      </c>
      <c r="AN417" s="80" t="s">
        <v>11630</v>
      </c>
      <c r="AO417" s="85" t="s">
        <v>12045</v>
      </c>
      <c r="AP417" s="80" t="s">
        <v>66</v>
      </c>
      <c r="AQ417" s="2"/>
      <c r="AR417" s="3"/>
      <c r="AS417" s="3"/>
      <c r="AT417" s="3"/>
      <c r="AU417" s="3"/>
    </row>
    <row r="418" spans="1:47" x14ac:dyDescent="0.35">
      <c r="A418" s="66" t="s">
        <v>472</v>
      </c>
      <c r="B418" s="67"/>
      <c r="C418" s="67"/>
      <c r="D418" s="68"/>
      <c r="E418" s="70"/>
      <c r="F418" s="104" t="s">
        <v>10863</v>
      </c>
      <c r="G418" s="67"/>
      <c r="H418" s="71"/>
      <c r="I418" s="72"/>
      <c r="J418" s="72"/>
      <c r="K418" s="71" t="s">
        <v>13243</v>
      </c>
      <c r="L418" s="75"/>
      <c r="M418" s="76"/>
      <c r="N418" s="76"/>
      <c r="O418" s="77"/>
      <c r="P418" s="78"/>
      <c r="Q418" s="78"/>
      <c r="R418" s="88"/>
      <c r="S418" s="88"/>
      <c r="T418" s="88"/>
      <c r="U418" s="88"/>
      <c r="V418" s="52"/>
      <c r="W418" s="52"/>
      <c r="X418" s="52"/>
      <c r="Y418" s="52"/>
      <c r="Z418" s="51"/>
      <c r="AA418" s="73"/>
      <c r="AB418" s="73"/>
      <c r="AC418" s="74"/>
      <c r="AD418" s="80">
        <v>27</v>
      </c>
      <c r="AE418" s="80">
        <v>10</v>
      </c>
      <c r="AF418" s="80">
        <v>110</v>
      </c>
      <c r="AG418" s="80">
        <v>67</v>
      </c>
      <c r="AH418" s="80"/>
      <c r="AI418" s="80" t="s">
        <v>8395</v>
      </c>
      <c r="AJ418" s="80" t="s">
        <v>9143</v>
      </c>
      <c r="AK418" s="80"/>
      <c r="AL418" s="80"/>
      <c r="AM418" s="82">
        <v>42181.410868055558</v>
      </c>
      <c r="AN418" s="80" t="s">
        <v>11630</v>
      </c>
      <c r="AO418" s="85" t="s">
        <v>12046</v>
      </c>
      <c r="AP418" s="80" t="s">
        <v>66</v>
      </c>
      <c r="AQ418" s="2"/>
      <c r="AR418" s="3"/>
      <c r="AS418" s="3"/>
      <c r="AT418" s="3"/>
      <c r="AU418" s="3"/>
    </row>
    <row r="419" spans="1:47" x14ac:dyDescent="0.35">
      <c r="A419" s="66" t="s">
        <v>473</v>
      </c>
      <c r="B419" s="67"/>
      <c r="C419" s="67"/>
      <c r="D419" s="68"/>
      <c r="E419" s="70"/>
      <c r="F419" s="104" t="s">
        <v>10864</v>
      </c>
      <c r="G419" s="67"/>
      <c r="H419" s="71"/>
      <c r="I419" s="72"/>
      <c r="J419" s="72"/>
      <c r="K419" s="71" t="s">
        <v>13244</v>
      </c>
      <c r="L419" s="75"/>
      <c r="M419" s="76"/>
      <c r="N419" s="76"/>
      <c r="O419" s="77"/>
      <c r="P419" s="78"/>
      <c r="Q419" s="78"/>
      <c r="R419" s="88"/>
      <c r="S419" s="88"/>
      <c r="T419" s="88"/>
      <c r="U419" s="88"/>
      <c r="V419" s="52"/>
      <c r="W419" s="52"/>
      <c r="X419" s="52"/>
      <c r="Y419" s="52"/>
      <c r="Z419" s="51"/>
      <c r="AA419" s="73"/>
      <c r="AB419" s="73"/>
      <c r="AC419" s="74"/>
      <c r="AD419" s="80">
        <v>260</v>
      </c>
      <c r="AE419" s="80">
        <v>66</v>
      </c>
      <c r="AF419" s="80">
        <v>435</v>
      </c>
      <c r="AG419" s="80">
        <v>1209</v>
      </c>
      <c r="AH419" s="80"/>
      <c r="AI419" s="80" t="s">
        <v>8396</v>
      </c>
      <c r="AJ419" s="80" t="s">
        <v>9142</v>
      </c>
      <c r="AK419" s="80"/>
      <c r="AL419" s="80"/>
      <c r="AM419" s="82">
        <v>39981.025451388887</v>
      </c>
      <c r="AN419" s="80" t="s">
        <v>11630</v>
      </c>
      <c r="AO419" s="85" t="s">
        <v>12047</v>
      </c>
      <c r="AP419" s="80" t="s">
        <v>66</v>
      </c>
      <c r="AQ419" s="2"/>
      <c r="AR419" s="3"/>
      <c r="AS419" s="3"/>
      <c r="AT419" s="3"/>
      <c r="AU419" s="3"/>
    </row>
    <row r="420" spans="1:47" x14ac:dyDescent="0.35">
      <c r="A420" s="66" t="s">
        <v>1152</v>
      </c>
      <c r="B420" s="67"/>
      <c r="C420" s="67"/>
      <c r="D420" s="68"/>
      <c r="E420" s="70"/>
      <c r="F420" s="104" t="s">
        <v>10865</v>
      </c>
      <c r="G420" s="67"/>
      <c r="H420" s="71"/>
      <c r="I420" s="72"/>
      <c r="J420" s="72"/>
      <c r="K420" s="71" t="s">
        <v>13245</v>
      </c>
      <c r="L420" s="75"/>
      <c r="M420" s="76"/>
      <c r="N420" s="76"/>
      <c r="O420" s="77"/>
      <c r="P420" s="78"/>
      <c r="Q420" s="78"/>
      <c r="R420" s="88"/>
      <c r="S420" s="88"/>
      <c r="T420" s="88"/>
      <c r="U420" s="88"/>
      <c r="V420" s="52"/>
      <c r="W420" s="52"/>
      <c r="X420" s="52"/>
      <c r="Y420" s="52"/>
      <c r="Z420" s="51"/>
      <c r="AA420" s="73"/>
      <c r="AB420" s="73"/>
      <c r="AC420" s="74"/>
      <c r="AD420" s="80">
        <v>504</v>
      </c>
      <c r="AE420" s="80">
        <v>642</v>
      </c>
      <c r="AF420" s="80">
        <v>2424</v>
      </c>
      <c r="AG420" s="80">
        <v>2792</v>
      </c>
      <c r="AH420" s="80"/>
      <c r="AI420" s="80" t="s">
        <v>8397</v>
      </c>
      <c r="AJ420" s="80"/>
      <c r="AK420" s="80"/>
      <c r="AL420" s="80"/>
      <c r="AM420" s="82">
        <v>41508.659548611111</v>
      </c>
      <c r="AN420" s="80" t="s">
        <v>11630</v>
      </c>
      <c r="AO420" s="85" t="s">
        <v>12048</v>
      </c>
      <c r="AP420" s="80" t="s">
        <v>66</v>
      </c>
      <c r="AQ420" s="2"/>
      <c r="AR420" s="3"/>
      <c r="AS420" s="3"/>
      <c r="AT420" s="3"/>
      <c r="AU420" s="3"/>
    </row>
    <row r="421" spans="1:47" x14ac:dyDescent="0.35">
      <c r="A421" s="66" t="s">
        <v>474</v>
      </c>
      <c r="B421" s="67"/>
      <c r="C421" s="67"/>
      <c r="D421" s="68"/>
      <c r="E421" s="70"/>
      <c r="F421" s="104" t="s">
        <v>10866</v>
      </c>
      <c r="G421" s="67"/>
      <c r="H421" s="71"/>
      <c r="I421" s="72"/>
      <c r="J421" s="72"/>
      <c r="K421" s="71" t="s">
        <v>13246</v>
      </c>
      <c r="L421" s="75"/>
      <c r="M421" s="76"/>
      <c r="N421" s="76"/>
      <c r="O421" s="77"/>
      <c r="P421" s="78"/>
      <c r="Q421" s="78"/>
      <c r="R421" s="88"/>
      <c r="S421" s="88"/>
      <c r="T421" s="88"/>
      <c r="U421" s="88"/>
      <c r="V421" s="52"/>
      <c r="W421" s="52"/>
      <c r="X421" s="52"/>
      <c r="Y421" s="52"/>
      <c r="Z421" s="51"/>
      <c r="AA421" s="73"/>
      <c r="AB421" s="73"/>
      <c r="AC421" s="74"/>
      <c r="AD421" s="80">
        <v>5</v>
      </c>
      <c r="AE421" s="80">
        <v>49</v>
      </c>
      <c r="AF421" s="80">
        <v>418</v>
      </c>
      <c r="AG421" s="80">
        <v>8</v>
      </c>
      <c r="AH421" s="80"/>
      <c r="AI421" s="80" t="s">
        <v>8398</v>
      </c>
      <c r="AJ421" s="80" t="s">
        <v>9342</v>
      </c>
      <c r="AK421" s="85" t="s">
        <v>9929</v>
      </c>
      <c r="AL421" s="80"/>
      <c r="AM421" s="82">
        <v>42227.846828703703</v>
      </c>
      <c r="AN421" s="80" t="s">
        <v>11630</v>
      </c>
      <c r="AO421" s="85" t="s">
        <v>12049</v>
      </c>
      <c r="AP421" s="80" t="s">
        <v>66</v>
      </c>
      <c r="AQ421" s="2"/>
      <c r="AR421" s="3"/>
      <c r="AS421" s="3"/>
      <c r="AT421" s="3"/>
      <c r="AU421" s="3"/>
    </row>
    <row r="422" spans="1:47" x14ac:dyDescent="0.35">
      <c r="A422" s="66" t="s">
        <v>475</v>
      </c>
      <c r="B422" s="67"/>
      <c r="C422" s="67"/>
      <c r="D422" s="68"/>
      <c r="E422" s="70"/>
      <c r="F422" s="104" t="s">
        <v>10867</v>
      </c>
      <c r="G422" s="67"/>
      <c r="H422" s="71"/>
      <c r="I422" s="72"/>
      <c r="J422" s="72"/>
      <c r="K422" s="71" t="s">
        <v>13247</v>
      </c>
      <c r="L422" s="75"/>
      <c r="M422" s="76"/>
      <c r="N422" s="76"/>
      <c r="O422" s="77"/>
      <c r="P422" s="78"/>
      <c r="Q422" s="78"/>
      <c r="R422" s="88"/>
      <c r="S422" s="88"/>
      <c r="T422" s="88"/>
      <c r="U422" s="88"/>
      <c r="V422" s="52"/>
      <c r="W422" s="52"/>
      <c r="X422" s="52"/>
      <c r="Y422" s="52"/>
      <c r="Z422" s="51"/>
      <c r="AA422" s="73"/>
      <c r="AB422" s="73"/>
      <c r="AC422" s="74"/>
      <c r="AD422" s="80">
        <v>248</v>
      </c>
      <c r="AE422" s="80">
        <v>691</v>
      </c>
      <c r="AF422" s="80">
        <v>8387</v>
      </c>
      <c r="AG422" s="80">
        <v>517</v>
      </c>
      <c r="AH422" s="80"/>
      <c r="AI422" s="80" t="s">
        <v>8399</v>
      </c>
      <c r="AJ422" s="80"/>
      <c r="AK422" s="80"/>
      <c r="AL422" s="80"/>
      <c r="AM422" s="82">
        <v>43029.849421296298</v>
      </c>
      <c r="AN422" s="80" t="s">
        <v>11630</v>
      </c>
      <c r="AO422" s="85" t="s">
        <v>12050</v>
      </c>
      <c r="AP422" s="80" t="s">
        <v>66</v>
      </c>
      <c r="AQ422" s="2"/>
      <c r="AR422" s="3"/>
      <c r="AS422" s="3"/>
      <c r="AT422" s="3"/>
      <c r="AU422" s="3"/>
    </row>
    <row r="423" spans="1:47" x14ac:dyDescent="0.35">
      <c r="A423" s="66" t="s">
        <v>476</v>
      </c>
      <c r="B423" s="67"/>
      <c r="C423" s="67"/>
      <c r="D423" s="68"/>
      <c r="E423" s="70"/>
      <c r="F423" s="104" t="s">
        <v>10868</v>
      </c>
      <c r="G423" s="67"/>
      <c r="H423" s="71"/>
      <c r="I423" s="72"/>
      <c r="J423" s="72"/>
      <c r="K423" s="71" t="s">
        <v>13248</v>
      </c>
      <c r="L423" s="75"/>
      <c r="M423" s="76"/>
      <c r="N423" s="76"/>
      <c r="O423" s="77"/>
      <c r="P423" s="78"/>
      <c r="Q423" s="78"/>
      <c r="R423" s="88"/>
      <c r="S423" s="88"/>
      <c r="T423" s="88"/>
      <c r="U423" s="88"/>
      <c r="V423" s="52"/>
      <c r="W423" s="52"/>
      <c r="X423" s="52"/>
      <c r="Y423" s="52"/>
      <c r="Z423" s="51"/>
      <c r="AA423" s="73"/>
      <c r="AB423" s="73"/>
      <c r="AC423" s="74"/>
      <c r="AD423" s="80">
        <v>582</v>
      </c>
      <c r="AE423" s="80">
        <v>854</v>
      </c>
      <c r="AF423" s="80">
        <v>11942</v>
      </c>
      <c r="AG423" s="80">
        <v>306</v>
      </c>
      <c r="AH423" s="80"/>
      <c r="AI423" s="80" t="s">
        <v>8400</v>
      </c>
      <c r="AJ423" s="80" t="s">
        <v>9343</v>
      </c>
      <c r="AK423" s="85" t="s">
        <v>9930</v>
      </c>
      <c r="AL423" s="80"/>
      <c r="AM423" s="82">
        <v>40144.599791666667</v>
      </c>
      <c r="AN423" s="80" t="s">
        <v>11630</v>
      </c>
      <c r="AO423" s="85" t="s">
        <v>12051</v>
      </c>
      <c r="AP423" s="80" t="s">
        <v>66</v>
      </c>
      <c r="AQ423" s="2"/>
      <c r="AR423" s="3"/>
      <c r="AS423" s="3"/>
      <c r="AT423" s="3"/>
      <c r="AU423" s="3"/>
    </row>
    <row r="424" spans="1:47" x14ac:dyDescent="0.35">
      <c r="A424" s="66" t="s">
        <v>477</v>
      </c>
      <c r="B424" s="67"/>
      <c r="C424" s="67"/>
      <c r="D424" s="68"/>
      <c r="E424" s="70"/>
      <c r="F424" s="104" t="s">
        <v>10869</v>
      </c>
      <c r="G424" s="67"/>
      <c r="H424" s="71"/>
      <c r="I424" s="72"/>
      <c r="J424" s="72"/>
      <c r="K424" s="71" t="s">
        <v>13249</v>
      </c>
      <c r="L424" s="75"/>
      <c r="M424" s="76"/>
      <c r="N424" s="76"/>
      <c r="O424" s="77"/>
      <c r="P424" s="78"/>
      <c r="Q424" s="78"/>
      <c r="R424" s="88"/>
      <c r="S424" s="88"/>
      <c r="T424" s="88"/>
      <c r="U424" s="88"/>
      <c r="V424" s="52"/>
      <c r="W424" s="52"/>
      <c r="X424" s="52"/>
      <c r="Y424" s="52"/>
      <c r="Z424" s="51"/>
      <c r="AA424" s="73"/>
      <c r="AB424" s="73"/>
      <c r="AC424" s="74"/>
      <c r="AD424" s="80">
        <v>84</v>
      </c>
      <c r="AE424" s="80">
        <v>137</v>
      </c>
      <c r="AF424" s="80">
        <v>214</v>
      </c>
      <c r="AG424" s="80">
        <v>91</v>
      </c>
      <c r="AH424" s="80"/>
      <c r="AI424" s="80" t="s">
        <v>8401</v>
      </c>
      <c r="AJ424" s="80"/>
      <c r="AK424" s="85" t="s">
        <v>9931</v>
      </c>
      <c r="AL424" s="80"/>
      <c r="AM424" s="82">
        <v>42850.671203703707</v>
      </c>
      <c r="AN424" s="80" t="s">
        <v>11630</v>
      </c>
      <c r="AO424" s="85" t="s">
        <v>12052</v>
      </c>
      <c r="AP424" s="80" t="s">
        <v>66</v>
      </c>
      <c r="AQ424" s="2"/>
      <c r="AR424" s="3"/>
      <c r="AS424" s="3"/>
      <c r="AT424" s="3"/>
      <c r="AU424" s="3"/>
    </row>
    <row r="425" spans="1:47" x14ac:dyDescent="0.35">
      <c r="A425" s="66" t="s">
        <v>1249</v>
      </c>
      <c r="B425" s="67"/>
      <c r="C425" s="67"/>
      <c r="D425" s="68"/>
      <c r="E425" s="70"/>
      <c r="F425" s="104" t="s">
        <v>10870</v>
      </c>
      <c r="G425" s="67"/>
      <c r="H425" s="71"/>
      <c r="I425" s="72"/>
      <c r="J425" s="72"/>
      <c r="K425" s="71" t="s">
        <v>13250</v>
      </c>
      <c r="L425" s="75"/>
      <c r="M425" s="76"/>
      <c r="N425" s="76"/>
      <c r="O425" s="77"/>
      <c r="P425" s="78"/>
      <c r="Q425" s="78"/>
      <c r="R425" s="88"/>
      <c r="S425" s="88"/>
      <c r="T425" s="88"/>
      <c r="U425" s="88"/>
      <c r="V425" s="52"/>
      <c r="W425" s="52"/>
      <c r="X425" s="52"/>
      <c r="Y425" s="52"/>
      <c r="Z425" s="51"/>
      <c r="AA425" s="73"/>
      <c r="AB425" s="73"/>
      <c r="AC425" s="74"/>
      <c r="AD425" s="80">
        <v>2853</v>
      </c>
      <c r="AE425" s="80">
        <v>75109</v>
      </c>
      <c r="AF425" s="80">
        <v>19194</v>
      </c>
      <c r="AG425" s="80">
        <v>6678</v>
      </c>
      <c r="AH425" s="80"/>
      <c r="AI425" s="80" t="s">
        <v>8402</v>
      </c>
      <c r="AJ425" s="80" t="s">
        <v>9137</v>
      </c>
      <c r="AK425" s="85" t="s">
        <v>9932</v>
      </c>
      <c r="AL425" s="80"/>
      <c r="AM425" s="82">
        <v>41149.486226851855</v>
      </c>
      <c r="AN425" s="80" t="s">
        <v>11630</v>
      </c>
      <c r="AO425" s="85" t="s">
        <v>12053</v>
      </c>
      <c r="AP425" s="80" t="s">
        <v>65</v>
      </c>
      <c r="AQ425" s="2"/>
      <c r="AR425" s="3"/>
      <c r="AS425" s="3"/>
      <c r="AT425" s="3"/>
      <c r="AU425" s="3"/>
    </row>
    <row r="426" spans="1:47" x14ac:dyDescent="0.35">
      <c r="A426" s="66" t="s">
        <v>478</v>
      </c>
      <c r="B426" s="67"/>
      <c r="C426" s="67"/>
      <c r="D426" s="68"/>
      <c r="E426" s="70"/>
      <c r="F426" s="104" t="s">
        <v>10871</v>
      </c>
      <c r="G426" s="67"/>
      <c r="H426" s="71"/>
      <c r="I426" s="72"/>
      <c r="J426" s="72"/>
      <c r="K426" s="71" t="s">
        <v>13251</v>
      </c>
      <c r="L426" s="75"/>
      <c r="M426" s="76"/>
      <c r="N426" s="76"/>
      <c r="O426" s="77"/>
      <c r="P426" s="78"/>
      <c r="Q426" s="78"/>
      <c r="R426" s="88"/>
      <c r="S426" s="88"/>
      <c r="T426" s="88"/>
      <c r="U426" s="88"/>
      <c r="V426" s="52"/>
      <c r="W426" s="52"/>
      <c r="X426" s="52"/>
      <c r="Y426" s="52"/>
      <c r="Z426" s="51"/>
      <c r="AA426" s="73"/>
      <c r="AB426" s="73"/>
      <c r="AC426" s="74"/>
      <c r="AD426" s="80">
        <v>403</v>
      </c>
      <c r="AE426" s="80">
        <v>1795</v>
      </c>
      <c r="AF426" s="80">
        <v>17307</v>
      </c>
      <c r="AG426" s="80">
        <v>12070</v>
      </c>
      <c r="AH426" s="80"/>
      <c r="AI426" s="80" t="s">
        <v>8403</v>
      </c>
      <c r="AJ426" s="80" t="s">
        <v>9344</v>
      </c>
      <c r="AK426" s="85" t="s">
        <v>9933</v>
      </c>
      <c r="AL426" s="80"/>
      <c r="AM426" s="82">
        <v>39972.422754629632</v>
      </c>
      <c r="AN426" s="80" t="s">
        <v>11630</v>
      </c>
      <c r="AO426" s="85" t="s">
        <v>12054</v>
      </c>
      <c r="AP426" s="80" t="s">
        <v>66</v>
      </c>
      <c r="AQ426" s="2"/>
      <c r="AR426" s="3"/>
      <c r="AS426" s="3"/>
      <c r="AT426" s="3"/>
      <c r="AU426" s="3"/>
    </row>
    <row r="427" spans="1:47" x14ac:dyDescent="0.35">
      <c r="A427" s="66" t="s">
        <v>1250</v>
      </c>
      <c r="B427" s="67"/>
      <c r="C427" s="67"/>
      <c r="D427" s="68"/>
      <c r="E427" s="70"/>
      <c r="F427" s="104" t="s">
        <v>10872</v>
      </c>
      <c r="G427" s="67"/>
      <c r="H427" s="71"/>
      <c r="I427" s="72"/>
      <c r="J427" s="72"/>
      <c r="K427" s="71" t="s">
        <v>13252</v>
      </c>
      <c r="L427" s="75"/>
      <c r="M427" s="76"/>
      <c r="N427" s="76"/>
      <c r="O427" s="77"/>
      <c r="P427" s="78"/>
      <c r="Q427" s="78"/>
      <c r="R427" s="88"/>
      <c r="S427" s="88"/>
      <c r="T427" s="88"/>
      <c r="U427" s="88"/>
      <c r="V427" s="52"/>
      <c r="W427" s="52"/>
      <c r="X427" s="52"/>
      <c r="Y427" s="52"/>
      <c r="Z427" s="51"/>
      <c r="AA427" s="73"/>
      <c r="AB427" s="73"/>
      <c r="AC427" s="74"/>
      <c r="AD427" s="80">
        <v>1677</v>
      </c>
      <c r="AE427" s="80">
        <v>3925</v>
      </c>
      <c r="AF427" s="80">
        <v>6614</v>
      </c>
      <c r="AG427" s="80">
        <v>5661</v>
      </c>
      <c r="AH427" s="80"/>
      <c r="AI427" s="80" t="s">
        <v>8404</v>
      </c>
      <c r="AJ427" s="80" t="s">
        <v>9345</v>
      </c>
      <c r="AK427" s="85" t="s">
        <v>9934</v>
      </c>
      <c r="AL427" s="80"/>
      <c r="AM427" s="82">
        <v>42523.399270833332</v>
      </c>
      <c r="AN427" s="80" t="s">
        <v>11630</v>
      </c>
      <c r="AO427" s="85" t="s">
        <v>12055</v>
      </c>
      <c r="AP427" s="80" t="s">
        <v>65</v>
      </c>
      <c r="AQ427" s="2"/>
      <c r="AR427" s="3"/>
      <c r="AS427" s="3"/>
      <c r="AT427" s="3"/>
      <c r="AU427" s="3"/>
    </row>
    <row r="428" spans="1:47" x14ac:dyDescent="0.35">
      <c r="A428" s="66" t="s">
        <v>479</v>
      </c>
      <c r="B428" s="67"/>
      <c r="C428" s="67"/>
      <c r="D428" s="68"/>
      <c r="E428" s="70"/>
      <c r="F428" s="104" t="s">
        <v>10873</v>
      </c>
      <c r="G428" s="67"/>
      <c r="H428" s="71"/>
      <c r="I428" s="72"/>
      <c r="J428" s="72"/>
      <c r="K428" s="71" t="s">
        <v>13253</v>
      </c>
      <c r="L428" s="75"/>
      <c r="M428" s="76"/>
      <c r="N428" s="76"/>
      <c r="O428" s="77"/>
      <c r="P428" s="78"/>
      <c r="Q428" s="78"/>
      <c r="R428" s="88"/>
      <c r="S428" s="88"/>
      <c r="T428" s="88"/>
      <c r="U428" s="88"/>
      <c r="V428" s="52"/>
      <c r="W428" s="52"/>
      <c r="X428" s="52"/>
      <c r="Y428" s="52"/>
      <c r="Z428" s="51"/>
      <c r="AA428" s="73"/>
      <c r="AB428" s="73"/>
      <c r="AC428" s="74"/>
      <c r="AD428" s="80">
        <v>291</v>
      </c>
      <c r="AE428" s="80">
        <v>164</v>
      </c>
      <c r="AF428" s="80">
        <v>2025</v>
      </c>
      <c r="AG428" s="80">
        <v>2157</v>
      </c>
      <c r="AH428" s="80"/>
      <c r="AI428" s="80" t="s">
        <v>8405</v>
      </c>
      <c r="AJ428" s="80" t="s">
        <v>9346</v>
      </c>
      <c r="AK428" s="85" t="s">
        <v>9935</v>
      </c>
      <c r="AL428" s="80"/>
      <c r="AM428" s="82">
        <v>39982.589999999997</v>
      </c>
      <c r="AN428" s="80" t="s">
        <v>11630</v>
      </c>
      <c r="AO428" s="85" t="s">
        <v>12056</v>
      </c>
      <c r="AP428" s="80" t="s">
        <v>66</v>
      </c>
      <c r="AQ428" s="2"/>
      <c r="AR428" s="3"/>
      <c r="AS428" s="3"/>
      <c r="AT428" s="3"/>
      <c r="AU428" s="3"/>
    </row>
    <row r="429" spans="1:47" x14ac:dyDescent="0.35">
      <c r="A429" s="66" t="s">
        <v>1067</v>
      </c>
      <c r="B429" s="67"/>
      <c r="C429" s="67"/>
      <c r="D429" s="68"/>
      <c r="E429" s="70"/>
      <c r="F429" s="104" t="s">
        <v>10874</v>
      </c>
      <c r="G429" s="67"/>
      <c r="H429" s="71"/>
      <c r="I429" s="72"/>
      <c r="J429" s="72"/>
      <c r="K429" s="71" t="s">
        <v>13254</v>
      </c>
      <c r="L429" s="75"/>
      <c r="M429" s="76"/>
      <c r="N429" s="76"/>
      <c r="O429" s="77"/>
      <c r="P429" s="78"/>
      <c r="Q429" s="78"/>
      <c r="R429" s="88"/>
      <c r="S429" s="88"/>
      <c r="T429" s="88"/>
      <c r="U429" s="88"/>
      <c r="V429" s="52"/>
      <c r="W429" s="52"/>
      <c r="X429" s="52"/>
      <c r="Y429" s="52"/>
      <c r="Z429" s="51"/>
      <c r="AA429" s="73"/>
      <c r="AB429" s="73"/>
      <c r="AC429" s="74"/>
      <c r="AD429" s="80">
        <v>1197</v>
      </c>
      <c r="AE429" s="80">
        <v>12755</v>
      </c>
      <c r="AF429" s="80">
        <v>13308</v>
      </c>
      <c r="AG429" s="80">
        <v>2301</v>
      </c>
      <c r="AH429" s="80"/>
      <c r="AI429" s="80" t="s">
        <v>8406</v>
      </c>
      <c r="AJ429" s="80" t="s">
        <v>9272</v>
      </c>
      <c r="AK429" s="85" t="s">
        <v>9936</v>
      </c>
      <c r="AL429" s="80"/>
      <c r="AM429" s="82">
        <v>39911.525104166663</v>
      </c>
      <c r="AN429" s="80" t="s">
        <v>11630</v>
      </c>
      <c r="AO429" s="85" t="s">
        <v>12057</v>
      </c>
      <c r="AP429" s="80" t="s">
        <v>66</v>
      </c>
      <c r="AQ429" s="2"/>
      <c r="AR429" s="3"/>
      <c r="AS429" s="3"/>
      <c r="AT429" s="3"/>
      <c r="AU429" s="3"/>
    </row>
    <row r="430" spans="1:47" x14ac:dyDescent="0.35">
      <c r="A430" s="66" t="s">
        <v>480</v>
      </c>
      <c r="B430" s="67"/>
      <c r="C430" s="67"/>
      <c r="D430" s="68"/>
      <c r="E430" s="70"/>
      <c r="F430" s="104" t="s">
        <v>10875</v>
      </c>
      <c r="G430" s="67"/>
      <c r="H430" s="71"/>
      <c r="I430" s="72"/>
      <c r="J430" s="72"/>
      <c r="K430" s="71" t="s">
        <v>13255</v>
      </c>
      <c r="L430" s="75"/>
      <c r="M430" s="76"/>
      <c r="N430" s="76"/>
      <c r="O430" s="77"/>
      <c r="P430" s="78"/>
      <c r="Q430" s="78"/>
      <c r="R430" s="88"/>
      <c r="S430" s="88"/>
      <c r="T430" s="88"/>
      <c r="U430" s="88"/>
      <c r="V430" s="52"/>
      <c r="W430" s="52"/>
      <c r="X430" s="52"/>
      <c r="Y430" s="52"/>
      <c r="Z430" s="51"/>
      <c r="AA430" s="73"/>
      <c r="AB430" s="73"/>
      <c r="AC430" s="74"/>
      <c r="AD430" s="80">
        <v>1103</v>
      </c>
      <c r="AE430" s="80">
        <v>1573</v>
      </c>
      <c r="AF430" s="80">
        <v>2505</v>
      </c>
      <c r="AG430" s="80">
        <v>865</v>
      </c>
      <c r="AH430" s="80"/>
      <c r="AI430" s="80" t="s">
        <v>8407</v>
      </c>
      <c r="AJ430" s="80" t="s">
        <v>9347</v>
      </c>
      <c r="AK430" s="85" t="s">
        <v>9937</v>
      </c>
      <c r="AL430" s="80"/>
      <c r="AM430" s="82">
        <v>40011.663587962961</v>
      </c>
      <c r="AN430" s="80" t="s">
        <v>11630</v>
      </c>
      <c r="AO430" s="85" t="s">
        <v>12058</v>
      </c>
      <c r="AP430" s="80" t="s">
        <v>66</v>
      </c>
      <c r="AQ430" s="2"/>
      <c r="AR430" s="3"/>
      <c r="AS430" s="3"/>
      <c r="AT430" s="3"/>
      <c r="AU430" s="3"/>
    </row>
    <row r="431" spans="1:47" x14ac:dyDescent="0.35">
      <c r="A431" s="66" t="s">
        <v>481</v>
      </c>
      <c r="B431" s="67"/>
      <c r="C431" s="67"/>
      <c r="D431" s="68"/>
      <c r="E431" s="70"/>
      <c r="F431" s="104" t="s">
        <v>10876</v>
      </c>
      <c r="G431" s="67"/>
      <c r="H431" s="71"/>
      <c r="I431" s="72"/>
      <c r="J431" s="72"/>
      <c r="K431" s="71" t="s">
        <v>13256</v>
      </c>
      <c r="L431" s="75"/>
      <c r="M431" s="76"/>
      <c r="N431" s="76"/>
      <c r="O431" s="77"/>
      <c r="P431" s="78"/>
      <c r="Q431" s="78"/>
      <c r="R431" s="88"/>
      <c r="S431" s="88"/>
      <c r="T431" s="88"/>
      <c r="U431" s="88"/>
      <c r="V431" s="52"/>
      <c r="W431" s="52"/>
      <c r="X431" s="52"/>
      <c r="Y431" s="52"/>
      <c r="Z431" s="51"/>
      <c r="AA431" s="73"/>
      <c r="AB431" s="73"/>
      <c r="AC431" s="74"/>
      <c r="AD431" s="80">
        <v>299</v>
      </c>
      <c r="AE431" s="80">
        <v>2545</v>
      </c>
      <c r="AF431" s="80">
        <v>4348</v>
      </c>
      <c r="AG431" s="80">
        <v>432</v>
      </c>
      <c r="AH431" s="80"/>
      <c r="AI431" s="80" t="s">
        <v>8408</v>
      </c>
      <c r="AJ431" s="80" t="s">
        <v>9348</v>
      </c>
      <c r="AK431" s="85" t="s">
        <v>9938</v>
      </c>
      <c r="AL431" s="80"/>
      <c r="AM431" s="82">
        <v>40897.411921296298</v>
      </c>
      <c r="AN431" s="80" t="s">
        <v>11630</v>
      </c>
      <c r="AO431" s="85" t="s">
        <v>12059</v>
      </c>
      <c r="AP431" s="80" t="s">
        <v>66</v>
      </c>
      <c r="AQ431" s="2"/>
      <c r="AR431" s="3"/>
      <c r="AS431" s="3"/>
      <c r="AT431" s="3"/>
      <c r="AU431" s="3"/>
    </row>
    <row r="432" spans="1:47" x14ac:dyDescent="0.35">
      <c r="A432" s="66" t="s">
        <v>1251</v>
      </c>
      <c r="B432" s="67"/>
      <c r="C432" s="67"/>
      <c r="D432" s="68"/>
      <c r="E432" s="70"/>
      <c r="F432" s="104" t="s">
        <v>10877</v>
      </c>
      <c r="G432" s="67"/>
      <c r="H432" s="71"/>
      <c r="I432" s="72"/>
      <c r="J432" s="72"/>
      <c r="K432" s="71" t="s">
        <v>13257</v>
      </c>
      <c r="L432" s="75"/>
      <c r="M432" s="76"/>
      <c r="N432" s="76"/>
      <c r="O432" s="77"/>
      <c r="P432" s="78"/>
      <c r="Q432" s="78"/>
      <c r="R432" s="88"/>
      <c r="S432" s="88"/>
      <c r="T432" s="88"/>
      <c r="U432" s="88"/>
      <c r="V432" s="52"/>
      <c r="W432" s="52"/>
      <c r="X432" s="52"/>
      <c r="Y432" s="52"/>
      <c r="Z432" s="51"/>
      <c r="AA432" s="73"/>
      <c r="AB432" s="73"/>
      <c r="AC432" s="74"/>
      <c r="AD432" s="80">
        <v>159</v>
      </c>
      <c r="AE432" s="80">
        <v>951</v>
      </c>
      <c r="AF432" s="80">
        <v>418</v>
      </c>
      <c r="AG432" s="80">
        <v>287</v>
      </c>
      <c r="AH432" s="80"/>
      <c r="AI432" s="80" t="s">
        <v>8409</v>
      </c>
      <c r="AJ432" s="80" t="s">
        <v>9142</v>
      </c>
      <c r="AK432" s="80"/>
      <c r="AL432" s="80"/>
      <c r="AM432" s="82">
        <v>40731.83189814815</v>
      </c>
      <c r="AN432" s="80" t="s">
        <v>11630</v>
      </c>
      <c r="AO432" s="85" t="s">
        <v>12060</v>
      </c>
      <c r="AP432" s="80" t="s">
        <v>65</v>
      </c>
      <c r="AQ432" s="2"/>
      <c r="AR432" s="3"/>
      <c r="AS432" s="3"/>
      <c r="AT432" s="3"/>
      <c r="AU432" s="3"/>
    </row>
    <row r="433" spans="1:47" x14ac:dyDescent="0.35">
      <c r="A433" s="66" t="s">
        <v>482</v>
      </c>
      <c r="B433" s="67"/>
      <c r="C433" s="67"/>
      <c r="D433" s="68"/>
      <c r="E433" s="70"/>
      <c r="F433" s="104" t="s">
        <v>10878</v>
      </c>
      <c r="G433" s="67"/>
      <c r="H433" s="71"/>
      <c r="I433" s="72"/>
      <c r="J433" s="72"/>
      <c r="K433" s="71" t="s">
        <v>13258</v>
      </c>
      <c r="L433" s="75"/>
      <c r="M433" s="76"/>
      <c r="N433" s="76"/>
      <c r="O433" s="77"/>
      <c r="P433" s="78"/>
      <c r="Q433" s="78"/>
      <c r="R433" s="88"/>
      <c r="S433" s="88"/>
      <c r="T433" s="88"/>
      <c r="U433" s="88"/>
      <c r="V433" s="52"/>
      <c r="W433" s="52"/>
      <c r="X433" s="52"/>
      <c r="Y433" s="52"/>
      <c r="Z433" s="51"/>
      <c r="AA433" s="73"/>
      <c r="AB433" s="73"/>
      <c r="AC433" s="74"/>
      <c r="AD433" s="80">
        <v>448</v>
      </c>
      <c r="AE433" s="80">
        <v>44</v>
      </c>
      <c r="AF433" s="80">
        <v>103</v>
      </c>
      <c r="AG433" s="80">
        <v>88</v>
      </c>
      <c r="AH433" s="80"/>
      <c r="AI433" s="80" t="s">
        <v>8410</v>
      </c>
      <c r="AJ433" s="80"/>
      <c r="AK433" s="80"/>
      <c r="AL433" s="80"/>
      <c r="AM433" s="82">
        <v>44362.652812499997</v>
      </c>
      <c r="AN433" s="80" t="s">
        <v>11630</v>
      </c>
      <c r="AO433" s="85" t="s">
        <v>12061</v>
      </c>
      <c r="AP433" s="80" t="s">
        <v>66</v>
      </c>
      <c r="AQ433" s="2"/>
      <c r="AR433" s="3"/>
      <c r="AS433" s="3"/>
      <c r="AT433" s="3"/>
      <c r="AU433" s="3"/>
    </row>
    <row r="434" spans="1:47" x14ac:dyDescent="0.35">
      <c r="A434" s="66" t="s">
        <v>483</v>
      </c>
      <c r="B434" s="67"/>
      <c r="C434" s="67"/>
      <c r="D434" s="68"/>
      <c r="E434" s="70"/>
      <c r="F434" s="104" t="s">
        <v>10879</v>
      </c>
      <c r="G434" s="67"/>
      <c r="H434" s="71"/>
      <c r="I434" s="72"/>
      <c r="J434" s="72"/>
      <c r="K434" s="71" t="s">
        <v>13259</v>
      </c>
      <c r="L434" s="75"/>
      <c r="M434" s="76"/>
      <c r="N434" s="76"/>
      <c r="O434" s="77"/>
      <c r="P434" s="78"/>
      <c r="Q434" s="78"/>
      <c r="R434" s="88"/>
      <c r="S434" s="88"/>
      <c r="T434" s="88"/>
      <c r="U434" s="88"/>
      <c r="V434" s="52"/>
      <c r="W434" s="52"/>
      <c r="X434" s="52"/>
      <c r="Y434" s="52"/>
      <c r="Z434" s="51"/>
      <c r="AA434" s="73"/>
      <c r="AB434" s="73"/>
      <c r="AC434" s="74"/>
      <c r="AD434" s="80">
        <v>423</v>
      </c>
      <c r="AE434" s="80">
        <v>162</v>
      </c>
      <c r="AF434" s="80">
        <v>4734</v>
      </c>
      <c r="AG434" s="80">
        <v>2287</v>
      </c>
      <c r="AH434" s="80"/>
      <c r="AI434" s="80" t="s">
        <v>8411</v>
      </c>
      <c r="AJ434" s="80" t="s">
        <v>9142</v>
      </c>
      <c r="AK434" s="85" t="s">
        <v>9939</v>
      </c>
      <c r="AL434" s="80"/>
      <c r="AM434" s="82">
        <v>42415.713182870371</v>
      </c>
      <c r="AN434" s="80" t="s">
        <v>11630</v>
      </c>
      <c r="AO434" s="85" t="s">
        <v>12062</v>
      </c>
      <c r="AP434" s="80" t="s">
        <v>66</v>
      </c>
      <c r="AQ434" s="2"/>
      <c r="AR434" s="3"/>
      <c r="AS434" s="3"/>
      <c r="AT434" s="3"/>
      <c r="AU434" s="3"/>
    </row>
    <row r="435" spans="1:47" x14ac:dyDescent="0.35">
      <c r="A435" s="66" t="s">
        <v>484</v>
      </c>
      <c r="B435" s="67"/>
      <c r="C435" s="67"/>
      <c r="D435" s="68"/>
      <c r="E435" s="70"/>
      <c r="F435" s="104" t="s">
        <v>10880</v>
      </c>
      <c r="G435" s="67"/>
      <c r="H435" s="71"/>
      <c r="I435" s="72"/>
      <c r="J435" s="72"/>
      <c r="K435" s="71" t="s">
        <v>13260</v>
      </c>
      <c r="L435" s="75"/>
      <c r="M435" s="76"/>
      <c r="N435" s="76"/>
      <c r="O435" s="77"/>
      <c r="P435" s="78"/>
      <c r="Q435" s="78"/>
      <c r="R435" s="88"/>
      <c r="S435" s="88"/>
      <c r="T435" s="88"/>
      <c r="U435" s="88"/>
      <c r="V435" s="52"/>
      <c r="W435" s="52"/>
      <c r="X435" s="52"/>
      <c r="Y435" s="52"/>
      <c r="Z435" s="51"/>
      <c r="AA435" s="73"/>
      <c r="AB435" s="73"/>
      <c r="AC435" s="74"/>
      <c r="AD435" s="80">
        <v>246</v>
      </c>
      <c r="AE435" s="80">
        <v>195</v>
      </c>
      <c r="AF435" s="80">
        <v>117</v>
      </c>
      <c r="AG435" s="80">
        <v>5745</v>
      </c>
      <c r="AH435" s="80"/>
      <c r="AI435" s="80" t="s">
        <v>8412</v>
      </c>
      <c r="AJ435" s="80" t="s">
        <v>9349</v>
      </c>
      <c r="AK435" s="80"/>
      <c r="AL435" s="80"/>
      <c r="AM435" s="82">
        <v>42859.309502314813</v>
      </c>
      <c r="AN435" s="80" t="s">
        <v>11630</v>
      </c>
      <c r="AO435" s="85" t="s">
        <v>12063</v>
      </c>
      <c r="AP435" s="80" t="s">
        <v>66</v>
      </c>
      <c r="AQ435" s="2"/>
      <c r="AR435" s="3"/>
      <c r="AS435" s="3"/>
      <c r="AT435" s="3"/>
      <c r="AU435" s="3"/>
    </row>
    <row r="436" spans="1:47" x14ac:dyDescent="0.35">
      <c r="A436" s="66" t="s">
        <v>485</v>
      </c>
      <c r="B436" s="67"/>
      <c r="C436" s="67"/>
      <c r="D436" s="68"/>
      <c r="E436" s="70"/>
      <c r="F436" s="104" t="s">
        <v>10881</v>
      </c>
      <c r="G436" s="67"/>
      <c r="H436" s="71"/>
      <c r="I436" s="72"/>
      <c r="J436" s="72"/>
      <c r="K436" s="71" t="s">
        <v>13261</v>
      </c>
      <c r="L436" s="75"/>
      <c r="M436" s="76"/>
      <c r="N436" s="76"/>
      <c r="O436" s="77"/>
      <c r="P436" s="78"/>
      <c r="Q436" s="78"/>
      <c r="R436" s="88"/>
      <c r="S436" s="88"/>
      <c r="T436" s="88"/>
      <c r="U436" s="88"/>
      <c r="V436" s="52"/>
      <c r="W436" s="52"/>
      <c r="X436" s="52"/>
      <c r="Y436" s="52"/>
      <c r="Z436" s="51"/>
      <c r="AA436" s="73"/>
      <c r="AB436" s="73"/>
      <c r="AC436" s="74"/>
      <c r="AD436" s="80">
        <v>161</v>
      </c>
      <c r="AE436" s="80">
        <v>198</v>
      </c>
      <c r="AF436" s="80">
        <v>9655</v>
      </c>
      <c r="AG436" s="80">
        <v>22961</v>
      </c>
      <c r="AH436" s="80"/>
      <c r="AI436" s="80" t="s">
        <v>8413</v>
      </c>
      <c r="AJ436" s="80" t="s">
        <v>9350</v>
      </c>
      <c r="AK436" s="85" t="s">
        <v>9940</v>
      </c>
      <c r="AL436" s="80"/>
      <c r="AM436" s="82">
        <v>42656.809351851851</v>
      </c>
      <c r="AN436" s="80" t="s">
        <v>11630</v>
      </c>
      <c r="AO436" s="85" t="s">
        <v>12064</v>
      </c>
      <c r="AP436" s="80" t="s">
        <v>66</v>
      </c>
      <c r="AQ436" s="2"/>
      <c r="AR436" s="3"/>
      <c r="AS436" s="3"/>
      <c r="AT436" s="3"/>
      <c r="AU436" s="3"/>
    </row>
    <row r="437" spans="1:47" x14ac:dyDescent="0.35">
      <c r="A437" s="66" t="s">
        <v>486</v>
      </c>
      <c r="B437" s="67"/>
      <c r="C437" s="67"/>
      <c r="D437" s="68"/>
      <c r="E437" s="70"/>
      <c r="F437" s="104" t="s">
        <v>10882</v>
      </c>
      <c r="G437" s="67"/>
      <c r="H437" s="71"/>
      <c r="I437" s="72"/>
      <c r="J437" s="72"/>
      <c r="K437" s="71" t="s">
        <v>13262</v>
      </c>
      <c r="L437" s="75"/>
      <c r="M437" s="76"/>
      <c r="N437" s="76"/>
      <c r="O437" s="77"/>
      <c r="P437" s="78"/>
      <c r="Q437" s="78"/>
      <c r="R437" s="88"/>
      <c r="S437" s="88"/>
      <c r="T437" s="88"/>
      <c r="U437" s="88"/>
      <c r="V437" s="52"/>
      <c r="W437" s="52"/>
      <c r="X437" s="52"/>
      <c r="Y437" s="52"/>
      <c r="Z437" s="51"/>
      <c r="AA437" s="73"/>
      <c r="AB437" s="73"/>
      <c r="AC437" s="74"/>
      <c r="AD437" s="80">
        <v>42</v>
      </c>
      <c r="AE437" s="80">
        <v>112</v>
      </c>
      <c r="AF437" s="80">
        <v>213</v>
      </c>
      <c r="AG437" s="80">
        <v>74</v>
      </c>
      <c r="AH437" s="80"/>
      <c r="AI437" s="80" t="s">
        <v>8414</v>
      </c>
      <c r="AJ437" s="80" t="s">
        <v>9351</v>
      </c>
      <c r="AK437" s="85" t="s">
        <v>9941</v>
      </c>
      <c r="AL437" s="80"/>
      <c r="AM437" s="82">
        <v>42954.616631944446</v>
      </c>
      <c r="AN437" s="80" t="s">
        <v>11630</v>
      </c>
      <c r="AO437" s="85" t="s">
        <v>12065</v>
      </c>
      <c r="AP437" s="80" t="s">
        <v>66</v>
      </c>
      <c r="AQ437" s="2"/>
      <c r="AR437" s="3"/>
      <c r="AS437" s="3"/>
      <c r="AT437" s="3"/>
      <c r="AU437" s="3"/>
    </row>
    <row r="438" spans="1:47" x14ac:dyDescent="0.35">
      <c r="A438" s="66" t="s">
        <v>1252</v>
      </c>
      <c r="B438" s="67"/>
      <c r="C438" s="67"/>
      <c r="D438" s="68"/>
      <c r="E438" s="70"/>
      <c r="F438" s="104" t="s">
        <v>10883</v>
      </c>
      <c r="G438" s="67"/>
      <c r="H438" s="71"/>
      <c r="I438" s="72"/>
      <c r="J438" s="72"/>
      <c r="K438" s="71" t="s">
        <v>13263</v>
      </c>
      <c r="L438" s="75"/>
      <c r="M438" s="76"/>
      <c r="N438" s="76"/>
      <c r="O438" s="77"/>
      <c r="P438" s="78"/>
      <c r="Q438" s="78"/>
      <c r="R438" s="88"/>
      <c r="S438" s="88"/>
      <c r="T438" s="88"/>
      <c r="U438" s="88"/>
      <c r="V438" s="52"/>
      <c r="W438" s="52"/>
      <c r="X438" s="52"/>
      <c r="Y438" s="52"/>
      <c r="Z438" s="51"/>
      <c r="AA438" s="73"/>
      <c r="AB438" s="73"/>
      <c r="AC438" s="74"/>
      <c r="AD438" s="80">
        <v>614</v>
      </c>
      <c r="AE438" s="80">
        <v>295</v>
      </c>
      <c r="AF438" s="80">
        <v>205</v>
      </c>
      <c r="AG438" s="80">
        <v>445</v>
      </c>
      <c r="AH438" s="80"/>
      <c r="AI438" s="80" t="s">
        <v>8415</v>
      </c>
      <c r="AJ438" s="80"/>
      <c r="AK438" s="80"/>
      <c r="AL438" s="80"/>
      <c r="AM438" s="82">
        <v>43396.347615740742</v>
      </c>
      <c r="AN438" s="80" t="s">
        <v>11630</v>
      </c>
      <c r="AO438" s="85" t="s">
        <v>12066</v>
      </c>
      <c r="AP438" s="80" t="s">
        <v>65</v>
      </c>
      <c r="AQ438" s="2"/>
      <c r="AR438" s="3"/>
      <c r="AS438" s="3"/>
      <c r="AT438" s="3"/>
      <c r="AU438" s="3"/>
    </row>
    <row r="439" spans="1:47" x14ac:dyDescent="0.35">
      <c r="A439" s="66" t="s">
        <v>1078</v>
      </c>
      <c r="B439" s="67"/>
      <c r="C439" s="67"/>
      <c r="D439" s="68"/>
      <c r="E439" s="70"/>
      <c r="F439" s="104" t="s">
        <v>10884</v>
      </c>
      <c r="G439" s="67"/>
      <c r="H439" s="71"/>
      <c r="I439" s="72"/>
      <c r="J439" s="72"/>
      <c r="K439" s="71" t="s">
        <v>13264</v>
      </c>
      <c r="L439" s="75"/>
      <c r="M439" s="76"/>
      <c r="N439" s="76"/>
      <c r="O439" s="77"/>
      <c r="P439" s="78"/>
      <c r="Q439" s="78"/>
      <c r="R439" s="88"/>
      <c r="S439" s="88"/>
      <c r="T439" s="88"/>
      <c r="U439" s="88"/>
      <c r="V439" s="52"/>
      <c r="W439" s="52"/>
      <c r="X439" s="52"/>
      <c r="Y439" s="52"/>
      <c r="Z439" s="51"/>
      <c r="AA439" s="73"/>
      <c r="AB439" s="73"/>
      <c r="AC439" s="74"/>
      <c r="AD439" s="80">
        <v>269</v>
      </c>
      <c r="AE439" s="80">
        <v>295</v>
      </c>
      <c r="AF439" s="80">
        <v>127</v>
      </c>
      <c r="AG439" s="80">
        <v>51</v>
      </c>
      <c r="AH439" s="80"/>
      <c r="AI439" s="80" t="s">
        <v>8416</v>
      </c>
      <c r="AJ439" s="80" t="s">
        <v>9352</v>
      </c>
      <c r="AK439" s="85" t="s">
        <v>9942</v>
      </c>
      <c r="AL439" s="80"/>
      <c r="AM439" s="82">
        <v>44075.539953703701</v>
      </c>
      <c r="AN439" s="80" t="s">
        <v>11630</v>
      </c>
      <c r="AO439" s="85" t="s">
        <v>12067</v>
      </c>
      <c r="AP439" s="80" t="s">
        <v>66</v>
      </c>
      <c r="AQ439" s="2"/>
      <c r="AR439" s="3"/>
      <c r="AS439" s="3"/>
      <c r="AT439" s="3"/>
      <c r="AU439" s="3"/>
    </row>
    <row r="440" spans="1:47" x14ac:dyDescent="0.35">
      <c r="A440" s="66" t="s">
        <v>487</v>
      </c>
      <c r="B440" s="67"/>
      <c r="C440" s="67"/>
      <c r="D440" s="68"/>
      <c r="E440" s="70"/>
      <c r="F440" s="104" t="s">
        <v>10885</v>
      </c>
      <c r="G440" s="67"/>
      <c r="H440" s="71"/>
      <c r="I440" s="72"/>
      <c r="J440" s="72"/>
      <c r="K440" s="71" t="s">
        <v>13265</v>
      </c>
      <c r="L440" s="75"/>
      <c r="M440" s="76"/>
      <c r="N440" s="76"/>
      <c r="O440" s="77"/>
      <c r="P440" s="78"/>
      <c r="Q440" s="78"/>
      <c r="R440" s="88"/>
      <c r="S440" s="88"/>
      <c r="T440" s="88"/>
      <c r="U440" s="88"/>
      <c r="V440" s="52"/>
      <c r="W440" s="52"/>
      <c r="X440" s="52"/>
      <c r="Y440" s="52"/>
      <c r="Z440" s="51"/>
      <c r="AA440" s="73"/>
      <c r="AB440" s="73"/>
      <c r="AC440" s="74"/>
      <c r="AD440" s="80">
        <v>4524</v>
      </c>
      <c r="AE440" s="80">
        <v>2362</v>
      </c>
      <c r="AF440" s="80">
        <v>23250</v>
      </c>
      <c r="AG440" s="80">
        <v>15080</v>
      </c>
      <c r="AH440" s="80"/>
      <c r="AI440" s="80" t="s">
        <v>8417</v>
      </c>
      <c r="AJ440" s="80" t="s">
        <v>9217</v>
      </c>
      <c r="AK440" s="85" t="s">
        <v>9943</v>
      </c>
      <c r="AL440" s="80"/>
      <c r="AM440" s="82">
        <v>42779.827488425923</v>
      </c>
      <c r="AN440" s="80" t="s">
        <v>11630</v>
      </c>
      <c r="AO440" s="85" t="s">
        <v>12068</v>
      </c>
      <c r="AP440" s="80" t="s">
        <v>66</v>
      </c>
      <c r="AQ440" s="2"/>
      <c r="AR440" s="3"/>
      <c r="AS440" s="3"/>
      <c r="AT440" s="3"/>
      <c r="AU440" s="3"/>
    </row>
    <row r="441" spans="1:47" x14ac:dyDescent="0.35">
      <c r="A441" s="66" t="s">
        <v>488</v>
      </c>
      <c r="B441" s="67"/>
      <c r="C441" s="67"/>
      <c r="D441" s="68"/>
      <c r="E441" s="70"/>
      <c r="F441" s="104" t="s">
        <v>10886</v>
      </c>
      <c r="G441" s="67"/>
      <c r="H441" s="71"/>
      <c r="I441" s="72"/>
      <c r="J441" s="72"/>
      <c r="K441" s="71" t="s">
        <v>13266</v>
      </c>
      <c r="L441" s="75"/>
      <c r="M441" s="76"/>
      <c r="N441" s="76"/>
      <c r="O441" s="77"/>
      <c r="P441" s="78"/>
      <c r="Q441" s="78"/>
      <c r="R441" s="88"/>
      <c r="S441" s="88"/>
      <c r="T441" s="88"/>
      <c r="U441" s="88"/>
      <c r="V441" s="52"/>
      <c r="W441" s="52"/>
      <c r="X441" s="52"/>
      <c r="Y441" s="52"/>
      <c r="Z441" s="51"/>
      <c r="AA441" s="73"/>
      <c r="AB441" s="73"/>
      <c r="AC441" s="74"/>
      <c r="AD441" s="80">
        <v>4783</v>
      </c>
      <c r="AE441" s="80">
        <v>4325</v>
      </c>
      <c r="AF441" s="80">
        <v>11114</v>
      </c>
      <c r="AG441" s="80">
        <v>5916</v>
      </c>
      <c r="AH441" s="80"/>
      <c r="AI441" s="80" t="s">
        <v>8418</v>
      </c>
      <c r="AJ441" s="80" t="s">
        <v>9353</v>
      </c>
      <c r="AK441" s="85" t="s">
        <v>9944</v>
      </c>
      <c r="AL441" s="80"/>
      <c r="AM441" s="82">
        <v>41577.417858796296</v>
      </c>
      <c r="AN441" s="80" t="s">
        <v>11630</v>
      </c>
      <c r="AO441" s="85" t="s">
        <v>12069</v>
      </c>
      <c r="AP441" s="80" t="s">
        <v>66</v>
      </c>
      <c r="AQ441" s="2"/>
      <c r="AR441" s="3"/>
      <c r="AS441" s="3"/>
      <c r="AT441" s="3"/>
      <c r="AU441" s="3"/>
    </row>
    <row r="442" spans="1:47" x14ac:dyDescent="0.35">
      <c r="A442" s="66" t="s">
        <v>489</v>
      </c>
      <c r="B442" s="67"/>
      <c r="C442" s="67"/>
      <c r="D442" s="68"/>
      <c r="E442" s="70"/>
      <c r="F442" s="104" t="s">
        <v>10887</v>
      </c>
      <c r="G442" s="67"/>
      <c r="H442" s="71"/>
      <c r="I442" s="72"/>
      <c r="J442" s="72"/>
      <c r="K442" s="71" t="s">
        <v>13267</v>
      </c>
      <c r="L442" s="75"/>
      <c r="M442" s="76"/>
      <c r="N442" s="76"/>
      <c r="O442" s="77"/>
      <c r="P442" s="78"/>
      <c r="Q442" s="78"/>
      <c r="R442" s="88"/>
      <c r="S442" s="88"/>
      <c r="T442" s="88"/>
      <c r="U442" s="88"/>
      <c r="V442" s="52"/>
      <c r="W442" s="52"/>
      <c r="X442" s="52"/>
      <c r="Y442" s="52"/>
      <c r="Z442" s="51"/>
      <c r="AA442" s="73"/>
      <c r="AB442" s="73"/>
      <c r="AC442" s="74"/>
      <c r="AD442" s="80">
        <v>4460</v>
      </c>
      <c r="AE442" s="80">
        <v>16370</v>
      </c>
      <c r="AF442" s="80">
        <v>21215</v>
      </c>
      <c r="AG442" s="80">
        <v>2417</v>
      </c>
      <c r="AH442" s="80"/>
      <c r="AI442" s="80" t="s">
        <v>8419</v>
      </c>
      <c r="AJ442" s="80" t="s">
        <v>9354</v>
      </c>
      <c r="AK442" s="85" t="s">
        <v>9945</v>
      </c>
      <c r="AL442" s="80"/>
      <c r="AM442" s="82">
        <v>39685.425127314818</v>
      </c>
      <c r="AN442" s="80" t="s">
        <v>11630</v>
      </c>
      <c r="AO442" s="85" t="s">
        <v>12070</v>
      </c>
      <c r="AP442" s="80" t="s">
        <v>66</v>
      </c>
      <c r="AQ442" s="2"/>
      <c r="AR442" s="3"/>
      <c r="AS442" s="3"/>
      <c r="AT442" s="3"/>
      <c r="AU442" s="3"/>
    </row>
    <row r="443" spans="1:47" x14ac:dyDescent="0.35">
      <c r="A443" s="66" t="s">
        <v>490</v>
      </c>
      <c r="B443" s="67"/>
      <c r="C443" s="67"/>
      <c r="D443" s="68"/>
      <c r="E443" s="70"/>
      <c r="F443" s="104" t="s">
        <v>10888</v>
      </c>
      <c r="G443" s="67"/>
      <c r="H443" s="71"/>
      <c r="I443" s="72"/>
      <c r="J443" s="72"/>
      <c r="K443" s="71" t="s">
        <v>13268</v>
      </c>
      <c r="L443" s="75"/>
      <c r="M443" s="76"/>
      <c r="N443" s="76"/>
      <c r="O443" s="77"/>
      <c r="P443" s="78"/>
      <c r="Q443" s="78"/>
      <c r="R443" s="88"/>
      <c r="S443" s="88"/>
      <c r="T443" s="88"/>
      <c r="U443" s="88"/>
      <c r="V443" s="52"/>
      <c r="W443" s="52"/>
      <c r="X443" s="52"/>
      <c r="Y443" s="52"/>
      <c r="Z443" s="51"/>
      <c r="AA443" s="73"/>
      <c r="AB443" s="73"/>
      <c r="AC443" s="74"/>
      <c r="AD443" s="80">
        <v>1669</v>
      </c>
      <c r="AE443" s="80">
        <v>91</v>
      </c>
      <c r="AF443" s="80">
        <v>351</v>
      </c>
      <c r="AG443" s="80">
        <v>720</v>
      </c>
      <c r="AH443" s="80"/>
      <c r="AI443" s="80" t="s">
        <v>8420</v>
      </c>
      <c r="AJ443" s="80" t="s">
        <v>9159</v>
      </c>
      <c r="AK443" s="80"/>
      <c r="AL443" s="80"/>
      <c r="AM443" s="82">
        <v>42318.506539351853</v>
      </c>
      <c r="AN443" s="80" t="s">
        <v>11630</v>
      </c>
      <c r="AO443" s="85" t="s">
        <v>12071</v>
      </c>
      <c r="AP443" s="80" t="s">
        <v>66</v>
      </c>
      <c r="AQ443" s="2"/>
      <c r="AR443" s="3"/>
      <c r="AS443" s="3"/>
      <c r="AT443" s="3"/>
      <c r="AU443" s="3"/>
    </row>
    <row r="444" spans="1:47" x14ac:dyDescent="0.35">
      <c r="A444" s="66" t="s">
        <v>649</v>
      </c>
      <c r="B444" s="67"/>
      <c r="C444" s="67"/>
      <c r="D444" s="68"/>
      <c r="E444" s="70"/>
      <c r="F444" s="104" t="s">
        <v>10889</v>
      </c>
      <c r="G444" s="67"/>
      <c r="H444" s="71"/>
      <c r="I444" s="72"/>
      <c r="J444" s="72"/>
      <c r="K444" s="71" t="s">
        <v>13269</v>
      </c>
      <c r="L444" s="75"/>
      <c r="M444" s="76"/>
      <c r="N444" s="76"/>
      <c r="O444" s="77"/>
      <c r="P444" s="78"/>
      <c r="Q444" s="78"/>
      <c r="R444" s="88"/>
      <c r="S444" s="88"/>
      <c r="T444" s="88"/>
      <c r="U444" s="88"/>
      <c r="V444" s="52"/>
      <c r="W444" s="52"/>
      <c r="X444" s="52"/>
      <c r="Y444" s="52"/>
      <c r="Z444" s="51"/>
      <c r="AA444" s="73"/>
      <c r="AB444" s="73"/>
      <c r="AC444" s="74"/>
      <c r="AD444" s="80">
        <v>3932</v>
      </c>
      <c r="AE444" s="80">
        <v>1290</v>
      </c>
      <c r="AF444" s="80">
        <v>13155</v>
      </c>
      <c r="AG444" s="80">
        <v>15202</v>
      </c>
      <c r="AH444" s="80"/>
      <c r="AI444" s="80" t="s">
        <v>8421</v>
      </c>
      <c r="AJ444" s="80" t="s">
        <v>9355</v>
      </c>
      <c r="AK444" s="85" t="s">
        <v>9946</v>
      </c>
      <c r="AL444" s="80"/>
      <c r="AM444" s="82">
        <v>39845.756724537037</v>
      </c>
      <c r="AN444" s="80" t="s">
        <v>11630</v>
      </c>
      <c r="AO444" s="85" t="s">
        <v>12072</v>
      </c>
      <c r="AP444" s="80" t="s">
        <v>66</v>
      </c>
      <c r="AQ444" s="2"/>
      <c r="AR444" s="3"/>
      <c r="AS444" s="3"/>
      <c r="AT444" s="3"/>
      <c r="AU444" s="3"/>
    </row>
    <row r="445" spans="1:47" x14ac:dyDescent="0.35">
      <c r="A445" s="66" t="s">
        <v>491</v>
      </c>
      <c r="B445" s="67"/>
      <c r="C445" s="67"/>
      <c r="D445" s="68"/>
      <c r="E445" s="70"/>
      <c r="F445" s="104" t="s">
        <v>10890</v>
      </c>
      <c r="G445" s="67"/>
      <c r="H445" s="71"/>
      <c r="I445" s="72"/>
      <c r="J445" s="72"/>
      <c r="K445" s="71" t="s">
        <v>13270</v>
      </c>
      <c r="L445" s="75"/>
      <c r="M445" s="76"/>
      <c r="N445" s="76"/>
      <c r="O445" s="77"/>
      <c r="P445" s="78"/>
      <c r="Q445" s="78"/>
      <c r="R445" s="88"/>
      <c r="S445" s="88"/>
      <c r="T445" s="88"/>
      <c r="U445" s="88"/>
      <c r="V445" s="52"/>
      <c r="W445" s="52"/>
      <c r="X445" s="52"/>
      <c r="Y445" s="52"/>
      <c r="Z445" s="51"/>
      <c r="AA445" s="73"/>
      <c r="AB445" s="73"/>
      <c r="AC445" s="74"/>
      <c r="AD445" s="80">
        <v>108</v>
      </c>
      <c r="AE445" s="80">
        <v>33</v>
      </c>
      <c r="AF445" s="80">
        <v>101</v>
      </c>
      <c r="AG445" s="80">
        <v>27</v>
      </c>
      <c r="AH445" s="80"/>
      <c r="AI445" s="80" t="s">
        <v>8422</v>
      </c>
      <c r="AJ445" s="80"/>
      <c r="AK445" s="85" t="s">
        <v>9947</v>
      </c>
      <c r="AL445" s="80"/>
      <c r="AM445" s="82">
        <v>43721.439386574071</v>
      </c>
      <c r="AN445" s="80" t="s">
        <v>11630</v>
      </c>
      <c r="AO445" s="85" t="s">
        <v>12073</v>
      </c>
      <c r="AP445" s="80" t="s">
        <v>66</v>
      </c>
      <c r="AQ445" s="2"/>
      <c r="AR445" s="3"/>
      <c r="AS445" s="3"/>
      <c r="AT445" s="3"/>
      <c r="AU445" s="3"/>
    </row>
    <row r="446" spans="1:47" x14ac:dyDescent="0.35">
      <c r="A446" s="66" t="s">
        <v>492</v>
      </c>
      <c r="B446" s="67"/>
      <c r="C446" s="67"/>
      <c r="D446" s="68"/>
      <c r="E446" s="70"/>
      <c r="F446" s="104" t="s">
        <v>10891</v>
      </c>
      <c r="G446" s="67"/>
      <c r="H446" s="71"/>
      <c r="I446" s="72"/>
      <c r="J446" s="72"/>
      <c r="K446" s="71" t="s">
        <v>13271</v>
      </c>
      <c r="L446" s="75"/>
      <c r="M446" s="76"/>
      <c r="N446" s="76"/>
      <c r="O446" s="77"/>
      <c r="P446" s="78"/>
      <c r="Q446" s="78"/>
      <c r="R446" s="88"/>
      <c r="S446" s="88"/>
      <c r="T446" s="88"/>
      <c r="U446" s="88"/>
      <c r="V446" s="52"/>
      <c r="W446" s="52"/>
      <c r="X446" s="52"/>
      <c r="Y446" s="52"/>
      <c r="Z446" s="51"/>
      <c r="AA446" s="73"/>
      <c r="AB446" s="73"/>
      <c r="AC446" s="74"/>
      <c r="AD446" s="80">
        <v>1126</v>
      </c>
      <c r="AE446" s="80">
        <v>817</v>
      </c>
      <c r="AF446" s="80">
        <v>2573</v>
      </c>
      <c r="AG446" s="80">
        <v>520</v>
      </c>
      <c r="AH446" s="80"/>
      <c r="AI446" s="80" t="s">
        <v>8423</v>
      </c>
      <c r="AJ446" s="80" t="s">
        <v>9356</v>
      </c>
      <c r="AK446" s="85" t="s">
        <v>9948</v>
      </c>
      <c r="AL446" s="80"/>
      <c r="AM446" s="82">
        <v>41053.540879629632</v>
      </c>
      <c r="AN446" s="80" t="s">
        <v>11630</v>
      </c>
      <c r="AO446" s="85" t="s">
        <v>12074</v>
      </c>
      <c r="AP446" s="80" t="s">
        <v>66</v>
      </c>
      <c r="AQ446" s="2"/>
      <c r="AR446" s="3"/>
      <c r="AS446" s="3"/>
      <c r="AT446" s="3"/>
      <c r="AU446" s="3"/>
    </row>
    <row r="447" spans="1:47" x14ac:dyDescent="0.35">
      <c r="A447" s="66" t="s">
        <v>493</v>
      </c>
      <c r="B447" s="67"/>
      <c r="C447" s="67"/>
      <c r="D447" s="68"/>
      <c r="E447" s="70"/>
      <c r="F447" s="104" t="s">
        <v>10892</v>
      </c>
      <c r="G447" s="67"/>
      <c r="H447" s="71"/>
      <c r="I447" s="72"/>
      <c r="J447" s="72"/>
      <c r="K447" s="71" t="s">
        <v>13272</v>
      </c>
      <c r="L447" s="75"/>
      <c r="M447" s="76"/>
      <c r="N447" s="76"/>
      <c r="O447" s="77"/>
      <c r="P447" s="78"/>
      <c r="Q447" s="78"/>
      <c r="R447" s="88"/>
      <c r="S447" s="88"/>
      <c r="T447" s="88"/>
      <c r="U447" s="88"/>
      <c r="V447" s="52"/>
      <c r="W447" s="52"/>
      <c r="X447" s="52"/>
      <c r="Y447" s="52"/>
      <c r="Z447" s="51"/>
      <c r="AA447" s="73"/>
      <c r="AB447" s="73"/>
      <c r="AC447" s="74"/>
      <c r="AD447" s="80">
        <v>1261</v>
      </c>
      <c r="AE447" s="80">
        <v>1275</v>
      </c>
      <c r="AF447" s="80">
        <v>38290</v>
      </c>
      <c r="AG447" s="80">
        <v>32682</v>
      </c>
      <c r="AH447" s="80"/>
      <c r="AI447" s="80" t="s">
        <v>8424</v>
      </c>
      <c r="AJ447" s="80" t="s">
        <v>9143</v>
      </c>
      <c r="AK447" s="85" t="s">
        <v>9949</v>
      </c>
      <c r="AL447" s="80"/>
      <c r="AM447" s="82">
        <v>42820.642430555556</v>
      </c>
      <c r="AN447" s="80" t="s">
        <v>11630</v>
      </c>
      <c r="AO447" s="85" t="s">
        <v>12075</v>
      </c>
      <c r="AP447" s="80" t="s">
        <v>66</v>
      </c>
      <c r="AQ447" s="2"/>
      <c r="AR447" s="3"/>
      <c r="AS447" s="3"/>
      <c r="AT447" s="3"/>
      <c r="AU447" s="3"/>
    </row>
    <row r="448" spans="1:47" x14ac:dyDescent="0.35">
      <c r="A448" s="66" t="s">
        <v>494</v>
      </c>
      <c r="B448" s="67"/>
      <c r="C448" s="67"/>
      <c r="D448" s="68"/>
      <c r="E448" s="70"/>
      <c r="F448" s="104" t="s">
        <v>10893</v>
      </c>
      <c r="G448" s="67"/>
      <c r="H448" s="71"/>
      <c r="I448" s="72"/>
      <c r="J448" s="72"/>
      <c r="K448" s="71" t="s">
        <v>13273</v>
      </c>
      <c r="L448" s="75"/>
      <c r="M448" s="76"/>
      <c r="N448" s="76"/>
      <c r="O448" s="77"/>
      <c r="P448" s="78"/>
      <c r="Q448" s="78"/>
      <c r="R448" s="88"/>
      <c r="S448" s="88"/>
      <c r="T448" s="88"/>
      <c r="U448" s="88"/>
      <c r="V448" s="52"/>
      <c r="W448" s="52"/>
      <c r="X448" s="52"/>
      <c r="Y448" s="52"/>
      <c r="Z448" s="51"/>
      <c r="AA448" s="73"/>
      <c r="AB448" s="73"/>
      <c r="AC448" s="74"/>
      <c r="AD448" s="80">
        <v>1294</v>
      </c>
      <c r="AE448" s="80">
        <v>1725</v>
      </c>
      <c r="AF448" s="80">
        <v>12529</v>
      </c>
      <c r="AG448" s="80">
        <v>5870</v>
      </c>
      <c r="AH448" s="80"/>
      <c r="AI448" s="80" t="s">
        <v>8425</v>
      </c>
      <c r="AJ448" s="80" t="s">
        <v>9357</v>
      </c>
      <c r="AK448" s="85" t="s">
        <v>9950</v>
      </c>
      <c r="AL448" s="80"/>
      <c r="AM448" s="82">
        <v>39909.811539351853</v>
      </c>
      <c r="AN448" s="80" t="s">
        <v>11630</v>
      </c>
      <c r="AO448" s="85" t="s">
        <v>12076</v>
      </c>
      <c r="AP448" s="80" t="s">
        <v>66</v>
      </c>
      <c r="AQ448" s="2"/>
      <c r="AR448" s="3"/>
      <c r="AS448" s="3"/>
      <c r="AT448" s="3"/>
      <c r="AU448" s="3"/>
    </row>
    <row r="449" spans="1:47" x14ac:dyDescent="0.35">
      <c r="A449" s="66" t="s">
        <v>495</v>
      </c>
      <c r="B449" s="67"/>
      <c r="C449" s="67"/>
      <c r="D449" s="68"/>
      <c r="E449" s="70"/>
      <c r="F449" s="104" t="s">
        <v>10894</v>
      </c>
      <c r="G449" s="67"/>
      <c r="H449" s="71"/>
      <c r="I449" s="72"/>
      <c r="J449" s="72"/>
      <c r="K449" s="71" t="s">
        <v>13274</v>
      </c>
      <c r="L449" s="75"/>
      <c r="M449" s="76"/>
      <c r="N449" s="76"/>
      <c r="O449" s="77"/>
      <c r="P449" s="78"/>
      <c r="Q449" s="78"/>
      <c r="R449" s="88"/>
      <c r="S449" s="88"/>
      <c r="T449" s="88"/>
      <c r="U449" s="88"/>
      <c r="V449" s="52"/>
      <c r="W449" s="52"/>
      <c r="X449" s="52"/>
      <c r="Y449" s="52"/>
      <c r="Z449" s="51"/>
      <c r="AA449" s="73"/>
      <c r="AB449" s="73"/>
      <c r="AC449" s="74"/>
      <c r="AD449" s="80">
        <v>819</v>
      </c>
      <c r="AE449" s="80">
        <v>1922</v>
      </c>
      <c r="AF449" s="80">
        <v>2794</v>
      </c>
      <c r="AG449" s="80">
        <v>845</v>
      </c>
      <c r="AH449" s="80"/>
      <c r="AI449" s="80"/>
      <c r="AJ449" s="80" t="s">
        <v>9358</v>
      </c>
      <c r="AK449" s="85" t="s">
        <v>9951</v>
      </c>
      <c r="AL449" s="80"/>
      <c r="AM449" s="82">
        <v>42460.846875000003</v>
      </c>
      <c r="AN449" s="80" t="s">
        <v>11630</v>
      </c>
      <c r="AO449" s="85" t="s">
        <v>12077</v>
      </c>
      <c r="AP449" s="80" t="s">
        <v>66</v>
      </c>
      <c r="AQ449" s="2"/>
      <c r="AR449" s="3"/>
      <c r="AS449" s="3"/>
      <c r="AT449" s="3"/>
      <c r="AU449" s="3"/>
    </row>
    <row r="450" spans="1:47" x14ac:dyDescent="0.35">
      <c r="A450" s="66" t="s">
        <v>706</v>
      </c>
      <c r="B450" s="67"/>
      <c r="C450" s="67"/>
      <c r="D450" s="68"/>
      <c r="E450" s="70"/>
      <c r="F450" s="104" t="s">
        <v>10895</v>
      </c>
      <c r="G450" s="67"/>
      <c r="H450" s="71"/>
      <c r="I450" s="72"/>
      <c r="J450" s="72"/>
      <c r="K450" s="71" t="s">
        <v>13275</v>
      </c>
      <c r="L450" s="75"/>
      <c r="M450" s="76"/>
      <c r="N450" s="76"/>
      <c r="O450" s="77"/>
      <c r="P450" s="78"/>
      <c r="Q450" s="78"/>
      <c r="R450" s="88"/>
      <c r="S450" s="88"/>
      <c r="T450" s="88"/>
      <c r="U450" s="88"/>
      <c r="V450" s="52"/>
      <c r="W450" s="52"/>
      <c r="X450" s="52"/>
      <c r="Y450" s="52"/>
      <c r="Z450" s="51"/>
      <c r="AA450" s="73"/>
      <c r="AB450" s="73"/>
      <c r="AC450" s="74"/>
      <c r="AD450" s="80">
        <v>797</v>
      </c>
      <c r="AE450" s="80">
        <v>2486</v>
      </c>
      <c r="AF450" s="80">
        <v>2314</v>
      </c>
      <c r="AG450" s="80">
        <v>2727</v>
      </c>
      <c r="AH450" s="80"/>
      <c r="AI450" s="80" t="s">
        <v>8426</v>
      </c>
      <c r="AJ450" s="80" t="s">
        <v>9359</v>
      </c>
      <c r="AK450" s="85" t="s">
        <v>9952</v>
      </c>
      <c r="AL450" s="80"/>
      <c r="AM450" s="82">
        <v>40701.586064814815</v>
      </c>
      <c r="AN450" s="80" t="s">
        <v>11630</v>
      </c>
      <c r="AO450" s="85" t="s">
        <v>12078</v>
      </c>
      <c r="AP450" s="80" t="s">
        <v>66</v>
      </c>
      <c r="AQ450" s="2"/>
      <c r="AR450" s="3"/>
      <c r="AS450" s="3"/>
      <c r="AT450" s="3"/>
      <c r="AU450" s="3"/>
    </row>
    <row r="451" spans="1:47" x14ac:dyDescent="0.35">
      <c r="A451" s="66" t="s">
        <v>496</v>
      </c>
      <c r="B451" s="67"/>
      <c r="C451" s="67"/>
      <c r="D451" s="68"/>
      <c r="E451" s="70"/>
      <c r="F451" s="104" t="s">
        <v>10896</v>
      </c>
      <c r="G451" s="67"/>
      <c r="H451" s="71"/>
      <c r="I451" s="72"/>
      <c r="J451" s="72"/>
      <c r="K451" s="71" t="s">
        <v>13276</v>
      </c>
      <c r="L451" s="75"/>
      <c r="M451" s="76"/>
      <c r="N451" s="76"/>
      <c r="O451" s="77"/>
      <c r="P451" s="78"/>
      <c r="Q451" s="78"/>
      <c r="R451" s="88"/>
      <c r="S451" s="88"/>
      <c r="T451" s="88"/>
      <c r="U451" s="88"/>
      <c r="V451" s="52"/>
      <c r="W451" s="52"/>
      <c r="X451" s="52"/>
      <c r="Y451" s="52"/>
      <c r="Z451" s="51"/>
      <c r="AA451" s="73"/>
      <c r="AB451" s="73"/>
      <c r="AC451" s="74"/>
      <c r="AD451" s="80">
        <v>86</v>
      </c>
      <c r="AE451" s="80">
        <v>399</v>
      </c>
      <c r="AF451" s="80">
        <v>575</v>
      </c>
      <c r="AG451" s="80">
        <v>76</v>
      </c>
      <c r="AH451" s="80"/>
      <c r="AI451" s="80" t="s">
        <v>8427</v>
      </c>
      <c r="AJ451" s="80" t="s">
        <v>9197</v>
      </c>
      <c r="AK451" s="85" t="s">
        <v>9953</v>
      </c>
      <c r="AL451" s="80"/>
      <c r="AM451" s="82">
        <v>41221.588553240741</v>
      </c>
      <c r="AN451" s="80" t="s">
        <v>11630</v>
      </c>
      <c r="AO451" s="85" t="s">
        <v>12079</v>
      </c>
      <c r="AP451" s="80" t="s">
        <v>66</v>
      </c>
      <c r="AQ451" s="2"/>
      <c r="AR451" s="3"/>
      <c r="AS451" s="3"/>
      <c r="AT451" s="3"/>
      <c r="AU451" s="3"/>
    </row>
    <row r="452" spans="1:47" x14ac:dyDescent="0.35">
      <c r="A452" s="66" t="s">
        <v>1253</v>
      </c>
      <c r="B452" s="67"/>
      <c r="C452" s="67"/>
      <c r="D452" s="68"/>
      <c r="E452" s="70"/>
      <c r="F452" s="104" t="s">
        <v>10897</v>
      </c>
      <c r="G452" s="67"/>
      <c r="H452" s="71"/>
      <c r="I452" s="72"/>
      <c r="J452" s="72"/>
      <c r="K452" s="71" t="s">
        <v>13277</v>
      </c>
      <c r="L452" s="75"/>
      <c r="M452" s="76"/>
      <c r="N452" s="76"/>
      <c r="O452" s="77"/>
      <c r="P452" s="78"/>
      <c r="Q452" s="78"/>
      <c r="R452" s="88"/>
      <c r="S452" s="88"/>
      <c r="T452" s="88"/>
      <c r="U452" s="88"/>
      <c r="V452" s="52"/>
      <c r="W452" s="52"/>
      <c r="X452" s="52"/>
      <c r="Y452" s="52"/>
      <c r="Z452" s="51"/>
      <c r="AA452" s="73"/>
      <c r="AB452" s="73"/>
      <c r="AC452" s="74"/>
      <c r="AD452" s="80">
        <v>75</v>
      </c>
      <c r="AE452" s="80">
        <v>253</v>
      </c>
      <c r="AF452" s="80">
        <v>136</v>
      </c>
      <c r="AG452" s="80">
        <v>43</v>
      </c>
      <c r="AH452" s="80"/>
      <c r="AI452" s="80" t="s">
        <v>8428</v>
      </c>
      <c r="AJ452" s="80" t="s">
        <v>9198</v>
      </c>
      <c r="AK452" s="85" t="s">
        <v>9954</v>
      </c>
      <c r="AL452" s="80"/>
      <c r="AM452" s="82">
        <v>40798.501238425924</v>
      </c>
      <c r="AN452" s="80" t="s">
        <v>11630</v>
      </c>
      <c r="AO452" s="85" t="s">
        <v>12080</v>
      </c>
      <c r="AP452" s="80" t="s">
        <v>65</v>
      </c>
      <c r="AQ452" s="2"/>
      <c r="AR452" s="3"/>
      <c r="AS452" s="3"/>
      <c r="AT452" s="3"/>
      <c r="AU452" s="3"/>
    </row>
    <row r="453" spans="1:47" x14ac:dyDescent="0.35">
      <c r="A453" s="66" t="s">
        <v>498</v>
      </c>
      <c r="B453" s="67"/>
      <c r="C453" s="67"/>
      <c r="D453" s="68"/>
      <c r="E453" s="70"/>
      <c r="F453" s="104" t="s">
        <v>10898</v>
      </c>
      <c r="G453" s="67"/>
      <c r="H453" s="71"/>
      <c r="I453" s="72"/>
      <c r="J453" s="72"/>
      <c r="K453" s="71" t="s">
        <v>13278</v>
      </c>
      <c r="L453" s="75"/>
      <c r="M453" s="76"/>
      <c r="N453" s="76"/>
      <c r="O453" s="77"/>
      <c r="P453" s="78"/>
      <c r="Q453" s="78"/>
      <c r="R453" s="88"/>
      <c r="S453" s="88"/>
      <c r="T453" s="88"/>
      <c r="U453" s="88"/>
      <c r="V453" s="52"/>
      <c r="W453" s="52"/>
      <c r="X453" s="52"/>
      <c r="Y453" s="52"/>
      <c r="Z453" s="51"/>
      <c r="AA453" s="73"/>
      <c r="AB453" s="73"/>
      <c r="AC453" s="74"/>
      <c r="AD453" s="80">
        <v>1579</v>
      </c>
      <c r="AE453" s="80">
        <v>192</v>
      </c>
      <c r="AF453" s="80">
        <v>125</v>
      </c>
      <c r="AG453" s="80">
        <v>4595</v>
      </c>
      <c r="AH453" s="80"/>
      <c r="AI453" s="80" t="s">
        <v>8429</v>
      </c>
      <c r="AJ453" s="80" t="s">
        <v>9143</v>
      </c>
      <c r="AK453" s="85" t="s">
        <v>9955</v>
      </c>
      <c r="AL453" s="80"/>
      <c r="AM453" s="82">
        <v>43915.393923611111</v>
      </c>
      <c r="AN453" s="80" t="s">
        <v>11630</v>
      </c>
      <c r="AO453" s="85" t="s">
        <v>12081</v>
      </c>
      <c r="AP453" s="80" t="s">
        <v>66</v>
      </c>
      <c r="AQ453" s="2"/>
      <c r="AR453" s="3"/>
      <c r="AS453" s="3"/>
      <c r="AT453" s="3"/>
      <c r="AU453" s="3"/>
    </row>
    <row r="454" spans="1:47" x14ac:dyDescent="0.35">
      <c r="A454" s="66" t="s">
        <v>1254</v>
      </c>
      <c r="B454" s="67"/>
      <c r="C454" s="67"/>
      <c r="D454" s="68"/>
      <c r="E454" s="70"/>
      <c r="F454" s="104" t="s">
        <v>10899</v>
      </c>
      <c r="G454" s="67"/>
      <c r="H454" s="71"/>
      <c r="I454" s="72"/>
      <c r="J454" s="72"/>
      <c r="K454" s="71" t="s">
        <v>13279</v>
      </c>
      <c r="L454" s="75"/>
      <c r="M454" s="76"/>
      <c r="N454" s="76"/>
      <c r="O454" s="77"/>
      <c r="P454" s="78"/>
      <c r="Q454" s="78"/>
      <c r="R454" s="88"/>
      <c r="S454" s="88"/>
      <c r="T454" s="88"/>
      <c r="U454" s="88"/>
      <c r="V454" s="52"/>
      <c r="W454" s="52"/>
      <c r="X454" s="52"/>
      <c r="Y454" s="52"/>
      <c r="Z454" s="51"/>
      <c r="AA454" s="73"/>
      <c r="AB454" s="73"/>
      <c r="AC454" s="74"/>
      <c r="AD454" s="80">
        <v>6039</v>
      </c>
      <c r="AE454" s="80">
        <v>77972</v>
      </c>
      <c r="AF454" s="80">
        <v>17820</v>
      </c>
      <c r="AG454" s="80">
        <v>1667</v>
      </c>
      <c r="AH454" s="80"/>
      <c r="AI454" s="80" t="s">
        <v>8430</v>
      </c>
      <c r="AJ454" s="80" t="s">
        <v>9143</v>
      </c>
      <c r="AK454" s="85" t="s">
        <v>9956</v>
      </c>
      <c r="AL454" s="80"/>
      <c r="AM454" s="82">
        <v>39880.617708333331</v>
      </c>
      <c r="AN454" s="80" t="s">
        <v>11630</v>
      </c>
      <c r="AO454" s="85" t="s">
        <v>12082</v>
      </c>
      <c r="AP454" s="80" t="s">
        <v>65</v>
      </c>
      <c r="AQ454" s="2"/>
      <c r="AR454" s="3"/>
      <c r="AS454" s="3"/>
      <c r="AT454" s="3"/>
      <c r="AU454" s="3"/>
    </row>
    <row r="455" spans="1:47" x14ac:dyDescent="0.35">
      <c r="A455" s="66" t="s">
        <v>967</v>
      </c>
      <c r="B455" s="67"/>
      <c r="C455" s="67"/>
      <c r="D455" s="68"/>
      <c r="E455" s="70"/>
      <c r="F455" s="104" t="s">
        <v>10900</v>
      </c>
      <c r="G455" s="67"/>
      <c r="H455" s="71"/>
      <c r="I455" s="72"/>
      <c r="J455" s="72"/>
      <c r="K455" s="71" t="s">
        <v>13280</v>
      </c>
      <c r="L455" s="75"/>
      <c r="M455" s="76"/>
      <c r="N455" s="76"/>
      <c r="O455" s="77"/>
      <c r="P455" s="78"/>
      <c r="Q455" s="78"/>
      <c r="R455" s="88"/>
      <c r="S455" s="88"/>
      <c r="T455" s="88"/>
      <c r="U455" s="88"/>
      <c r="V455" s="52"/>
      <c r="W455" s="52"/>
      <c r="X455" s="52"/>
      <c r="Y455" s="52"/>
      <c r="Z455" s="51"/>
      <c r="AA455" s="73"/>
      <c r="AB455" s="73"/>
      <c r="AC455" s="74"/>
      <c r="AD455" s="80">
        <v>393</v>
      </c>
      <c r="AE455" s="80">
        <v>5710</v>
      </c>
      <c r="AF455" s="80">
        <v>6269</v>
      </c>
      <c r="AG455" s="80">
        <v>448</v>
      </c>
      <c r="AH455" s="80"/>
      <c r="AI455" s="80" t="s">
        <v>8431</v>
      </c>
      <c r="AJ455" s="80" t="s">
        <v>9142</v>
      </c>
      <c r="AK455" s="85" t="s">
        <v>9957</v>
      </c>
      <c r="AL455" s="80"/>
      <c r="AM455" s="82">
        <v>40449.32644675926</v>
      </c>
      <c r="AN455" s="80" t="s">
        <v>11630</v>
      </c>
      <c r="AO455" s="85" t="s">
        <v>12083</v>
      </c>
      <c r="AP455" s="80" t="s">
        <v>66</v>
      </c>
      <c r="AQ455" s="2"/>
      <c r="AR455" s="3"/>
      <c r="AS455" s="3"/>
      <c r="AT455" s="3"/>
      <c r="AU455" s="3"/>
    </row>
    <row r="456" spans="1:47" x14ac:dyDescent="0.35">
      <c r="A456" s="66" t="s">
        <v>499</v>
      </c>
      <c r="B456" s="67"/>
      <c r="C456" s="67"/>
      <c r="D456" s="68"/>
      <c r="E456" s="70"/>
      <c r="F456" s="104" t="s">
        <v>10901</v>
      </c>
      <c r="G456" s="67"/>
      <c r="H456" s="71"/>
      <c r="I456" s="72"/>
      <c r="J456" s="72"/>
      <c r="K456" s="71" t="s">
        <v>13281</v>
      </c>
      <c r="L456" s="75"/>
      <c r="M456" s="76"/>
      <c r="N456" s="76"/>
      <c r="O456" s="77"/>
      <c r="P456" s="78"/>
      <c r="Q456" s="78"/>
      <c r="R456" s="88"/>
      <c r="S456" s="88"/>
      <c r="T456" s="88"/>
      <c r="U456" s="88"/>
      <c r="V456" s="52"/>
      <c r="W456" s="52"/>
      <c r="X456" s="52"/>
      <c r="Y456" s="52"/>
      <c r="Z456" s="51"/>
      <c r="AA456" s="73"/>
      <c r="AB456" s="73"/>
      <c r="AC456" s="74"/>
      <c r="AD456" s="80">
        <v>99</v>
      </c>
      <c r="AE456" s="80">
        <v>48</v>
      </c>
      <c r="AF456" s="80">
        <v>1507</v>
      </c>
      <c r="AG456" s="80">
        <v>1979</v>
      </c>
      <c r="AH456" s="80"/>
      <c r="AI456" s="80"/>
      <c r="AJ456" s="80" t="s">
        <v>9360</v>
      </c>
      <c r="AK456" s="80"/>
      <c r="AL456" s="80"/>
      <c r="AM456" s="82">
        <v>43809.720497685186</v>
      </c>
      <c r="AN456" s="80" t="s">
        <v>11630</v>
      </c>
      <c r="AO456" s="85" t="s">
        <v>12084</v>
      </c>
      <c r="AP456" s="80" t="s">
        <v>66</v>
      </c>
      <c r="AQ456" s="2"/>
      <c r="AR456" s="3"/>
      <c r="AS456" s="3"/>
      <c r="AT456" s="3"/>
      <c r="AU456" s="3"/>
    </row>
    <row r="457" spans="1:47" x14ac:dyDescent="0.35">
      <c r="A457" s="66" t="s">
        <v>500</v>
      </c>
      <c r="B457" s="67"/>
      <c r="C457" s="67"/>
      <c r="D457" s="68"/>
      <c r="E457" s="70"/>
      <c r="F457" s="104" t="s">
        <v>10902</v>
      </c>
      <c r="G457" s="67"/>
      <c r="H457" s="71"/>
      <c r="I457" s="72"/>
      <c r="J457" s="72"/>
      <c r="K457" s="71" t="s">
        <v>13282</v>
      </c>
      <c r="L457" s="75"/>
      <c r="M457" s="76"/>
      <c r="N457" s="76"/>
      <c r="O457" s="77"/>
      <c r="P457" s="78"/>
      <c r="Q457" s="78"/>
      <c r="R457" s="88"/>
      <c r="S457" s="88"/>
      <c r="T457" s="88"/>
      <c r="U457" s="88"/>
      <c r="V457" s="52"/>
      <c r="W457" s="52"/>
      <c r="X457" s="52"/>
      <c r="Y457" s="52"/>
      <c r="Z457" s="51"/>
      <c r="AA457" s="73"/>
      <c r="AB457" s="73"/>
      <c r="AC457" s="74"/>
      <c r="AD457" s="80">
        <v>756</v>
      </c>
      <c r="AE457" s="80">
        <v>1052</v>
      </c>
      <c r="AF457" s="80">
        <v>5945</v>
      </c>
      <c r="AG457" s="80">
        <v>1304</v>
      </c>
      <c r="AH457" s="80"/>
      <c r="AI457" s="80" t="s">
        <v>8432</v>
      </c>
      <c r="AJ457" s="80" t="s">
        <v>9361</v>
      </c>
      <c r="AK457" s="80"/>
      <c r="AL457" s="80"/>
      <c r="AM457" s="82">
        <v>39995.579942129632</v>
      </c>
      <c r="AN457" s="80" t="s">
        <v>11630</v>
      </c>
      <c r="AO457" s="85" t="s">
        <v>12085</v>
      </c>
      <c r="AP457" s="80" t="s">
        <v>66</v>
      </c>
      <c r="AQ457" s="2"/>
      <c r="AR457" s="3"/>
      <c r="AS457" s="3"/>
      <c r="AT457" s="3"/>
      <c r="AU457" s="3"/>
    </row>
    <row r="458" spans="1:47" x14ac:dyDescent="0.35">
      <c r="A458" s="66" t="s">
        <v>501</v>
      </c>
      <c r="B458" s="67"/>
      <c r="C458" s="67"/>
      <c r="D458" s="68"/>
      <c r="E458" s="70"/>
      <c r="F458" s="104" t="s">
        <v>10903</v>
      </c>
      <c r="G458" s="67"/>
      <c r="H458" s="71"/>
      <c r="I458" s="72"/>
      <c r="J458" s="72"/>
      <c r="K458" s="71" t="s">
        <v>13283</v>
      </c>
      <c r="L458" s="75"/>
      <c r="M458" s="76"/>
      <c r="N458" s="76"/>
      <c r="O458" s="77"/>
      <c r="P458" s="78"/>
      <c r="Q458" s="78"/>
      <c r="R458" s="88"/>
      <c r="S458" s="88"/>
      <c r="T458" s="88"/>
      <c r="U458" s="88"/>
      <c r="V458" s="52"/>
      <c r="W458" s="52"/>
      <c r="X458" s="52"/>
      <c r="Y458" s="52"/>
      <c r="Z458" s="51"/>
      <c r="AA458" s="73"/>
      <c r="AB458" s="73"/>
      <c r="AC458" s="74"/>
      <c r="AD458" s="80">
        <v>425</v>
      </c>
      <c r="AE458" s="80">
        <v>298</v>
      </c>
      <c r="AF458" s="80">
        <v>41783</v>
      </c>
      <c r="AG458" s="80">
        <v>15929</v>
      </c>
      <c r="AH458" s="80"/>
      <c r="AI458" s="80" t="s">
        <v>8433</v>
      </c>
      <c r="AJ458" s="80" t="s">
        <v>9362</v>
      </c>
      <c r="AK458" s="85" t="s">
        <v>9958</v>
      </c>
      <c r="AL458" s="80"/>
      <c r="AM458" s="82">
        <v>42306.718541666669</v>
      </c>
      <c r="AN458" s="80" t="s">
        <v>11630</v>
      </c>
      <c r="AO458" s="85" t="s">
        <v>12086</v>
      </c>
      <c r="AP458" s="80" t="s">
        <v>66</v>
      </c>
      <c r="AQ458" s="2"/>
      <c r="AR458" s="3"/>
      <c r="AS458" s="3"/>
      <c r="AT458" s="3"/>
      <c r="AU458" s="3"/>
    </row>
    <row r="459" spans="1:47" x14ac:dyDescent="0.35">
      <c r="A459" s="66" t="s">
        <v>1088</v>
      </c>
      <c r="B459" s="67"/>
      <c r="C459" s="67"/>
      <c r="D459" s="68"/>
      <c r="E459" s="70"/>
      <c r="F459" s="104" t="s">
        <v>10904</v>
      </c>
      <c r="G459" s="67"/>
      <c r="H459" s="71"/>
      <c r="I459" s="72"/>
      <c r="J459" s="72"/>
      <c r="K459" s="71" t="s">
        <v>13284</v>
      </c>
      <c r="L459" s="75"/>
      <c r="M459" s="76"/>
      <c r="N459" s="76"/>
      <c r="O459" s="77"/>
      <c r="P459" s="78"/>
      <c r="Q459" s="78"/>
      <c r="R459" s="88"/>
      <c r="S459" s="88"/>
      <c r="T459" s="88"/>
      <c r="U459" s="88"/>
      <c r="V459" s="52"/>
      <c r="W459" s="52"/>
      <c r="X459" s="52"/>
      <c r="Y459" s="52"/>
      <c r="Z459" s="51"/>
      <c r="AA459" s="73"/>
      <c r="AB459" s="73"/>
      <c r="AC459" s="74"/>
      <c r="AD459" s="80">
        <v>205</v>
      </c>
      <c r="AE459" s="80">
        <v>1641</v>
      </c>
      <c r="AF459" s="80">
        <v>7478</v>
      </c>
      <c r="AG459" s="80">
        <v>6313</v>
      </c>
      <c r="AH459" s="80"/>
      <c r="AI459" s="80" t="s">
        <v>8434</v>
      </c>
      <c r="AJ459" s="80" t="s">
        <v>9142</v>
      </c>
      <c r="AK459" s="85" t="s">
        <v>9959</v>
      </c>
      <c r="AL459" s="80"/>
      <c r="AM459" s="82">
        <v>43999.362013888887</v>
      </c>
      <c r="AN459" s="80" t="s">
        <v>11630</v>
      </c>
      <c r="AO459" s="85" t="s">
        <v>12087</v>
      </c>
      <c r="AP459" s="80" t="s">
        <v>66</v>
      </c>
      <c r="AQ459" s="2"/>
      <c r="AR459" s="3"/>
      <c r="AS459" s="3"/>
      <c r="AT459" s="3"/>
      <c r="AU459" s="3"/>
    </row>
    <row r="460" spans="1:47" x14ac:dyDescent="0.35">
      <c r="A460" s="66" t="s">
        <v>502</v>
      </c>
      <c r="B460" s="67"/>
      <c r="C460" s="67"/>
      <c r="D460" s="68"/>
      <c r="E460" s="70"/>
      <c r="F460" s="104" t="s">
        <v>10905</v>
      </c>
      <c r="G460" s="67"/>
      <c r="H460" s="71"/>
      <c r="I460" s="72"/>
      <c r="J460" s="72"/>
      <c r="K460" s="71" t="s">
        <v>13285</v>
      </c>
      <c r="L460" s="75"/>
      <c r="M460" s="76"/>
      <c r="N460" s="76"/>
      <c r="O460" s="77"/>
      <c r="P460" s="78"/>
      <c r="Q460" s="78"/>
      <c r="R460" s="88"/>
      <c r="S460" s="88"/>
      <c r="T460" s="88"/>
      <c r="U460" s="88"/>
      <c r="V460" s="52"/>
      <c r="W460" s="52"/>
      <c r="X460" s="52"/>
      <c r="Y460" s="52"/>
      <c r="Z460" s="51"/>
      <c r="AA460" s="73"/>
      <c r="AB460" s="73"/>
      <c r="AC460" s="74"/>
      <c r="AD460" s="80">
        <v>740</v>
      </c>
      <c r="AE460" s="80">
        <v>468</v>
      </c>
      <c r="AF460" s="80">
        <v>1707</v>
      </c>
      <c r="AG460" s="80">
        <v>885</v>
      </c>
      <c r="AH460" s="80"/>
      <c r="AI460" s="80" t="s">
        <v>8435</v>
      </c>
      <c r="AJ460" s="80" t="s">
        <v>9143</v>
      </c>
      <c r="AK460" s="80"/>
      <c r="AL460" s="80"/>
      <c r="AM460" s="82">
        <v>39927.652974537035</v>
      </c>
      <c r="AN460" s="80" t="s">
        <v>11630</v>
      </c>
      <c r="AO460" s="85" t="s">
        <v>12088</v>
      </c>
      <c r="AP460" s="80" t="s">
        <v>66</v>
      </c>
      <c r="AQ460" s="2"/>
      <c r="AR460" s="3"/>
      <c r="AS460" s="3"/>
      <c r="AT460" s="3"/>
      <c r="AU460" s="3"/>
    </row>
    <row r="461" spans="1:47" x14ac:dyDescent="0.35">
      <c r="A461" s="66" t="s">
        <v>1255</v>
      </c>
      <c r="B461" s="67"/>
      <c r="C461" s="67"/>
      <c r="D461" s="68"/>
      <c r="E461" s="70"/>
      <c r="F461" s="104" t="s">
        <v>10906</v>
      </c>
      <c r="G461" s="67"/>
      <c r="H461" s="71"/>
      <c r="I461" s="72"/>
      <c r="J461" s="72"/>
      <c r="K461" s="71" t="s">
        <v>13286</v>
      </c>
      <c r="L461" s="75"/>
      <c r="M461" s="76"/>
      <c r="N461" s="76"/>
      <c r="O461" s="77"/>
      <c r="P461" s="78"/>
      <c r="Q461" s="78"/>
      <c r="R461" s="88"/>
      <c r="S461" s="88"/>
      <c r="T461" s="88"/>
      <c r="U461" s="88"/>
      <c r="V461" s="52"/>
      <c r="W461" s="52"/>
      <c r="X461" s="52"/>
      <c r="Y461" s="52"/>
      <c r="Z461" s="51"/>
      <c r="AA461" s="73"/>
      <c r="AB461" s="73"/>
      <c r="AC461" s="74"/>
      <c r="AD461" s="80">
        <v>1054</v>
      </c>
      <c r="AE461" s="80">
        <v>14280</v>
      </c>
      <c r="AF461" s="80">
        <v>7943</v>
      </c>
      <c r="AG461" s="80">
        <v>1952</v>
      </c>
      <c r="AH461" s="80"/>
      <c r="AI461" s="80" t="s">
        <v>8436</v>
      </c>
      <c r="AJ461" s="80" t="s">
        <v>9363</v>
      </c>
      <c r="AK461" s="85" t="s">
        <v>9960</v>
      </c>
      <c r="AL461" s="80"/>
      <c r="AM461" s="82">
        <v>41079.776365740741</v>
      </c>
      <c r="AN461" s="80" t="s">
        <v>11630</v>
      </c>
      <c r="AO461" s="85" t="s">
        <v>12089</v>
      </c>
      <c r="AP461" s="80" t="s">
        <v>65</v>
      </c>
      <c r="AQ461" s="2"/>
      <c r="AR461" s="3"/>
      <c r="AS461" s="3"/>
      <c r="AT461" s="3"/>
      <c r="AU461" s="3"/>
    </row>
    <row r="462" spans="1:47" x14ac:dyDescent="0.35">
      <c r="A462" s="66" t="s">
        <v>1256</v>
      </c>
      <c r="B462" s="67"/>
      <c r="C462" s="67"/>
      <c r="D462" s="68"/>
      <c r="E462" s="70"/>
      <c r="F462" s="104" t="s">
        <v>10907</v>
      </c>
      <c r="G462" s="67"/>
      <c r="H462" s="71"/>
      <c r="I462" s="72"/>
      <c r="J462" s="72"/>
      <c r="K462" s="71" t="s">
        <v>13287</v>
      </c>
      <c r="L462" s="75"/>
      <c r="M462" s="76"/>
      <c r="N462" s="76"/>
      <c r="O462" s="77"/>
      <c r="P462" s="78"/>
      <c r="Q462" s="78"/>
      <c r="R462" s="88"/>
      <c r="S462" s="88"/>
      <c r="T462" s="88"/>
      <c r="U462" s="88"/>
      <c r="V462" s="52"/>
      <c r="W462" s="52"/>
      <c r="X462" s="52"/>
      <c r="Y462" s="52"/>
      <c r="Z462" s="51"/>
      <c r="AA462" s="73"/>
      <c r="AB462" s="73"/>
      <c r="AC462" s="74"/>
      <c r="AD462" s="80">
        <v>30</v>
      </c>
      <c r="AE462" s="80">
        <v>45</v>
      </c>
      <c r="AF462" s="80">
        <v>26</v>
      </c>
      <c r="AG462" s="80">
        <v>51</v>
      </c>
      <c r="AH462" s="80"/>
      <c r="AI462" s="80" t="s">
        <v>8437</v>
      </c>
      <c r="AJ462" s="80" t="s">
        <v>9217</v>
      </c>
      <c r="AK462" s="85" t="s">
        <v>9961</v>
      </c>
      <c r="AL462" s="80"/>
      <c r="AM462" s="82">
        <v>42500.559062499997</v>
      </c>
      <c r="AN462" s="80" t="s">
        <v>11630</v>
      </c>
      <c r="AO462" s="85" t="s">
        <v>12090</v>
      </c>
      <c r="AP462" s="80" t="s">
        <v>65</v>
      </c>
      <c r="AQ462" s="2"/>
      <c r="AR462" s="3"/>
      <c r="AS462" s="3"/>
      <c r="AT462" s="3"/>
      <c r="AU462" s="3"/>
    </row>
    <row r="463" spans="1:47" x14ac:dyDescent="0.35">
      <c r="A463" s="66" t="s">
        <v>1257</v>
      </c>
      <c r="B463" s="67"/>
      <c r="C463" s="67"/>
      <c r="D463" s="68"/>
      <c r="E463" s="70"/>
      <c r="F463" s="104" t="s">
        <v>10908</v>
      </c>
      <c r="G463" s="67"/>
      <c r="H463" s="71"/>
      <c r="I463" s="72"/>
      <c r="J463" s="72"/>
      <c r="K463" s="71" t="s">
        <v>13288</v>
      </c>
      <c r="L463" s="75"/>
      <c r="M463" s="76"/>
      <c r="N463" s="76"/>
      <c r="O463" s="77"/>
      <c r="P463" s="78"/>
      <c r="Q463" s="78"/>
      <c r="R463" s="88"/>
      <c r="S463" s="88"/>
      <c r="T463" s="88"/>
      <c r="U463" s="88"/>
      <c r="V463" s="52"/>
      <c r="W463" s="52"/>
      <c r="X463" s="52"/>
      <c r="Y463" s="52"/>
      <c r="Z463" s="51"/>
      <c r="AA463" s="73"/>
      <c r="AB463" s="73"/>
      <c r="AC463" s="74"/>
      <c r="AD463" s="80">
        <v>18</v>
      </c>
      <c r="AE463" s="80">
        <v>16</v>
      </c>
      <c r="AF463" s="80">
        <v>13</v>
      </c>
      <c r="AG463" s="80">
        <v>2</v>
      </c>
      <c r="AH463" s="80"/>
      <c r="AI463" s="80" t="s">
        <v>8438</v>
      </c>
      <c r="AJ463" s="80" t="s">
        <v>9142</v>
      </c>
      <c r="AK463" s="85" t="s">
        <v>9962</v>
      </c>
      <c r="AL463" s="80"/>
      <c r="AM463" s="82">
        <v>44280.583425925928</v>
      </c>
      <c r="AN463" s="80" t="s">
        <v>11630</v>
      </c>
      <c r="AO463" s="85" t="s">
        <v>12091</v>
      </c>
      <c r="AP463" s="80" t="s">
        <v>65</v>
      </c>
      <c r="AQ463" s="2"/>
      <c r="AR463" s="3"/>
      <c r="AS463" s="3"/>
      <c r="AT463" s="3"/>
      <c r="AU463" s="3"/>
    </row>
    <row r="464" spans="1:47" x14ac:dyDescent="0.35">
      <c r="A464" s="66" t="s">
        <v>1070</v>
      </c>
      <c r="B464" s="67"/>
      <c r="C464" s="67"/>
      <c r="D464" s="68"/>
      <c r="E464" s="70"/>
      <c r="F464" s="104" t="s">
        <v>10909</v>
      </c>
      <c r="G464" s="67"/>
      <c r="H464" s="71"/>
      <c r="I464" s="72"/>
      <c r="J464" s="72"/>
      <c r="K464" s="71" t="s">
        <v>13289</v>
      </c>
      <c r="L464" s="75"/>
      <c r="M464" s="76"/>
      <c r="N464" s="76"/>
      <c r="O464" s="77"/>
      <c r="P464" s="78"/>
      <c r="Q464" s="78"/>
      <c r="R464" s="88"/>
      <c r="S464" s="88"/>
      <c r="T464" s="88"/>
      <c r="U464" s="88"/>
      <c r="V464" s="52"/>
      <c r="W464" s="52"/>
      <c r="X464" s="52"/>
      <c r="Y464" s="52"/>
      <c r="Z464" s="51"/>
      <c r="AA464" s="73"/>
      <c r="AB464" s="73"/>
      <c r="AC464" s="74"/>
      <c r="AD464" s="80">
        <v>642</v>
      </c>
      <c r="AE464" s="80">
        <v>692</v>
      </c>
      <c r="AF464" s="80">
        <v>881</v>
      </c>
      <c r="AG464" s="80">
        <v>829</v>
      </c>
      <c r="AH464" s="80"/>
      <c r="AI464" s="80" t="s">
        <v>8439</v>
      </c>
      <c r="AJ464" s="80" t="s">
        <v>9142</v>
      </c>
      <c r="AK464" s="85" t="s">
        <v>9792</v>
      </c>
      <c r="AL464" s="80"/>
      <c r="AM464" s="82">
        <v>41695.634282407409</v>
      </c>
      <c r="AN464" s="80" t="s">
        <v>11630</v>
      </c>
      <c r="AO464" s="85" t="s">
        <v>12092</v>
      </c>
      <c r="AP464" s="80" t="s">
        <v>66</v>
      </c>
      <c r="AQ464" s="2"/>
      <c r="AR464" s="3"/>
      <c r="AS464" s="3"/>
      <c r="AT464" s="3"/>
      <c r="AU464" s="3"/>
    </row>
    <row r="465" spans="1:47" x14ac:dyDescent="0.35">
      <c r="A465" s="66" t="s">
        <v>503</v>
      </c>
      <c r="B465" s="67"/>
      <c r="C465" s="67"/>
      <c r="D465" s="68"/>
      <c r="E465" s="70"/>
      <c r="F465" s="104" t="s">
        <v>10910</v>
      </c>
      <c r="G465" s="67"/>
      <c r="H465" s="71"/>
      <c r="I465" s="72"/>
      <c r="J465" s="72"/>
      <c r="K465" s="71" t="s">
        <v>13290</v>
      </c>
      <c r="L465" s="75"/>
      <c r="M465" s="76"/>
      <c r="N465" s="76"/>
      <c r="O465" s="77"/>
      <c r="P465" s="78"/>
      <c r="Q465" s="78"/>
      <c r="R465" s="88"/>
      <c r="S465" s="88"/>
      <c r="T465" s="88"/>
      <c r="U465" s="88"/>
      <c r="V465" s="52"/>
      <c r="W465" s="52"/>
      <c r="X465" s="52"/>
      <c r="Y465" s="52"/>
      <c r="Z465" s="51"/>
      <c r="AA465" s="73"/>
      <c r="AB465" s="73"/>
      <c r="AC465" s="74"/>
      <c r="AD465" s="80">
        <v>394</v>
      </c>
      <c r="AE465" s="80">
        <v>8703</v>
      </c>
      <c r="AF465" s="80">
        <v>545384</v>
      </c>
      <c r="AG465" s="80">
        <v>113536</v>
      </c>
      <c r="AH465" s="80"/>
      <c r="AI465" s="80" t="s">
        <v>8440</v>
      </c>
      <c r="AJ465" s="80" t="s">
        <v>9364</v>
      </c>
      <c r="AK465" s="85" t="s">
        <v>9963</v>
      </c>
      <c r="AL465" s="80"/>
      <c r="AM465" s="82">
        <v>42444.097025462965</v>
      </c>
      <c r="AN465" s="80" t="s">
        <v>11630</v>
      </c>
      <c r="AO465" s="85" t="s">
        <v>12093</v>
      </c>
      <c r="AP465" s="80" t="s">
        <v>66</v>
      </c>
      <c r="AQ465" s="2"/>
      <c r="AR465" s="3"/>
      <c r="AS465" s="3"/>
      <c r="AT465" s="3"/>
      <c r="AU465" s="3"/>
    </row>
    <row r="466" spans="1:47" x14ac:dyDescent="0.35">
      <c r="A466" s="66" t="s">
        <v>504</v>
      </c>
      <c r="B466" s="67"/>
      <c r="C466" s="67"/>
      <c r="D466" s="68"/>
      <c r="E466" s="70"/>
      <c r="F466" s="104" t="s">
        <v>10911</v>
      </c>
      <c r="G466" s="67"/>
      <c r="H466" s="71"/>
      <c r="I466" s="72"/>
      <c r="J466" s="72"/>
      <c r="K466" s="71" t="s">
        <v>13291</v>
      </c>
      <c r="L466" s="75"/>
      <c r="M466" s="76"/>
      <c r="N466" s="76"/>
      <c r="O466" s="77"/>
      <c r="P466" s="78"/>
      <c r="Q466" s="78"/>
      <c r="R466" s="88"/>
      <c r="S466" s="88"/>
      <c r="T466" s="88"/>
      <c r="U466" s="88"/>
      <c r="V466" s="52"/>
      <c r="W466" s="52"/>
      <c r="X466" s="52"/>
      <c r="Y466" s="52"/>
      <c r="Z466" s="51"/>
      <c r="AA466" s="73"/>
      <c r="AB466" s="73"/>
      <c r="AC466" s="74"/>
      <c r="AD466" s="80">
        <v>551</v>
      </c>
      <c r="AE466" s="80">
        <v>1452</v>
      </c>
      <c r="AF466" s="80">
        <v>11713</v>
      </c>
      <c r="AG466" s="80">
        <v>2376</v>
      </c>
      <c r="AH466" s="80"/>
      <c r="AI466" s="80" t="s">
        <v>8441</v>
      </c>
      <c r="AJ466" s="80" t="s">
        <v>9143</v>
      </c>
      <c r="AK466" s="85" t="s">
        <v>9964</v>
      </c>
      <c r="AL466" s="80"/>
      <c r="AM466" s="82">
        <v>40209.518506944441</v>
      </c>
      <c r="AN466" s="80" t="s">
        <v>11630</v>
      </c>
      <c r="AO466" s="85" t="s">
        <v>12094</v>
      </c>
      <c r="AP466" s="80" t="s">
        <v>66</v>
      </c>
      <c r="AQ466" s="2"/>
      <c r="AR466" s="3"/>
      <c r="AS466" s="3"/>
      <c r="AT466" s="3"/>
      <c r="AU466" s="3"/>
    </row>
    <row r="467" spans="1:47" x14ac:dyDescent="0.35">
      <c r="A467" s="66" t="s">
        <v>505</v>
      </c>
      <c r="B467" s="67"/>
      <c r="C467" s="67"/>
      <c r="D467" s="68"/>
      <c r="E467" s="70"/>
      <c r="F467" s="104" t="s">
        <v>10912</v>
      </c>
      <c r="G467" s="67"/>
      <c r="H467" s="71"/>
      <c r="I467" s="72"/>
      <c r="J467" s="72"/>
      <c r="K467" s="71" t="s">
        <v>13292</v>
      </c>
      <c r="L467" s="75"/>
      <c r="M467" s="76"/>
      <c r="N467" s="76"/>
      <c r="O467" s="77"/>
      <c r="P467" s="78"/>
      <c r="Q467" s="78"/>
      <c r="R467" s="88"/>
      <c r="S467" s="88"/>
      <c r="T467" s="88"/>
      <c r="U467" s="88"/>
      <c r="V467" s="52"/>
      <c r="W467" s="52"/>
      <c r="X467" s="52"/>
      <c r="Y467" s="52"/>
      <c r="Z467" s="51"/>
      <c r="AA467" s="73"/>
      <c r="AB467" s="73"/>
      <c r="AC467" s="74"/>
      <c r="AD467" s="80">
        <v>365</v>
      </c>
      <c r="AE467" s="80">
        <v>447</v>
      </c>
      <c r="AF467" s="80">
        <v>10509</v>
      </c>
      <c r="AG467" s="80">
        <v>8513</v>
      </c>
      <c r="AH467" s="80"/>
      <c r="AI467" s="80" t="s">
        <v>8442</v>
      </c>
      <c r="AJ467" s="80" t="s">
        <v>9365</v>
      </c>
      <c r="AK467" s="80"/>
      <c r="AL467" s="80"/>
      <c r="AM467" s="82">
        <v>43145.79923611111</v>
      </c>
      <c r="AN467" s="80" t="s">
        <v>11630</v>
      </c>
      <c r="AO467" s="85" t="s">
        <v>12095</v>
      </c>
      <c r="AP467" s="80" t="s">
        <v>66</v>
      </c>
      <c r="AQ467" s="2"/>
      <c r="AR467" s="3"/>
      <c r="AS467" s="3"/>
      <c r="AT467" s="3"/>
      <c r="AU467" s="3"/>
    </row>
    <row r="468" spans="1:47" x14ac:dyDescent="0.35">
      <c r="A468" s="66" t="s">
        <v>506</v>
      </c>
      <c r="B468" s="67"/>
      <c r="C468" s="67"/>
      <c r="D468" s="68"/>
      <c r="E468" s="70"/>
      <c r="F468" s="104" t="s">
        <v>10913</v>
      </c>
      <c r="G468" s="67"/>
      <c r="H468" s="71"/>
      <c r="I468" s="72"/>
      <c r="J468" s="72"/>
      <c r="K468" s="71" t="s">
        <v>13293</v>
      </c>
      <c r="L468" s="75"/>
      <c r="M468" s="76"/>
      <c r="N468" s="76"/>
      <c r="O468" s="77"/>
      <c r="P468" s="78"/>
      <c r="Q468" s="78"/>
      <c r="R468" s="88"/>
      <c r="S468" s="88"/>
      <c r="T468" s="88"/>
      <c r="U468" s="88"/>
      <c r="V468" s="52"/>
      <c r="W468" s="52"/>
      <c r="X468" s="52"/>
      <c r="Y468" s="52"/>
      <c r="Z468" s="51"/>
      <c r="AA468" s="73"/>
      <c r="AB468" s="73"/>
      <c r="AC468" s="74"/>
      <c r="AD468" s="80">
        <v>227</v>
      </c>
      <c r="AE468" s="80">
        <v>1136</v>
      </c>
      <c r="AF468" s="80">
        <v>46496</v>
      </c>
      <c r="AG468" s="80">
        <v>33984</v>
      </c>
      <c r="AH468" s="80"/>
      <c r="AI468" s="80" t="s">
        <v>8443</v>
      </c>
      <c r="AJ468" s="80" t="s">
        <v>9365</v>
      </c>
      <c r="AK468" s="85" t="s">
        <v>9965</v>
      </c>
      <c r="AL468" s="80"/>
      <c r="AM468" s="82">
        <v>42952.877638888887</v>
      </c>
      <c r="AN468" s="80" t="s">
        <v>11630</v>
      </c>
      <c r="AO468" s="85" t="s">
        <v>12096</v>
      </c>
      <c r="AP468" s="80" t="s">
        <v>66</v>
      </c>
      <c r="AQ468" s="2"/>
      <c r="AR468" s="3"/>
      <c r="AS468" s="3"/>
      <c r="AT468" s="3"/>
      <c r="AU468" s="3"/>
    </row>
    <row r="469" spans="1:47" x14ac:dyDescent="0.35">
      <c r="A469" s="66" t="s">
        <v>507</v>
      </c>
      <c r="B469" s="67"/>
      <c r="C469" s="67"/>
      <c r="D469" s="68"/>
      <c r="E469" s="70"/>
      <c r="F469" s="104" t="s">
        <v>10914</v>
      </c>
      <c r="G469" s="67"/>
      <c r="H469" s="71"/>
      <c r="I469" s="72"/>
      <c r="J469" s="72"/>
      <c r="K469" s="71" t="s">
        <v>13294</v>
      </c>
      <c r="L469" s="75"/>
      <c r="M469" s="76"/>
      <c r="N469" s="76"/>
      <c r="O469" s="77"/>
      <c r="P469" s="78"/>
      <c r="Q469" s="78"/>
      <c r="R469" s="88"/>
      <c r="S469" s="88"/>
      <c r="T469" s="88"/>
      <c r="U469" s="88"/>
      <c r="V469" s="52"/>
      <c r="W469" s="52"/>
      <c r="X469" s="52"/>
      <c r="Y469" s="52"/>
      <c r="Z469" s="51"/>
      <c r="AA469" s="73"/>
      <c r="AB469" s="73"/>
      <c r="AC469" s="74"/>
      <c r="AD469" s="80">
        <v>720</v>
      </c>
      <c r="AE469" s="80">
        <v>213</v>
      </c>
      <c r="AF469" s="80">
        <v>980</v>
      </c>
      <c r="AG469" s="80">
        <v>1162</v>
      </c>
      <c r="AH469" s="80"/>
      <c r="AI469" s="80" t="s">
        <v>8444</v>
      </c>
      <c r="AJ469" s="80" t="s">
        <v>9137</v>
      </c>
      <c r="AK469" s="80"/>
      <c r="AL469" s="80"/>
      <c r="AM469" s="82">
        <v>40374.385879629626</v>
      </c>
      <c r="AN469" s="80" t="s">
        <v>11630</v>
      </c>
      <c r="AO469" s="85" t="s">
        <v>12097</v>
      </c>
      <c r="AP469" s="80" t="s">
        <v>66</v>
      </c>
      <c r="AQ469" s="2"/>
      <c r="AR469" s="3"/>
      <c r="AS469" s="3"/>
      <c r="AT469" s="3"/>
      <c r="AU469" s="3"/>
    </row>
    <row r="470" spans="1:47" x14ac:dyDescent="0.35">
      <c r="A470" s="66" t="s">
        <v>508</v>
      </c>
      <c r="B470" s="67"/>
      <c r="C470" s="67"/>
      <c r="D470" s="68"/>
      <c r="E470" s="70"/>
      <c r="F470" s="104" t="s">
        <v>10915</v>
      </c>
      <c r="G470" s="67"/>
      <c r="H470" s="71"/>
      <c r="I470" s="72"/>
      <c r="J470" s="72"/>
      <c r="K470" s="71" t="s">
        <v>13295</v>
      </c>
      <c r="L470" s="75"/>
      <c r="M470" s="76"/>
      <c r="N470" s="76"/>
      <c r="O470" s="77"/>
      <c r="P470" s="78"/>
      <c r="Q470" s="78"/>
      <c r="R470" s="88"/>
      <c r="S470" s="88"/>
      <c r="T470" s="88"/>
      <c r="U470" s="88"/>
      <c r="V470" s="52"/>
      <c r="W470" s="52"/>
      <c r="X470" s="52"/>
      <c r="Y470" s="52"/>
      <c r="Z470" s="51"/>
      <c r="AA470" s="73"/>
      <c r="AB470" s="73"/>
      <c r="AC470" s="74"/>
      <c r="AD470" s="80">
        <v>78</v>
      </c>
      <c r="AE470" s="80">
        <v>59</v>
      </c>
      <c r="AF470" s="80">
        <v>3895</v>
      </c>
      <c r="AG470" s="80">
        <v>9</v>
      </c>
      <c r="AH470" s="80"/>
      <c r="AI470" s="80" t="s">
        <v>8445</v>
      </c>
      <c r="AJ470" s="80" t="s">
        <v>9366</v>
      </c>
      <c r="AK470" s="80"/>
      <c r="AL470" s="80"/>
      <c r="AM470" s="82">
        <v>42011.79965277778</v>
      </c>
      <c r="AN470" s="80" t="s">
        <v>11630</v>
      </c>
      <c r="AO470" s="85" t="s">
        <v>12098</v>
      </c>
      <c r="AP470" s="80" t="s">
        <v>66</v>
      </c>
      <c r="AQ470" s="2"/>
      <c r="AR470" s="3"/>
      <c r="AS470" s="3"/>
      <c r="AT470" s="3"/>
      <c r="AU470" s="3"/>
    </row>
    <row r="471" spans="1:47" x14ac:dyDescent="0.35">
      <c r="A471" s="66" t="s">
        <v>509</v>
      </c>
      <c r="B471" s="67"/>
      <c r="C471" s="67"/>
      <c r="D471" s="68"/>
      <c r="E471" s="70"/>
      <c r="F471" s="104" t="s">
        <v>10916</v>
      </c>
      <c r="G471" s="67"/>
      <c r="H471" s="71"/>
      <c r="I471" s="72"/>
      <c r="J471" s="72"/>
      <c r="K471" s="71" t="s">
        <v>13296</v>
      </c>
      <c r="L471" s="75"/>
      <c r="M471" s="76"/>
      <c r="N471" s="76"/>
      <c r="O471" s="77"/>
      <c r="P471" s="78"/>
      <c r="Q471" s="78"/>
      <c r="R471" s="88"/>
      <c r="S471" s="88"/>
      <c r="T471" s="88"/>
      <c r="U471" s="88"/>
      <c r="V471" s="52"/>
      <c r="W471" s="52"/>
      <c r="X471" s="52"/>
      <c r="Y471" s="52"/>
      <c r="Z471" s="51"/>
      <c r="AA471" s="73"/>
      <c r="AB471" s="73"/>
      <c r="AC471" s="74"/>
      <c r="AD471" s="80">
        <v>1990</v>
      </c>
      <c r="AE471" s="80">
        <v>1757</v>
      </c>
      <c r="AF471" s="80">
        <v>10416</v>
      </c>
      <c r="AG471" s="80">
        <v>9727</v>
      </c>
      <c r="AH471" s="80"/>
      <c r="AI471" s="80" t="s">
        <v>8446</v>
      </c>
      <c r="AJ471" s="80" t="s">
        <v>9367</v>
      </c>
      <c r="AK471" s="85" t="s">
        <v>9966</v>
      </c>
      <c r="AL471" s="80"/>
      <c r="AM471" s="82">
        <v>40636.639305555553</v>
      </c>
      <c r="AN471" s="80" t="s">
        <v>11630</v>
      </c>
      <c r="AO471" s="85" t="s">
        <v>12099</v>
      </c>
      <c r="AP471" s="80" t="s">
        <v>66</v>
      </c>
      <c r="AQ471" s="2"/>
      <c r="AR471" s="3"/>
      <c r="AS471" s="3"/>
      <c r="AT471" s="3"/>
      <c r="AU471" s="3"/>
    </row>
    <row r="472" spans="1:47" x14ac:dyDescent="0.35">
      <c r="A472" s="66" t="s">
        <v>682</v>
      </c>
      <c r="B472" s="67"/>
      <c r="C472" s="67"/>
      <c r="D472" s="68"/>
      <c r="E472" s="70"/>
      <c r="F472" s="104" t="s">
        <v>10917</v>
      </c>
      <c r="G472" s="67"/>
      <c r="H472" s="71"/>
      <c r="I472" s="72"/>
      <c r="J472" s="72"/>
      <c r="K472" s="71" t="s">
        <v>13297</v>
      </c>
      <c r="L472" s="75"/>
      <c r="M472" s="76"/>
      <c r="N472" s="76"/>
      <c r="O472" s="77"/>
      <c r="P472" s="78"/>
      <c r="Q472" s="78"/>
      <c r="R472" s="88"/>
      <c r="S472" s="88"/>
      <c r="T472" s="88"/>
      <c r="U472" s="88"/>
      <c r="V472" s="52"/>
      <c r="W472" s="52"/>
      <c r="X472" s="52"/>
      <c r="Y472" s="52"/>
      <c r="Z472" s="51"/>
      <c r="AA472" s="73"/>
      <c r="AB472" s="73"/>
      <c r="AC472" s="74"/>
      <c r="AD472" s="80">
        <v>1626</v>
      </c>
      <c r="AE472" s="80">
        <v>11610</v>
      </c>
      <c r="AF472" s="80">
        <v>19399</v>
      </c>
      <c r="AG472" s="80">
        <v>9938</v>
      </c>
      <c r="AH472" s="80"/>
      <c r="AI472" s="80" t="s">
        <v>8447</v>
      </c>
      <c r="AJ472" s="80" t="s">
        <v>9137</v>
      </c>
      <c r="AK472" s="85" t="s">
        <v>9967</v>
      </c>
      <c r="AL472" s="80"/>
      <c r="AM472" s="82">
        <v>41234.811423611114</v>
      </c>
      <c r="AN472" s="80" t="s">
        <v>11630</v>
      </c>
      <c r="AO472" s="85" t="s">
        <v>12100</v>
      </c>
      <c r="AP472" s="80" t="s">
        <v>66</v>
      </c>
      <c r="AQ472" s="2"/>
      <c r="AR472" s="3"/>
      <c r="AS472" s="3"/>
      <c r="AT472" s="3"/>
      <c r="AU472" s="3"/>
    </row>
    <row r="473" spans="1:47" x14ac:dyDescent="0.35">
      <c r="A473" s="66" t="s">
        <v>510</v>
      </c>
      <c r="B473" s="67"/>
      <c r="C473" s="67"/>
      <c r="D473" s="68"/>
      <c r="E473" s="70"/>
      <c r="F473" s="104" t="s">
        <v>10918</v>
      </c>
      <c r="G473" s="67"/>
      <c r="H473" s="71"/>
      <c r="I473" s="72"/>
      <c r="J473" s="72"/>
      <c r="K473" s="71" t="s">
        <v>13298</v>
      </c>
      <c r="L473" s="75"/>
      <c r="M473" s="76"/>
      <c r="N473" s="76"/>
      <c r="O473" s="77"/>
      <c r="P473" s="78"/>
      <c r="Q473" s="78"/>
      <c r="R473" s="88"/>
      <c r="S473" s="88"/>
      <c r="T473" s="88"/>
      <c r="U473" s="88"/>
      <c r="V473" s="52"/>
      <c r="W473" s="52"/>
      <c r="X473" s="52"/>
      <c r="Y473" s="52"/>
      <c r="Z473" s="51"/>
      <c r="AA473" s="73"/>
      <c r="AB473" s="73"/>
      <c r="AC473" s="74"/>
      <c r="AD473" s="80">
        <v>9</v>
      </c>
      <c r="AE473" s="80">
        <v>9</v>
      </c>
      <c r="AF473" s="80">
        <v>7</v>
      </c>
      <c r="AG473" s="80">
        <v>11</v>
      </c>
      <c r="AH473" s="80"/>
      <c r="AI473" s="80" t="s">
        <v>8448</v>
      </c>
      <c r="AJ473" s="80" t="s">
        <v>9142</v>
      </c>
      <c r="AK473" s="85" t="s">
        <v>9968</v>
      </c>
      <c r="AL473" s="80"/>
      <c r="AM473" s="82">
        <v>44153.689062500001</v>
      </c>
      <c r="AN473" s="80" t="s">
        <v>11630</v>
      </c>
      <c r="AO473" s="85" t="s">
        <v>12101</v>
      </c>
      <c r="AP473" s="80" t="s">
        <v>66</v>
      </c>
      <c r="AQ473" s="2"/>
      <c r="AR473" s="3"/>
      <c r="AS473" s="3"/>
      <c r="AT473" s="3"/>
      <c r="AU473" s="3"/>
    </row>
    <row r="474" spans="1:47" x14ac:dyDescent="0.35">
      <c r="A474" s="66" t="s">
        <v>511</v>
      </c>
      <c r="B474" s="67"/>
      <c r="C474" s="67"/>
      <c r="D474" s="68"/>
      <c r="E474" s="70"/>
      <c r="F474" s="104" t="s">
        <v>10919</v>
      </c>
      <c r="G474" s="67"/>
      <c r="H474" s="71"/>
      <c r="I474" s="72"/>
      <c r="J474" s="72"/>
      <c r="K474" s="71" t="s">
        <v>13299</v>
      </c>
      <c r="L474" s="75"/>
      <c r="M474" s="76"/>
      <c r="N474" s="76"/>
      <c r="O474" s="77"/>
      <c r="P474" s="78"/>
      <c r="Q474" s="78"/>
      <c r="R474" s="88"/>
      <c r="S474" s="88"/>
      <c r="T474" s="88"/>
      <c r="U474" s="88"/>
      <c r="V474" s="52"/>
      <c r="W474" s="52"/>
      <c r="X474" s="52"/>
      <c r="Y474" s="52"/>
      <c r="Z474" s="51"/>
      <c r="AA474" s="73"/>
      <c r="AB474" s="73"/>
      <c r="AC474" s="74"/>
      <c r="AD474" s="80">
        <v>1105</v>
      </c>
      <c r="AE474" s="80">
        <v>214</v>
      </c>
      <c r="AF474" s="80">
        <v>921</v>
      </c>
      <c r="AG474" s="80">
        <v>737</v>
      </c>
      <c r="AH474" s="80"/>
      <c r="AI474" s="80" t="s">
        <v>8449</v>
      </c>
      <c r="AJ474" s="80" t="s">
        <v>9353</v>
      </c>
      <c r="AK474" s="80"/>
      <c r="AL474" s="80"/>
      <c r="AM474" s="82">
        <v>42166.570428240739</v>
      </c>
      <c r="AN474" s="80" t="s">
        <v>11630</v>
      </c>
      <c r="AO474" s="85" t="s">
        <v>12102</v>
      </c>
      <c r="AP474" s="80" t="s">
        <v>66</v>
      </c>
      <c r="AQ474" s="2"/>
      <c r="AR474" s="3"/>
      <c r="AS474" s="3"/>
      <c r="AT474" s="3"/>
      <c r="AU474" s="3"/>
    </row>
    <row r="475" spans="1:47" x14ac:dyDescent="0.35">
      <c r="A475" s="66" t="s">
        <v>512</v>
      </c>
      <c r="B475" s="67"/>
      <c r="C475" s="67"/>
      <c r="D475" s="68"/>
      <c r="E475" s="70"/>
      <c r="F475" s="104" t="s">
        <v>10920</v>
      </c>
      <c r="G475" s="67"/>
      <c r="H475" s="71"/>
      <c r="I475" s="72"/>
      <c r="J475" s="72"/>
      <c r="K475" s="71" t="s">
        <v>13300</v>
      </c>
      <c r="L475" s="75"/>
      <c r="M475" s="76"/>
      <c r="N475" s="76"/>
      <c r="O475" s="77"/>
      <c r="P475" s="78"/>
      <c r="Q475" s="78"/>
      <c r="R475" s="88"/>
      <c r="S475" s="88"/>
      <c r="T475" s="88"/>
      <c r="U475" s="88"/>
      <c r="V475" s="52"/>
      <c r="W475" s="52"/>
      <c r="X475" s="52"/>
      <c r="Y475" s="52"/>
      <c r="Z475" s="51"/>
      <c r="AA475" s="73"/>
      <c r="AB475" s="73"/>
      <c r="AC475" s="74"/>
      <c r="AD475" s="80">
        <v>1079</v>
      </c>
      <c r="AE475" s="80">
        <v>2470</v>
      </c>
      <c r="AF475" s="80">
        <v>40389</v>
      </c>
      <c r="AG475" s="80">
        <v>15132</v>
      </c>
      <c r="AH475" s="80"/>
      <c r="AI475" s="80" t="s">
        <v>8450</v>
      </c>
      <c r="AJ475" s="80" t="s">
        <v>9368</v>
      </c>
      <c r="AK475" s="80"/>
      <c r="AL475" s="80"/>
      <c r="AM475" s="82">
        <v>40954.601840277777</v>
      </c>
      <c r="AN475" s="80" t="s">
        <v>11630</v>
      </c>
      <c r="AO475" s="85" t="s">
        <v>12103</v>
      </c>
      <c r="AP475" s="80" t="s">
        <v>66</v>
      </c>
      <c r="AQ475" s="2"/>
      <c r="AR475" s="3"/>
      <c r="AS475" s="3"/>
      <c r="AT475" s="3"/>
      <c r="AU475" s="3"/>
    </row>
    <row r="476" spans="1:47" x14ac:dyDescent="0.35">
      <c r="A476" s="66" t="s">
        <v>1075</v>
      </c>
      <c r="B476" s="67"/>
      <c r="C476" s="67"/>
      <c r="D476" s="68"/>
      <c r="E476" s="70"/>
      <c r="F476" s="104" t="s">
        <v>10921</v>
      </c>
      <c r="G476" s="67"/>
      <c r="H476" s="71"/>
      <c r="I476" s="72"/>
      <c r="J476" s="72"/>
      <c r="K476" s="71" t="s">
        <v>13301</v>
      </c>
      <c r="L476" s="75"/>
      <c r="M476" s="76"/>
      <c r="N476" s="76"/>
      <c r="O476" s="77"/>
      <c r="P476" s="78"/>
      <c r="Q476" s="78"/>
      <c r="R476" s="88"/>
      <c r="S476" s="88"/>
      <c r="T476" s="88"/>
      <c r="U476" s="88"/>
      <c r="V476" s="52"/>
      <c r="W476" s="52"/>
      <c r="X476" s="52"/>
      <c r="Y476" s="52"/>
      <c r="Z476" s="51"/>
      <c r="AA476" s="73"/>
      <c r="AB476" s="73"/>
      <c r="AC476" s="74"/>
      <c r="AD476" s="80">
        <v>389</v>
      </c>
      <c r="AE476" s="80">
        <v>2200</v>
      </c>
      <c r="AF476" s="80">
        <v>2217</v>
      </c>
      <c r="AG476" s="80">
        <v>1274</v>
      </c>
      <c r="AH476" s="80"/>
      <c r="AI476" s="80" t="s">
        <v>8451</v>
      </c>
      <c r="AJ476" s="80" t="s">
        <v>9143</v>
      </c>
      <c r="AK476" s="85" t="s">
        <v>9969</v>
      </c>
      <c r="AL476" s="80"/>
      <c r="AM476" s="82">
        <v>40983.878877314812</v>
      </c>
      <c r="AN476" s="80" t="s">
        <v>11630</v>
      </c>
      <c r="AO476" s="85" t="s">
        <v>12104</v>
      </c>
      <c r="AP476" s="80" t="s">
        <v>66</v>
      </c>
      <c r="AQ476" s="2"/>
      <c r="AR476" s="3"/>
      <c r="AS476" s="3"/>
      <c r="AT476" s="3"/>
      <c r="AU476" s="3"/>
    </row>
    <row r="477" spans="1:47" x14ac:dyDescent="0.35">
      <c r="A477" s="66" t="s">
        <v>1074</v>
      </c>
      <c r="B477" s="67"/>
      <c r="C477" s="67"/>
      <c r="D477" s="68"/>
      <c r="E477" s="70"/>
      <c r="F477" s="104" t="s">
        <v>10922</v>
      </c>
      <c r="G477" s="67"/>
      <c r="H477" s="71"/>
      <c r="I477" s="72"/>
      <c r="J477" s="72"/>
      <c r="K477" s="71" t="s">
        <v>13302</v>
      </c>
      <c r="L477" s="75"/>
      <c r="M477" s="76"/>
      <c r="N477" s="76"/>
      <c r="O477" s="77"/>
      <c r="P477" s="78"/>
      <c r="Q477" s="78"/>
      <c r="R477" s="88"/>
      <c r="S477" s="88"/>
      <c r="T477" s="88"/>
      <c r="U477" s="88"/>
      <c r="V477" s="52"/>
      <c r="W477" s="52"/>
      <c r="X477" s="52"/>
      <c r="Y477" s="52"/>
      <c r="Z477" s="51"/>
      <c r="AA477" s="73"/>
      <c r="AB477" s="73"/>
      <c r="AC477" s="74"/>
      <c r="AD477" s="80">
        <v>1292</v>
      </c>
      <c r="AE477" s="80">
        <v>1663</v>
      </c>
      <c r="AF477" s="80">
        <v>5738</v>
      </c>
      <c r="AG477" s="80">
        <v>2235</v>
      </c>
      <c r="AH477" s="80"/>
      <c r="AI477" s="80" t="s">
        <v>8452</v>
      </c>
      <c r="AJ477" s="80" t="s">
        <v>9369</v>
      </c>
      <c r="AK477" s="85" t="s">
        <v>9970</v>
      </c>
      <c r="AL477" s="80"/>
      <c r="AM477" s="82">
        <v>41725.569733796299</v>
      </c>
      <c r="AN477" s="80" t="s">
        <v>11630</v>
      </c>
      <c r="AO477" s="85" t="s">
        <v>12105</v>
      </c>
      <c r="AP477" s="80" t="s">
        <v>66</v>
      </c>
      <c r="AQ477" s="2"/>
      <c r="AR477" s="3"/>
      <c r="AS477" s="3"/>
      <c r="AT477" s="3"/>
      <c r="AU477" s="3"/>
    </row>
    <row r="478" spans="1:47" x14ac:dyDescent="0.35">
      <c r="A478" s="66" t="s">
        <v>513</v>
      </c>
      <c r="B478" s="67"/>
      <c r="C478" s="67"/>
      <c r="D478" s="68"/>
      <c r="E478" s="70"/>
      <c r="F478" s="104" t="s">
        <v>10923</v>
      </c>
      <c r="G478" s="67"/>
      <c r="H478" s="71"/>
      <c r="I478" s="72"/>
      <c r="J478" s="72"/>
      <c r="K478" s="71" t="s">
        <v>13303</v>
      </c>
      <c r="L478" s="75"/>
      <c r="M478" s="76"/>
      <c r="N478" s="76"/>
      <c r="O478" s="77"/>
      <c r="P478" s="78"/>
      <c r="Q478" s="78"/>
      <c r="R478" s="88"/>
      <c r="S478" s="88"/>
      <c r="T478" s="88"/>
      <c r="U478" s="88"/>
      <c r="V478" s="52"/>
      <c r="W478" s="52"/>
      <c r="X478" s="52"/>
      <c r="Y478" s="52"/>
      <c r="Z478" s="51"/>
      <c r="AA478" s="73"/>
      <c r="AB478" s="73"/>
      <c r="AC478" s="74"/>
      <c r="AD478" s="80">
        <v>437</v>
      </c>
      <c r="AE478" s="80">
        <v>97</v>
      </c>
      <c r="AF478" s="80">
        <v>2854</v>
      </c>
      <c r="AG478" s="80">
        <v>802</v>
      </c>
      <c r="AH478" s="80"/>
      <c r="AI478" s="80" t="s">
        <v>8453</v>
      </c>
      <c r="AJ478" s="80" t="s">
        <v>9370</v>
      </c>
      <c r="AK478" s="80"/>
      <c r="AL478" s="80"/>
      <c r="AM478" s="82">
        <v>43417.758703703701</v>
      </c>
      <c r="AN478" s="80" t="s">
        <v>11630</v>
      </c>
      <c r="AO478" s="85" t="s">
        <v>12106</v>
      </c>
      <c r="AP478" s="80" t="s">
        <v>66</v>
      </c>
      <c r="AQ478" s="2"/>
      <c r="AR478" s="3"/>
      <c r="AS478" s="3"/>
      <c r="AT478" s="3"/>
      <c r="AU478" s="3"/>
    </row>
    <row r="479" spans="1:47" x14ac:dyDescent="0.35">
      <c r="A479" s="66" t="s">
        <v>1055</v>
      </c>
      <c r="B479" s="67"/>
      <c r="C479" s="67"/>
      <c r="D479" s="68"/>
      <c r="E479" s="70"/>
      <c r="F479" s="104" t="s">
        <v>10924</v>
      </c>
      <c r="G479" s="67"/>
      <c r="H479" s="71"/>
      <c r="I479" s="72"/>
      <c r="J479" s="72"/>
      <c r="K479" s="71" t="s">
        <v>13304</v>
      </c>
      <c r="L479" s="75"/>
      <c r="M479" s="76"/>
      <c r="N479" s="76"/>
      <c r="O479" s="77"/>
      <c r="P479" s="78"/>
      <c r="Q479" s="78"/>
      <c r="R479" s="88"/>
      <c r="S479" s="88"/>
      <c r="T479" s="88"/>
      <c r="U479" s="88"/>
      <c r="V479" s="52"/>
      <c r="W479" s="52"/>
      <c r="X479" s="52"/>
      <c r="Y479" s="52"/>
      <c r="Z479" s="51"/>
      <c r="AA479" s="73"/>
      <c r="AB479" s="73"/>
      <c r="AC479" s="74"/>
      <c r="AD479" s="80">
        <v>1871</v>
      </c>
      <c r="AE479" s="80">
        <v>3152</v>
      </c>
      <c r="AF479" s="80">
        <v>9990</v>
      </c>
      <c r="AG479" s="80">
        <v>4663</v>
      </c>
      <c r="AH479" s="80"/>
      <c r="AI479" s="80" t="s">
        <v>8454</v>
      </c>
      <c r="AJ479" s="80" t="s">
        <v>9371</v>
      </c>
      <c r="AK479" s="85" t="s">
        <v>9971</v>
      </c>
      <c r="AL479" s="80"/>
      <c r="AM479" s="82">
        <v>43953.749502314815</v>
      </c>
      <c r="AN479" s="80" t="s">
        <v>11630</v>
      </c>
      <c r="AO479" s="85" t="s">
        <v>12107</v>
      </c>
      <c r="AP479" s="80" t="s">
        <v>66</v>
      </c>
      <c r="AQ479" s="2"/>
      <c r="AR479" s="3"/>
      <c r="AS479" s="3"/>
      <c r="AT479" s="3"/>
      <c r="AU479" s="3"/>
    </row>
    <row r="480" spans="1:47" x14ac:dyDescent="0.35">
      <c r="A480" s="66" t="s">
        <v>514</v>
      </c>
      <c r="B480" s="67"/>
      <c r="C480" s="67"/>
      <c r="D480" s="68"/>
      <c r="E480" s="70"/>
      <c r="F480" s="104" t="s">
        <v>10925</v>
      </c>
      <c r="G480" s="67"/>
      <c r="H480" s="71"/>
      <c r="I480" s="72"/>
      <c r="J480" s="72"/>
      <c r="K480" s="71" t="s">
        <v>13305</v>
      </c>
      <c r="L480" s="75"/>
      <c r="M480" s="76"/>
      <c r="N480" s="76"/>
      <c r="O480" s="77"/>
      <c r="P480" s="78"/>
      <c r="Q480" s="78"/>
      <c r="R480" s="88"/>
      <c r="S480" s="88"/>
      <c r="T480" s="88"/>
      <c r="U480" s="88"/>
      <c r="V480" s="52"/>
      <c r="W480" s="52"/>
      <c r="X480" s="52"/>
      <c r="Y480" s="52"/>
      <c r="Z480" s="51"/>
      <c r="AA480" s="73"/>
      <c r="AB480" s="73"/>
      <c r="AC480" s="74"/>
      <c r="AD480" s="80">
        <v>304</v>
      </c>
      <c r="AE480" s="80">
        <v>680</v>
      </c>
      <c r="AF480" s="80">
        <v>3535</v>
      </c>
      <c r="AG480" s="80">
        <v>1640</v>
      </c>
      <c r="AH480" s="80"/>
      <c r="AI480" s="80" t="s">
        <v>8455</v>
      </c>
      <c r="AJ480" s="80" t="s">
        <v>9372</v>
      </c>
      <c r="AK480" s="80"/>
      <c r="AL480" s="80"/>
      <c r="AM480" s="82">
        <v>41334.41375</v>
      </c>
      <c r="AN480" s="80" t="s">
        <v>11630</v>
      </c>
      <c r="AO480" s="85" t="s">
        <v>12108</v>
      </c>
      <c r="AP480" s="80" t="s">
        <v>66</v>
      </c>
      <c r="AQ480" s="2"/>
      <c r="AR480" s="3"/>
      <c r="AS480" s="3"/>
      <c r="AT480" s="3"/>
      <c r="AU480" s="3"/>
    </row>
    <row r="481" spans="1:47" x14ac:dyDescent="0.35">
      <c r="A481" s="66" t="s">
        <v>515</v>
      </c>
      <c r="B481" s="67"/>
      <c r="C481" s="67"/>
      <c r="D481" s="68"/>
      <c r="E481" s="70"/>
      <c r="F481" s="104" t="s">
        <v>10926</v>
      </c>
      <c r="G481" s="67"/>
      <c r="H481" s="71"/>
      <c r="I481" s="72"/>
      <c r="J481" s="72"/>
      <c r="K481" s="71" t="s">
        <v>13306</v>
      </c>
      <c r="L481" s="75"/>
      <c r="M481" s="76"/>
      <c r="N481" s="76"/>
      <c r="O481" s="77"/>
      <c r="P481" s="78"/>
      <c r="Q481" s="78"/>
      <c r="R481" s="88"/>
      <c r="S481" s="88"/>
      <c r="T481" s="88"/>
      <c r="U481" s="88"/>
      <c r="V481" s="52"/>
      <c r="W481" s="52"/>
      <c r="X481" s="52"/>
      <c r="Y481" s="52"/>
      <c r="Z481" s="51"/>
      <c r="AA481" s="73"/>
      <c r="AB481" s="73"/>
      <c r="AC481" s="74"/>
      <c r="AD481" s="80">
        <v>1266</v>
      </c>
      <c r="AE481" s="80">
        <v>2542</v>
      </c>
      <c r="AF481" s="80">
        <v>103151</v>
      </c>
      <c r="AG481" s="80">
        <v>91504</v>
      </c>
      <c r="AH481" s="80"/>
      <c r="AI481" s="80" t="s">
        <v>8456</v>
      </c>
      <c r="AJ481" s="80" t="s">
        <v>9373</v>
      </c>
      <c r="AK481" s="85" t="s">
        <v>9972</v>
      </c>
      <c r="AL481" s="80"/>
      <c r="AM481" s="82">
        <v>39620.121296296296</v>
      </c>
      <c r="AN481" s="80" t="s">
        <v>11630</v>
      </c>
      <c r="AO481" s="85" t="s">
        <v>12109</v>
      </c>
      <c r="AP481" s="80" t="s">
        <v>66</v>
      </c>
      <c r="AQ481" s="2"/>
      <c r="AR481" s="3"/>
      <c r="AS481" s="3"/>
      <c r="AT481" s="3"/>
      <c r="AU481" s="3"/>
    </row>
    <row r="482" spans="1:47" x14ac:dyDescent="0.35">
      <c r="A482" s="66" t="s">
        <v>516</v>
      </c>
      <c r="B482" s="67"/>
      <c r="C482" s="67"/>
      <c r="D482" s="68"/>
      <c r="E482" s="70"/>
      <c r="F482" s="104" t="s">
        <v>10927</v>
      </c>
      <c r="G482" s="67"/>
      <c r="H482" s="71"/>
      <c r="I482" s="72"/>
      <c r="J482" s="72"/>
      <c r="K482" s="71" t="s">
        <v>13307</v>
      </c>
      <c r="L482" s="75"/>
      <c r="M482" s="76"/>
      <c r="N482" s="76"/>
      <c r="O482" s="77"/>
      <c r="P482" s="78"/>
      <c r="Q482" s="78"/>
      <c r="R482" s="88"/>
      <c r="S482" s="88"/>
      <c r="T482" s="88"/>
      <c r="U482" s="88"/>
      <c r="V482" s="52"/>
      <c r="W482" s="52"/>
      <c r="X482" s="52"/>
      <c r="Y482" s="52"/>
      <c r="Z482" s="51"/>
      <c r="AA482" s="73"/>
      <c r="AB482" s="73"/>
      <c r="AC482" s="74"/>
      <c r="AD482" s="80">
        <v>104</v>
      </c>
      <c r="AE482" s="80">
        <v>57</v>
      </c>
      <c r="AF482" s="80">
        <v>590</v>
      </c>
      <c r="AG482" s="80">
        <v>1129</v>
      </c>
      <c r="AH482" s="80"/>
      <c r="AI482" s="80" t="s">
        <v>8457</v>
      </c>
      <c r="AJ482" s="80"/>
      <c r="AK482" s="80"/>
      <c r="AL482" s="80"/>
      <c r="AM482" s="82">
        <v>42265.342326388891</v>
      </c>
      <c r="AN482" s="80" t="s">
        <v>11630</v>
      </c>
      <c r="AO482" s="85" t="s">
        <v>12110</v>
      </c>
      <c r="AP482" s="80" t="s">
        <v>66</v>
      </c>
      <c r="AQ482" s="2"/>
      <c r="AR482" s="3"/>
      <c r="AS482" s="3"/>
      <c r="AT482" s="3"/>
      <c r="AU482" s="3"/>
    </row>
    <row r="483" spans="1:47" x14ac:dyDescent="0.35">
      <c r="A483" s="66" t="s">
        <v>517</v>
      </c>
      <c r="B483" s="67"/>
      <c r="C483" s="67"/>
      <c r="D483" s="68"/>
      <c r="E483" s="70"/>
      <c r="F483" s="104" t="s">
        <v>10928</v>
      </c>
      <c r="G483" s="67"/>
      <c r="H483" s="71"/>
      <c r="I483" s="72"/>
      <c r="J483" s="72"/>
      <c r="K483" s="71" t="s">
        <v>13308</v>
      </c>
      <c r="L483" s="75"/>
      <c r="M483" s="76"/>
      <c r="N483" s="76"/>
      <c r="O483" s="77"/>
      <c r="P483" s="78"/>
      <c r="Q483" s="78"/>
      <c r="R483" s="88"/>
      <c r="S483" s="88"/>
      <c r="T483" s="88"/>
      <c r="U483" s="88"/>
      <c r="V483" s="52"/>
      <c r="W483" s="52"/>
      <c r="X483" s="52"/>
      <c r="Y483" s="52"/>
      <c r="Z483" s="51"/>
      <c r="AA483" s="73"/>
      <c r="AB483" s="73"/>
      <c r="AC483" s="74"/>
      <c r="AD483" s="80">
        <v>201</v>
      </c>
      <c r="AE483" s="80">
        <v>50</v>
      </c>
      <c r="AF483" s="80">
        <v>2824</v>
      </c>
      <c r="AG483" s="80">
        <v>4094</v>
      </c>
      <c r="AH483" s="80"/>
      <c r="AI483" s="80" t="s">
        <v>8458</v>
      </c>
      <c r="AJ483" s="80"/>
      <c r="AK483" s="80"/>
      <c r="AL483" s="80"/>
      <c r="AM483" s="82">
        <v>44330.928784722222</v>
      </c>
      <c r="AN483" s="80" t="s">
        <v>11630</v>
      </c>
      <c r="AO483" s="85" t="s">
        <v>12111</v>
      </c>
      <c r="AP483" s="80" t="s">
        <v>66</v>
      </c>
      <c r="AQ483" s="2"/>
      <c r="AR483" s="3"/>
      <c r="AS483" s="3"/>
      <c r="AT483" s="3"/>
      <c r="AU483" s="3"/>
    </row>
    <row r="484" spans="1:47" x14ac:dyDescent="0.35">
      <c r="A484" s="66" t="s">
        <v>1084</v>
      </c>
      <c r="B484" s="67"/>
      <c r="C484" s="67"/>
      <c r="D484" s="68"/>
      <c r="E484" s="70"/>
      <c r="F484" s="104" t="s">
        <v>10929</v>
      </c>
      <c r="G484" s="67"/>
      <c r="H484" s="71"/>
      <c r="I484" s="72"/>
      <c r="J484" s="72"/>
      <c r="K484" s="71" t="s">
        <v>13309</v>
      </c>
      <c r="L484" s="75"/>
      <c r="M484" s="76"/>
      <c r="N484" s="76"/>
      <c r="O484" s="77"/>
      <c r="P484" s="78"/>
      <c r="Q484" s="78"/>
      <c r="R484" s="88"/>
      <c r="S484" s="88"/>
      <c r="T484" s="88"/>
      <c r="U484" s="88"/>
      <c r="V484" s="52"/>
      <c r="W484" s="52"/>
      <c r="X484" s="52"/>
      <c r="Y484" s="52"/>
      <c r="Z484" s="51"/>
      <c r="AA484" s="73"/>
      <c r="AB484" s="73"/>
      <c r="AC484" s="74"/>
      <c r="AD484" s="80">
        <v>593</v>
      </c>
      <c r="AE484" s="80">
        <v>201207</v>
      </c>
      <c r="AF484" s="80">
        <v>106916</v>
      </c>
      <c r="AG484" s="80">
        <v>473</v>
      </c>
      <c r="AH484" s="80"/>
      <c r="AI484" s="80" t="s">
        <v>8459</v>
      </c>
      <c r="AJ484" s="80"/>
      <c r="AK484" s="85" t="s">
        <v>9973</v>
      </c>
      <c r="AL484" s="80"/>
      <c r="AM484" s="82">
        <v>40193.461122685185</v>
      </c>
      <c r="AN484" s="80" t="s">
        <v>11630</v>
      </c>
      <c r="AO484" s="85" t="s">
        <v>12112</v>
      </c>
      <c r="AP484" s="80" t="s">
        <v>66</v>
      </c>
      <c r="AQ484" s="2"/>
      <c r="AR484" s="3"/>
      <c r="AS484" s="3"/>
      <c r="AT484" s="3"/>
      <c r="AU484" s="3"/>
    </row>
    <row r="485" spans="1:47" x14ac:dyDescent="0.35">
      <c r="A485" s="66" t="s">
        <v>518</v>
      </c>
      <c r="B485" s="67"/>
      <c r="C485" s="67"/>
      <c r="D485" s="68"/>
      <c r="E485" s="70"/>
      <c r="F485" s="104" t="s">
        <v>10930</v>
      </c>
      <c r="G485" s="67"/>
      <c r="H485" s="71"/>
      <c r="I485" s="72"/>
      <c r="J485" s="72"/>
      <c r="K485" s="71" t="s">
        <v>13310</v>
      </c>
      <c r="L485" s="75"/>
      <c r="M485" s="76"/>
      <c r="N485" s="76"/>
      <c r="O485" s="77"/>
      <c r="P485" s="78"/>
      <c r="Q485" s="78"/>
      <c r="R485" s="88"/>
      <c r="S485" s="88"/>
      <c r="T485" s="88"/>
      <c r="U485" s="88"/>
      <c r="V485" s="52"/>
      <c r="W485" s="52"/>
      <c r="X485" s="52"/>
      <c r="Y485" s="52"/>
      <c r="Z485" s="51"/>
      <c r="AA485" s="73"/>
      <c r="AB485" s="73"/>
      <c r="AC485" s="74"/>
      <c r="AD485" s="80">
        <v>225</v>
      </c>
      <c r="AE485" s="80">
        <v>167</v>
      </c>
      <c r="AF485" s="80">
        <v>7485</v>
      </c>
      <c r="AG485" s="80">
        <v>4222</v>
      </c>
      <c r="AH485" s="80"/>
      <c r="AI485" s="80" t="s">
        <v>8460</v>
      </c>
      <c r="AJ485" s="80"/>
      <c r="AK485" s="80"/>
      <c r="AL485" s="80"/>
      <c r="AM485" s="82">
        <v>43024.059282407405</v>
      </c>
      <c r="AN485" s="80" t="s">
        <v>11630</v>
      </c>
      <c r="AO485" s="85" t="s">
        <v>12113</v>
      </c>
      <c r="AP485" s="80" t="s">
        <v>66</v>
      </c>
      <c r="AQ485" s="2"/>
      <c r="AR485" s="3"/>
      <c r="AS485" s="3"/>
      <c r="AT485" s="3"/>
      <c r="AU485" s="3"/>
    </row>
    <row r="486" spans="1:47" x14ac:dyDescent="0.35">
      <c r="A486" s="66" t="s">
        <v>519</v>
      </c>
      <c r="B486" s="67"/>
      <c r="C486" s="67"/>
      <c r="D486" s="68"/>
      <c r="E486" s="70"/>
      <c r="F486" s="104" t="s">
        <v>10931</v>
      </c>
      <c r="G486" s="67"/>
      <c r="H486" s="71"/>
      <c r="I486" s="72"/>
      <c r="J486" s="72"/>
      <c r="K486" s="71" t="s">
        <v>13311</v>
      </c>
      <c r="L486" s="75"/>
      <c r="M486" s="76"/>
      <c r="N486" s="76"/>
      <c r="O486" s="77"/>
      <c r="P486" s="78"/>
      <c r="Q486" s="78"/>
      <c r="R486" s="88"/>
      <c r="S486" s="88"/>
      <c r="T486" s="88"/>
      <c r="U486" s="88"/>
      <c r="V486" s="52"/>
      <c r="W486" s="52"/>
      <c r="X486" s="52"/>
      <c r="Y486" s="52"/>
      <c r="Z486" s="51"/>
      <c r="AA486" s="73"/>
      <c r="AB486" s="73"/>
      <c r="AC486" s="74"/>
      <c r="AD486" s="80">
        <v>49</v>
      </c>
      <c r="AE486" s="80">
        <v>30</v>
      </c>
      <c r="AF486" s="80">
        <v>161</v>
      </c>
      <c r="AG486" s="80">
        <v>132</v>
      </c>
      <c r="AH486" s="80"/>
      <c r="AI486" s="80" t="s">
        <v>8461</v>
      </c>
      <c r="AJ486" s="80" t="s">
        <v>9374</v>
      </c>
      <c r="AK486" s="80"/>
      <c r="AL486" s="80"/>
      <c r="AM486" s="82">
        <v>42482.559675925928</v>
      </c>
      <c r="AN486" s="80" t="s">
        <v>11630</v>
      </c>
      <c r="AO486" s="85" t="s">
        <v>12114</v>
      </c>
      <c r="AP486" s="80" t="s">
        <v>66</v>
      </c>
      <c r="AQ486" s="2"/>
      <c r="AR486" s="3"/>
      <c r="AS486" s="3"/>
      <c r="AT486" s="3"/>
      <c r="AU486" s="3"/>
    </row>
    <row r="487" spans="1:47" x14ac:dyDescent="0.35">
      <c r="A487" s="66" t="s">
        <v>520</v>
      </c>
      <c r="B487" s="67"/>
      <c r="C487" s="67"/>
      <c r="D487" s="68"/>
      <c r="E487" s="70"/>
      <c r="F487" s="104" t="s">
        <v>10932</v>
      </c>
      <c r="G487" s="67"/>
      <c r="H487" s="71"/>
      <c r="I487" s="72"/>
      <c r="J487" s="72"/>
      <c r="K487" s="71" t="s">
        <v>13312</v>
      </c>
      <c r="L487" s="75"/>
      <c r="M487" s="76"/>
      <c r="N487" s="76"/>
      <c r="O487" s="77"/>
      <c r="P487" s="78"/>
      <c r="Q487" s="78"/>
      <c r="R487" s="88"/>
      <c r="S487" s="88"/>
      <c r="T487" s="88"/>
      <c r="U487" s="88"/>
      <c r="V487" s="52"/>
      <c r="W487" s="52"/>
      <c r="X487" s="52"/>
      <c r="Y487" s="52"/>
      <c r="Z487" s="51"/>
      <c r="AA487" s="73"/>
      <c r="AB487" s="73"/>
      <c r="AC487" s="74"/>
      <c r="AD487" s="80">
        <v>415</v>
      </c>
      <c r="AE487" s="80">
        <v>107</v>
      </c>
      <c r="AF487" s="80">
        <v>209</v>
      </c>
      <c r="AG487" s="80">
        <v>140</v>
      </c>
      <c r="AH487" s="80"/>
      <c r="AI487" s="80" t="s">
        <v>8462</v>
      </c>
      <c r="AJ487" s="80" t="s">
        <v>9375</v>
      </c>
      <c r="AK487" s="80"/>
      <c r="AL487" s="80"/>
      <c r="AM487" s="82">
        <v>41332.427523148152</v>
      </c>
      <c r="AN487" s="80" t="s">
        <v>11630</v>
      </c>
      <c r="AO487" s="85" t="s">
        <v>12115</v>
      </c>
      <c r="AP487" s="80" t="s">
        <v>66</v>
      </c>
      <c r="AQ487" s="2"/>
      <c r="AR487" s="3"/>
      <c r="AS487" s="3"/>
      <c r="AT487" s="3"/>
      <c r="AU487" s="3"/>
    </row>
    <row r="488" spans="1:47" x14ac:dyDescent="0.35">
      <c r="A488" s="66" t="s">
        <v>521</v>
      </c>
      <c r="B488" s="67"/>
      <c r="C488" s="67"/>
      <c r="D488" s="68"/>
      <c r="E488" s="70"/>
      <c r="F488" s="104" t="s">
        <v>10933</v>
      </c>
      <c r="G488" s="67"/>
      <c r="H488" s="71"/>
      <c r="I488" s="72"/>
      <c r="J488" s="72"/>
      <c r="K488" s="71" t="s">
        <v>13313</v>
      </c>
      <c r="L488" s="75"/>
      <c r="M488" s="76"/>
      <c r="N488" s="76"/>
      <c r="O488" s="77"/>
      <c r="P488" s="78"/>
      <c r="Q488" s="78"/>
      <c r="R488" s="88"/>
      <c r="S488" s="88"/>
      <c r="T488" s="88"/>
      <c r="U488" s="88"/>
      <c r="V488" s="52"/>
      <c r="W488" s="52"/>
      <c r="X488" s="52"/>
      <c r="Y488" s="52"/>
      <c r="Z488" s="51"/>
      <c r="AA488" s="73"/>
      <c r="AB488" s="73"/>
      <c r="AC488" s="74"/>
      <c r="AD488" s="80">
        <v>834</v>
      </c>
      <c r="AE488" s="80">
        <v>94</v>
      </c>
      <c r="AF488" s="80">
        <v>61</v>
      </c>
      <c r="AG488" s="80">
        <v>718</v>
      </c>
      <c r="AH488" s="80"/>
      <c r="AI488" s="80" t="s">
        <v>8463</v>
      </c>
      <c r="AJ488" s="80" t="s">
        <v>9376</v>
      </c>
      <c r="AK488" s="85" t="s">
        <v>9974</v>
      </c>
      <c r="AL488" s="80"/>
      <c r="AM488" s="82">
        <v>43180.75571759259</v>
      </c>
      <c r="AN488" s="80" t="s">
        <v>11630</v>
      </c>
      <c r="AO488" s="85" t="s">
        <v>12116</v>
      </c>
      <c r="AP488" s="80" t="s">
        <v>66</v>
      </c>
      <c r="AQ488" s="2"/>
      <c r="AR488" s="3"/>
      <c r="AS488" s="3"/>
      <c r="AT488" s="3"/>
      <c r="AU488" s="3"/>
    </row>
    <row r="489" spans="1:47" x14ac:dyDescent="0.35">
      <c r="A489" s="66" t="s">
        <v>522</v>
      </c>
      <c r="B489" s="67"/>
      <c r="C489" s="67"/>
      <c r="D489" s="68"/>
      <c r="E489" s="70"/>
      <c r="F489" s="104" t="s">
        <v>10934</v>
      </c>
      <c r="G489" s="67"/>
      <c r="H489" s="71"/>
      <c r="I489" s="72"/>
      <c r="J489" s="72"/>
      <c r="K489" s="71" t="s">
        <v>13314</v>
      </c>
      <c r="L489" s="75"/>
      <c r="M489" s="76"/>
      <c r="N489" s="76"/>
      <c r="O489" s="77"/>
      <c r="P489" s="78"/>
      <c r="Q489" s="78"/>
      <c r="R489" s="88"/>
      <c r="S489" s="88"/>
      <c r="T489" s="88"/>
      <c r="U489" s="88"/>
      <c r="V489" s="52"/>
      <c r="W489" s="52"/>
      <c r="X489" s="52"/>
      <c r="Y489" s="52"/>
      <c r="Z489" s="51"/>
      <c r="AA489" s="73"/>
      <c r="AB489" s="73"/>
      <c r="AC489" s="74"/>
      <c r="AD489" s="80">
        <v>7302</v>
      </c>
      <c r="AE489" s="80">
        <v>7820</v>
      </c>
      <c r="AF489" s="80">
        <v>166358</v>
      </c>
      <c r="AG489" s="80">
        <v>121204</v>
      </c>
      <c r="AH489" s="80"/>
      <c r="AI489" s="80" t="s">
        <v>8464</v>
      </c>
      <c r="AJ489" s="80" t="s">
        <v>9377</v>
      </c>
      <c r="AK489" s="85" t="s">
        <v>9975</v>
      </c>
      <c r="AL489" s="80"/>
      <c r="AM489" s="82">
        <v>40953.329988425925</v>
      </c>
      <c r="AN489" s="80" t="s">
        <v>11630</v>
      </c>
      <c r="AO489" s="85" t="s">
        <v>12117</v>
      </c>
      <c r="AP489" s="80" t="s">
        <v>66</v>
      </c>
      <c r="AQ489" s="2"/>
      <c r="AR489" s="3"/>
      <c r="AS489" s="3"/>
      <c r="AT489" s="3"/>
      <c r="AU489" s="3"/>
    </row>
    <row r="490" spans="1:47" x14ac:dyDescent="0.35">
      <c r="A490" s="66" t="s">
        <v>523</v>
      </c>
      <c r="B490" s="67"/>
      <c r="C490" s="67"/>
      <c r="D490" s="68"/>
      <c r="E490" s="70"/>
      <c r="F490" s="104" t="s">
        <v>10935</v>
      </c>
      <c r="G490" s="67"/>
      <c r="H490" s="71"/>
      <c r="I490" s="72"/>
      <c r="J490" s="72"/>
      <c r="K490" s="71" t="s">
        <v>13315</v>
      </c>
      <c r="L490" s="75"/>
      <c r="M490" s="76"/>
      <c r="N490" s="76"/>
      <c r="O490" s="77"/>
      <c r="P490" s="78"/>
      <c r="Q490" s="78"/>
      <c r="R490" s="88"/>
      <c r="S490" s="88"/>
      <c r="T490" s="88"/>
      <c r="U490" s="88"/>
      <c r="V490" s="52"/>
      <c r="W490" s="52"/>
      <c r="X490" s="52"/>
      <c r="Y490" s="52"/>
      <c r="Z490" s="51"/>
      <c r="AA490" s="73"/>
      <c r="AB490" s="73"/>
      <c r="AC490" s="74"/>
      <c r="AD490" s="80">
        <v>1462</v>
      </c>
      <c r="AE490" s="80">
        <v>3078</v>
      </c>
      <c r="AF490" s="80">
        <v>15033</v>
      </c>
      <c r="AG490" s="80">
        <v>3594</v>
      </c>
      <c r="AH490" s="80"/>
      <c r="AI490" s="80" t="s">
        <v>8465</v>
      </c>
      <c r="AJ490" s="80" t="s">
        <v>9378</v>
      </c>
      <c r="AK490" s="85" t="s">
        <v>9976</v>
      </c>
      <c r="AL490" s="80"/>
      <c r="AM490" s="82">
        <v>40995.871562499997</v>
      </c>
      <c r="AN490" s="80" t="s">
        <v>11630</v>
      </c>
      <c r="AO490" s="85" t="s">
        <v>12118</v>
      </c>
      <c r="AP490" s="80" t="s">
        <v>66</v>
      </c>
      <c r="AQ490" s="2"/>
      <c r="AR490" s="3"/>
      <c r="AS490" s="3"/>
      <c r="AT490" s="3"/>
      <c r="AU490" s="3"/>
    </row>
    <row r="491" spans="1:47" x14ac:dyDescent="0.35">
      <c r="A491" s="66" t="s">
        <v>524</v>
      </c>
      <c r="B491" s="67"/>
      <c r="C491" s="67"/>
      <c r="D491" s="68"/>
      <c r="E491" s="70"/>
      <c r="F491" s="104" t="s">
        <v>10936</v>
      </c>
      <c r="G491" s="67"/>
      <c r="H491" s="71"/>
      <c r="I491" s="72"/>
      <c r="J491" s="72"/>
      <c r="K491" s="71" t="s">
        <v>13316</v>
      </c>
      <c r="L491" s="75"/>
      <c r="M491" s="76"/>
      <c r="N491" s="76"/>
      <c r="O491" s="77"/>
      <c r="P491" s="78"/>
      <c r="Q491" s="78"/>
      <c r="R491" s="88"/>
      <c r="S491" s="88"/>
      <c r="T491" s="88"/>
      <c r="U491" s="88"/>
      <c r="V491" s="52"/>
      <c r="W491" s="52"/>
      <c r="X491" s="52"/>
      <c r="Y491" s="52"/>
      <c r="Z491" s="51"/>
      <c r="AA491" s="73"/>
      <c r="AB491" s="73"/>
      <c r="AC491" s="74"/>
      <c r="AD491" s="80">
        <v>4985</v>
      </c>
      <c r="AE491" s="80">
        <v>3677</v>
      </c>
      <c r="AF491" s="80">
        <v>46843</v>
      </c>
      <c r="AG491" s="80">
        <v>135524</v>
      </c>
      <c r="AH491" s="80"/>
      <c r="AI491" s="80" t="s">
        <v>8466</v>
      </c>
      <c r="AJ491" s="80" t="s">
        <v>9379</v>
      </c>
      <c r="AK491" s="80"/>
      <c r="AL491" s="80"/>
      <c r="AM491" s="82">
        <v>40571.356064814812</v>
      </c>
      <c r="AN491" s="80" t="s">
        <v>11630</v>
      </c>
      <c r="AO491" s="85" t="s">
        <v>12119</v>
      </c>
      <c r="AP491" s="80" t="s">
        <v>66</v>
      </c>
      <c r="AQ491" s="2"/>
      <c r="AR491" s="3"/>
      <c r="AS491" s="3"/>
      <c r="AT491" s="3"/>
      <c r="AU491" s="3"/>
    </row>
    <row r="492" spans="1:47" x14ac:dyDescent="0.35">
      <c r="A492" s="66" t="s">
        <v>1092</v>
      </c>
      <c r="B492" s="67"/>
      <c r="C492" s="67"/>
      <c r="D492" s="68"/>
      <c r="E492" s="70"/>
      <c r="F492" s="104" t="s">
        <v>10937</v>
      </c>
      <c r="G492" s="67"/>
      <c r="H492" s="71"/>
      <c r="I492" s="72"/>
      <c r="J492" s="72"/>
      <c r="K492" s="71" t="s">
        <v>13317</v>
      </c>
      <c r="L492" s="75"/>
      <c r="M492" s="76"/>
      <c r="N492" s="76"/>
      <c r="O492" s="77"/>
      <c r="P492" s="78"/>
      <c r="Q492" s="78"/>
      <c r="R492" s="88"/>
      <c r="S492" s="88"/>
      <c r="T492" s="88"/>
      <c r="U492" s="88"/>
      <c r="V492" s="52"/>
      <c r="W492" s="52"/>
      <c r="X492" s="52"/>
      <c r="Y492" s="52"/>
      <c r="Z492" s="51"/>
      <c r="AA492" s="73"/>
      <c r="AB492" s="73"/>
      <c r="AC492" s="74"/>
      <c r="AD492" s="80">
        <v>3304</v>
      </c>
      <c r="AE492" s="80">
        <v>8150</v>
      </c>
      <c r="AF492" s="80">
        <v>21341</v>
      </c>
      <c r="AG492" s="80">
        <v>106997</v>
      </c>
      <c r="AH492" s="80"/>
      <c r="AI492" s="80" t="s">
        <v>8467</v>
      </c>
      <c r="AJ492" s="80" t="s">
        <v>9380</v>
      </c>
      <c r="AK492" s="85" t="s">
        <v>9977</v>
      </c>
      <c r="AL492" s="80"/>
      <c r="AM492" s="82">
        <v>43398.551608796297</v>
      </c>
      <c r="AN492" s="80" t="s">
        <v>11630</v>
      </c>
      <c r="AO492" s="85" t="s">
        <v>12120</v>
      </c>
      <c r="AP492" s="80" t="s">
        <v>66</v>
      </c>
      <c r="AQ492" s="2"/>
      <c r="AR492" s="3"/>
      <c r="AS492" s="3"/>
      <c r="AT492" s="3"/>
      <c r="AU492" s="3"/>
    </row>
    <row r="493" spans="1:47" x14ac:dyDescent="0.35">
      <c r="A493" s="66" t="s">
        <v>1091</v>
      </c>
      <c r="B493" s="67"/>
      <c r="C493" s="67"/>
      <c r="D493" s="68"/>
      <c r="E493" s="70"/>
      <c r="F493" s="104" t="s">
        <v>10938</v>
      </c>
      <c r="G493" s="67"/>
      <c r="H493" s="71"/>
      <c r="I493" s="72"/>
      <c r="J493" s="72"/>
      <c r="K493" s="71" t="s">
        <v>13318</v>
      </c>
      <c r="L493" s="75"/>
      <c r="M493" s="76"/>
      <c r="N493" s="76"/>
      <c r="O493" s="77"/>
      <c r="P493" s="78"/>
      <c r="Q493" s="78"/>
      <c r="R493" s="88"/>
      <c r="S493" s="88"/>
      <c r="T493" s="88"/>
      <c r="U493" s="88"/>
      <c r="V493" s="52"/>
      <c r="W493" s="52"/>
      <c r="X493" s="52"/>
      <c r="Y493" s="52"/>
      <c r="Z493" s="51"/>
      <c r="AA493" s="73"/>
      <c r="AB493" s="73"/>
      <c r="AC493" s="74"/>
      <c r="AD493" s="80">
        <v>681</v>
      </c>
      <c r="AE493" s="80">
        <v>726</v>
      </c>
      <c r="AF493" s="80">
        <v>691</v>
      </c>
      <c r="AG493" s="80">
        <v>1069</v>
      </c>
      <c r="AH493" s="80"/>
      <c r="AI493" s="80" t="s">
        <v>8468</v>
      </c>
      <c r="AJ493" s="80" t="s">
        <v>9381</v>
      </c>
      <c r="AK493" s="85" t="s">
        <v>9978</v>
      </c>
      <c r="AL493" s="80"/>
      <c r="AM493" s="82">
        <v>43441.608969907407</v>
      </c>
      <c r="AN493" s="80" t="s">
        <v>11630</v>
      </c>
      <c r="AO493" s="85" t="s">
        <v>12121</v>
      </c>
      <c r="AP493" s="80" t="s">
        <v>66</v>
      </c>
      <c r="AQ493" s="2"/>
      <c r="AR493" s="3"/>
      <c r="AS493" s="3"/>
      <c r="AT493" s="3"/>
      <c r="AU493" s="3"/>
    </row>
    <row r="494" spans="1:47" x14ac:dyDescent="0.35">
      <c r="A494" s="66" t="s">
        <v>525</v>
      </c>
      <c r="B494" s="67"/>
      <c r="C494" s="67"/>
      <c r="D494" s="68"/>
      <c r="E494" s="70"/>
      <c r="F494" s="104" t="s">
        <v>10939</v>
      </c>
      <c r="G494" s="67"/>
      <c r="H494" s="71"/>
      <c r="I494" s="72"/>
      <c r="J494" s="72"/>
      <c r="K494" s="71" t="s">
        <v>13319</v>
      </c>
      <c r="L494" s="75"/>
      <c r="M494" s="76"/>
      <c r="N494" s="76"/>
      <c r="O494" s="77"/>
      <c r="P494" s="78"/>
      <c r="Q494" s="78"/>
      <c r="R494" s="88"/>
      <c r="S494" s="88"/>
      <c r="T494" s="88"/>
      <c r="U494" s="88"/>
      <c r="V494" s="52"/>
      <c r="W494" s="52"/>
      <c r="X494" s="52"/>
      <c r="Y494" s="52"/>
      <c r="Z494" s="51"/>
      <c r="AA494" s="73"/>
      <c r="AB494" s="73"/>
      <c r="AC494" s="74"/>
      <c r="AD494" s="80">
        <v>696</v>
      </c>
      <c r="AE494" s="80">
        <v>413</v>
      </c>
      <c r="AF494" s="80">
        <v>1962</v>
      </c>
      <c r="AG494" s="80">
        <v>2184</v>
      </c>
      <c r="AH494" s="80"/>
      <c r="AI494" s="80" t="s">
        <v>8469</v>
      </c>
      <c r="AJ494" s="80" t="s">
        <v>9382</v>
      </c>
      <c r="AK494" s="85" t="s">
        <v>9979</v>
      </c>
      <c r="AL494" s="80"/>
      <c r="AM494" s="82">
        <v>41900.844768518517</v>
      </c>
      <c r="AN494" s="80" t="s">
        <v>11630</v>
      </c>
      <c r="AO494" s="85" t="s">
        <v>12122</v>
      </c>
      <c r="AP494" s="80" t="s">
        <v>66</v>
      </c>
      <c r="AQ494" s="2"/>
      <c r="AR494" s="3"/>
      <c r="AS494" s="3"/>
      <c r="AT494" s="3"/>
      <c r="AU494" s="3"/>
    </row>
    <row r="495" spans="1:47" x14ac:dyDescent="0.35">
      <c r="A495" s="66" t="s">
        <v>1258</v>
      </c>
      <c r="B495" s="67"/>
      <c r="C495" s="67"/>
      <c r="D495" s="68"/>
      <c r="E495" s="70"/>
      <c r="F495" s="104" t="s">
        <v>10940</v>
      </c>
      <c r="G495" s="67"/>
      <c r="H495" s="71"/>
      <c r="I495" s="72"/>
      <c r="J495" s="72"/>
      <c r="K495" s="71" t="s">
        <v>13320</v>
      </c>
      <c r="L495" s="75"/>
      <c r="M495" s="76"/>
      <c r="N495" s="76"/>
      <c r="O495" s="77"/>
      <c r="P495" s="78"/>
      <c r="Q495" s="78"/>
      <c r="R495" s="88"/>
      <c r="S495" s="88"/>
      <c r="T495" s="88"/>
      <c r="U495" s="88"/>
      <c r="V495" s="52"/>
      <c r="W495" s="52"/>
      <c r="X495" s="52"/>
      <c r="Y495" s="52"/>
      <c r="Z495" s="51"/>
      <c r="AA495" s="73"/>
      <c r="AB495" s="73"/>
      <c r="AC495" s="74"/>
      <c r="AD495" s="80">
        <v>16</v>
      </c>
      <c r="AE495" s="80">
        <v>27</v>
      </c>
      <c r="AF495" s="80">
        <v>124</v>
      </c>
      <c r="AG495" s="80">
        <v>53</v>
      </c>
      <c r="AH495" s="80"/>
      <c r="AI495" s="80" t="s">
        <v>8470</v>
      </c>
      <c r="AJ495" s="80" t="s">
        <v>9383</v>
      </c>
      <c r="AK495" s="85" t="s">
        <v>9980</v>
      </c>
      <c r="AL495" s="80"/>
      <c r="AM495" s="82">
        <v>43747.804849537039</v>
      </c>
      <c r="AN495" s="80" t="s">
        <v>11630</v>
      </c>
      <c r="AO495" s="85" t="s">
        <v>12123</v>
      </c>
      <c r="AP495" s="80" t="s">
        <v>65</v>
      </c>
      <c r="AQ495" s="2"/>
      <c r="AR495" s="3"/>
      <c r="AS495" s="3"/>
      <c r="AT495" s="3"/>
      <c r="AU495" s="3"/>
    </row>
    <row r="496" spans="1:47" x14ac:dyDescent="0.35">
      <c r="A496" s="66" t="s">
        <v>1259</v>
      </c>
      <c r="B496" s="67"/>
      <c r="C496" s="67"/>
      <c r="D496" s="68"/>
      <c r="E496" s="70"/>
      <c r="F496" s="104" t="s">
        <v>10941</v>
      </c>
      <c r="G496" s="67"/>
      <c r="H496" s="71"/>
      <c r="I496" s="72"/>
      <c r="J496" s="72"/>
      <c r="K496" s="71" t="s">
        <v>13321</v>
      </c>
      <c r="L496" s="75"/>
      <c r="M496" s="76"/>
      <c r="N496" s="76"/>
      <c r="O496" s="77"/>
      <c r="P496" s="78"/>
      <c r="Q496" s="78"/>
      <c r="R496" s="88"/>
      <c r="S496" s="88"/>
      <c r="T496" s="88"/>
      <c r="U496" s="88"/>
      <c r="V496" s="52"/>
      <c r="W496" s="52"/>
      <c r="X496" s="52"/>
      <c r="Y496" s="52"/>
      <c r="Z496" s="51"/>
      <c r="AA496" s="73"/>
      <c r="AB496" s="73"/>
      <c r="AC496" s="74"/>
      <c r="AD496" s="80">
        <v>189</v>
      </c>
      <c r="AE496" s="80">
        <v>25</v>
      </c>
      <c r="AF496" s="80">
        <v>38</v>
      </c>
      <c r="AG496" s="80">
        <v>23</v>
      </c>
      <c r="AH496" s="80"/>
      <c r="AI496" s="80" t="s">
        <v>8471</v>
      </c>
      <c r="AJ496" s="80" t="s">
        <v>9384</v>
      </c>
      <c r="AK496" s="85" t="s">
        <v>9981</v>
      </c>
      <c r="AL496" s="80"/>
      <c r="AM496" s="82">
        <v>43276.788946759261</v>
      </c>
      <c r="AN496" s="80" t="s">
        <v>11630</v>
      </c>
      <c r="AO496" s="85" t="s">
        <v>12124</v>
      </c>
      <c r="AP496" s="80" t="s">
        <v>65</v>
      </c>
      <c r="AQ496" s="2"/>
      <c r="AR496" s="3"/>
      <c r="AS496" s="3"/>
      <c r="AT496" s="3"/>
      <c r="AU496" s="3"/>
    </row>
    <row r="497" spans="1:47" x14ac:dyDescent="0.35">
      <c r="A497" s="66" t="s">
        <v>1260</v>
      </c>
      <c r="B497" s="67"/>
      <c r="C497" s="67"/>
      <c r="D497" s="68"/>
      <c r="E497" s="70"/>
      <c r="F497" s="104" t="s">
        <v>10942</v>
      </c>
      <c r="G497" s="67"/>
      <c r="H497" s="71"/>
      <c r="I497" s="72"/>
      <c r="J497" s="72"/>
      <c r="K497" s="71" t="s">
        <v>13322</v>
      </c>
      <c r="L497" s="75"/>
      <c r="M497" s="76"/>
      <c r="N497" s="76"/>
      <c r="O497" s="77"/>
      <c r="P497" s="78"/>
      <c r="Q497" s="78"/>
      <c r="R497" s="88"/>
      <c r="S497" s="88"/>
      <c r="T497" s="88"/>
      <c r="U497" s="88"/>
      <c r="V497" s="52"/>
      <c r="W497" s="52"/>
      <c r="X497" s="52"/>
      <c r="Y497" s="52"/>
      <c r="Z497" s="51"/>
      <c r="AA497" s="73"/>
      <c r="AB497" s="73"/>
      <c r="AC497" s="74"/>
      <c r="AD497" s="80">
        <v>581</v>
      </c>
      <c r="AE497" s="80">
        <v>1701</v>
      </c>
      <c r="AF497" s="80">
        <v>4668</v>
      </c>
      <c r="AG497" s="80">
        <v>1201</v>
      </c>
      <c r="AH497" s="80"/>
      <c r="AI497" s="80" t="s">
        <v>8472</v>
      </c>
      <c r="AJ497" s="80" t="s">
        <v>9385</v>
      </c>
      <c r="AK497" s="85" t="s">
        <v>9982</v>
      </c>
      <c r="AL497" s="80"/>
      <c r="AM497" s="82">
        <v>41450.114340277774</v>
      </c>
      <c r="AN497" s="80" t="s">
        <v>11630</v>
      </c>
      <c r="AO497" s="85" t="s">
        <v>12125</v>
      </c>
      <c r="AP497" s="80" t="s">
        <v>65</v>
      </c>
      <c r="AQ497" s="2"/>
      <c r="AR497" s="3"/>
      <c r="AS497" s="3"/>
      <c r="AT497" s="3"/>
      <c r="AU497" s="3"/>
    </row>
    <row r="498" spans="1:47" x14ac:dyDescent="0.35">
      <c r="A498" s="66" t="s">
        <v>1261</v>
      </c>
      <c r="B498" s="67"/>
      <c r="C498" s="67"/>
      <c r="D498" s="68"/>
      <c r="E498" s="70"/>
      <c r="F498" s="104" t="s">
        <v>10943</v>
      </c>
      <c r="G498" s="67"/>
      <c r="H498" s="71"/>
      <c r="I498" s="72"/>
      <c r="J498" s="72"/>
      <c r="K498" s="71" t="s">
        <v>13323</v>
      </c>
      <c r="L498" s="75"/>
      <c r="M498" s="76"/>
      <c r="N498" s="76"/>
      <c r="O498" s="77"/>
      <c r="P498" s="78"/>
      <c r="Q498" s="78"/>
      <c r="R498" s="88"/>
      <c r="S498" s="88"/>
      <c r="T498" s="88"/>
      <c r="U498" s="88"/>
      <c r="V498" s="52"/>
      <c r="W498" s="52"/>
      <c r="X498" s="52"/>
      <c r="Y498" s="52"/>
      <c r="Z498" s="51"/>
      <c r="AA498" s="73"/>
      <c r="AB498" s="73"/>
      <c r="AC498" s="74"/>
      <c r="AD498" s="80">
        <v>7</v>
      </c>
      <c r="AE498" s="80">
        <v>131962</v>
      </c>
      <c r="AF498" s="80">
        <v>358488</v>
      </c>
      <c r="AG498" s="80">
        <v>18067</v>
      </c>
      <c r="AH498" s="80"/>
      <c r="AI498" s="80" t="s">
        <v>8473</v>
      </c>
      <c r="AJ498" s="80" t="s">
        <v>9386</v>
      </c>
      <c r="AK498" s="85" t="s">
        <v>9983</v>
      </c>
      <c r="AL498" s="80"/>
      <c r="AM498" s="82">
        <v>39138.742060185185</v>
      </c>
      <c r="AN498" s="80" t="s">
        <v>11630</v>
      </c>
      <c r="AO498" s="85" t="s">
        <v>12126</v>
      </c>
      <c r="AP498" s="80" t="s">
        <v>65</v>
      </c>
      <c r="AQ498" s="2"/>
      <c r="AR498" s="3"/>
      <c r="AS498" s="3"/>
      <c r="AT498" s="3"/>
      <c r="AU498" s="3"/>
    </row>
    <row r="499" spans="1:47" x14ac:dyDescent="0.35">
      <c r="A499" s="66" t="s">
        <v>1063</v>
      </c>
      <c r="B499" s="67"/>
      <c r="C499" s="67"/>
      <c r="D499" s="68"/>
      <c r="E499" s="70"/>
      <c r="F499" s="104" t="s">
        <v>10944</v>
      </c>
      <c r="G499" s="67"/>
      <c r="H499" s="71"/>
      <c r="I499" s="72"/>
      <c r="J499" s="72"/>
      <c r="K499" s="71" t="s">
        <v>13324</v>
      </c>
      <c r="L499" s="75"/>
      <c r="M499" s="76"/>
      <c r="N499" s="76"/>
      <c r="O499" s="77"/>
      <c r="P499" s="78"/>
      <c r="Q499" s="78"/>
      <c r="R499" s="88"/>
      <c r="S499" s="88"/>
      <c r="T499" s="88"/>
      <c r="U499" s="88"/>
      <c r="V499" s="52"/>
      <c r="W499" s="52"/>
      <c r="X499" s="52"/>
      <c r="Y499" s="52"/>
      <c r="Z499" s="51"/>
      <c r="AA499" s="73"/>
      <c r="AB499" s="73"/>
      <c r="AC499" s="74"/>
      <c r="AD499" s="80">
        <v>90</v>
      </c>
      <c r="AE499" s="80">
        <v>405</v>
      </c>
      <c r="AF499" s="80">
        <v>8049</v>
      </c>
      <c r="AG499" s="80">
        <v>37</v>
      </c>
      <c r="AH499" s="80"/>
      <c r="AI499" s="80" t="s">
        <v>8474</v>
      </c>
      <c r="AJ499" s="80" t="s">
        <v>9386</v>
      </c>
      <c r="AK499" s="85" t="s">
        <v>9984</v>
      </c>
      <c r="AL499" s="80"/>
      <c r="AM499" s="82">
        <v>40574.846770833334</v>
      </c>
      <c r="AN499" s="80" t="s">
        <v>11630</v>
      </c>
      <c r="AO499" s="85" t="s">
        <v>12127</v>
      </c>
      <c r="AP499" s="80" t="s">
        <v>66</v>
      </c>
      <c r="AQ499" s="2"/>
      <c r="AR499" s="3"/>
      <c r="AS499" s="3"/>
      <c r="AT499" s="3"/>
      <c r="AU499" s="3"/>
    </row>
    <row r="500" spans="1:47" x14ac:dyDescent="0.35">
      <c r="A500" s="66" t="s">
        <v>526</v>
      </c>
      <c r="B500" s="67"/>
      <c r="C500" s="67"/>
      <c r="D500" s="68"/>
      <c r="E500" s="70"/>
      <c r="F500" s="104" t="s">
        <v>10945</v>
      </c>
      <c r="G500" s="67"/>
      <c r="H500" s="71"/>
      <c r="I500" s="72"/>
      <c r="J500" s="72"/>
      <c r="K500" s="71" t="s">
        <v>13325</v>
      </c>
      <c r="L500" s="75"/>
      <c r="M500" s="76"/>
      <c r="N500" s="76"/>
      <c r="O500" s="77"/>
      <c r="P500" s="78"/>
      <c r="Q500" s="78"/>
      <c r="R500" s="88"/>
      <c r="S500" s="88"/>
      <c r="T500" s="88"/>
      <c r="U500" s="88"/>
      <c r="V500" s="52"/>
      <c r="W500" s="52"/>
      <c r="X500" s="52"/>
      <c r="Y500" s="52"/>
      <c r="Z500" s="51"/>
      <c r="AA500" s="73"/>
      <c r="AB500" s="73"/>
      <c r="AC500" s="74"/>
      <c r="AD500" s="80">
        <v>2167</v>
      </c>
      <c r="AE500" s="80">
        <v>427</v>
      </c>
      <c r="AF500" s="80">
        <v>11668</v>
      </c>
      <c r="AG500" s="80">
        <v>17292</v>
      </c>
      <c r="AH500" s="80"/>
      <c r="AI500" s="80" t="s">
        <v>8475</v>
      </c>
      <c r="AJ500" s="80" t="s">
        <v>9387</v>
      </c>
      <c r="AK500" s="80"/>
      <c r="AL500" s="80"/>
      <c r="AM500" s="82">
        <v>41788.378460648149</v>
      </c>
      <c r="AN500" s="80" t="s">
        <v>11630</v>
      </c>
      <c r="AO500" s="85" t="s">
        <v>12128</v>
      </c>
      <c r="AP500" s="80" t="s">
        <v>66</v>
      </c>
      <c r="AQ500" s="2"/>
      <c r="AR500" s="3"/>
      <c r="AS500" s="3"/>
      <c r="AT500" s="3"/>
      <c r="AU500" s="3"/>
    </row>
    <row r="501" spans="1:47" x14ac:dyDescent="0.35">
      <c r="A501" s="66" t="s">
        <v>527</v>
      </c>
      <c r="B501" s="67"/>
      <c r="C501" s="67"/>
      <c r="D501" s="68"/>
      <c r="E501" s="70"/>
      <c r="F501" s="104" t="s">
        <v>10946</v>
      </c>
      <c r="G501" s="67"/>
      <c r="H501" s="71"/>
      <c r="I501" s="72"/>
      <c r="J501" s="72"/>
      <c r="K501" s="71" t="s">
        <v>13326</v>
      </c>
      <c r="L501" s="75"/>
      <c r="M501" s="76"/>
      <c r="N501" s="76"/>
      <c r="O501" s="77"/>
      <c r="P501" s="78"/>
      <c r="Q501" s="78"/>
      <c r="R501" s="88"/>
      <c r="S501" s="88"/>
      <c r="T501" s="88"/>
      <c r="U501" s="88"/>
      <c r="V501" s="52"/>
      <c r="W501" s="52"/>
      <c r="X501" s="52"/>
      <c r="Y501" s="52"/>
      <c r="Z501" s="51"/>
      <c r="AA501" s="73"/>
      <c r="AB501" s="73"/>
      <c r="AC501" s="74"/>
      <c r="AD501" s="80">
        <v>117</v>
      </c>
      <c r="AE501" s="80">
        <v>6</v>
      </c>
      <c r="AF501" s="80">
        <v>1479</v>
      </c>
      <c r="AG501" s="80">
        <v>68</v>
      </c>
      <c r="AH501" s="80"/>
      <c r="AI501" s="80" t="s">
        <v>8476</v>
      </c>
      <c r="AJ501" s="80"/>
      <c r="AK501" s="80"/>
      <c r="AL501" s="80"/>
      <c r="AM501" s="82">
        <v>42388.682881944442</v>
      </c>
      <c r="AN501" s="80" t="s">
        <v>11630</v>
      </c>
      <c r="AO501" s="85" t="s">
        <v>12129</v>
      </c>
      <c r="AP501" s="80" t="s">
        <v>66</v>
      </c>
      <c r="AQ501" s="2"/>
      <c r="AR501" s="3"/>
      <c r="AS501" s="3"/>
      <c r="AT501" s="3"/>
      <c r="AU501" s="3"/>
    </row>
    <row r="502" spans="1:47" x14ac:dyDescent="0.35">
      <c r="A502" s="66" t="s">
        <v>528</v>
      </c>
      <c r="B502" s="67"/>
      <c r="C502" s="67"/>
      <c r="D502" s="68"/>
      <c r="E502" s="70"/>
      <c r="F502" s="104" t="s">
        <v>10947</v>
      </c>
      <c r="G502" s="67"/>
      <c r="H502" s="71"/>
      <c r="I502" s="72"/>
      <c r="J502" s="72"/>
      <c r="K502" s="71" t="s">
        <v>13327</v>
      </c>
      <c r="L502" s="75"/>
      <c r="M502" s="76"/>
      <c r="N502" s="76"/>
      <c r="O502" s="77"/>
      <c r="P502" s="78"/>
      <c r="Q502" s="78"/>
      <c r="R502" s="88"/>
      <c r="S502" s="88"/>
      <c r="T502" s="88"/>
      <c r="U502" s="88"/>
      <c r="V502" s="52"/>
      <c r="W502" s="52"/>
      <c r="X502" s="52"/>
      <c r="Y502" s="52"/>
      <c r="Z502" s="51"/>
      <c r="AA502" s="73"/>
      <c r="AB502" s="73"/>
      <c r="AC502" s="74"/>
      <c r="AD502" s="80">
        <v>1660</v>
      </c>
      <c r="AE502" s="80">
        <v>54903</v>
      </c>
      <c r="AF502" s="80">
        <v>23545</v>
      </c>
      <c r="AG502" s="80">
        <v>6181</v>
      </c>
      <c r="AH502" s="80"/>
      <c r="AI502" s="80" t="s">
        <v>8477</v>
      </c>
      <c r="AJ502" s="80" t="s">
        <v>9272</v>
      </c>
      <c r="AK502" s="85" t="s">
        <v>9985</v>
      </c>
      <c r="AL502" s="80"/>
      <c r="AM502" s="82">
        <v>39684.63890046296</v>
      </c>
      <c r="AN502" s="80" t="s">
        <v>11630</v>
      </c>
      <c r="AO502" s="85" t="s">
        <v>12130</v>
      </c>
      <c r="AP502" s="80" t="s">
        <v>66</v>
      </c>
      <c r="AQ502" s="2"/>
      <c r="AR502" s="3"/>
      <c r="AS502" s="3"/>
      <c r="AT502" s="3"/>
      <c r="AU502" s="3"/>
    </row>
    <row r="503" spans="1:47" x14ac:dyDescent="0.35">
      <c r="A503" s="66" t="s">
        <v>530</v>
      </c>
      <c r="B503" s="67"/>
      <c r="C503" s="67"/>
      <c r="D503" s="68"/>
      <c r="E503" s="70"/>
      <c r="F503" s="104" t="s">
        <v>10948</v>
      </c>
      <c r="G503" s="67"/>
      <c r="H503" s="71"/>
      <c r="I503" s="72"/>
      <c r="J503" s="72"/>
      <c r="K503" s="71" t="s">
        <v>13328</v>
      </c>
      <c r="L503" s="75"/>
      <c r="M503" s="76"/>
      <c r="N503" s="76"/>
      <c r="O503" s="77"/>
      <c r="P503" s="78"/>
      <c r="Q503" s="78"/>
      <c r="R503" s="88"/>
      <c r="S503" s="88"/>
      <c r="T503" s="88"/>
      <c r="U503" s="88"/>
      <c r="V503" s="52"/>
      <c r="W503" s="52"/>
      <c r="X503" s="52"/>
      <c r="Y503" s="52"/>
      <c r="Z503" s="51"/>
      <c r="AA503" s="73"/>
      <c r="AB503" s="73"/>
      <c r="AC503" s="74"/>
      <c r="AD503" s="80">
        <v>878</v>
      </c>
      <c r="AE503" s="80">
        <v>359</v>
      </c>
      <c r="AF503" s="80">
        <v>3200</v>
      </c>
      <c r="AG503" s="80">
        <v>2089</v>
      </c>
      <c r="AH503" s="80"/>
      <c r="AI503" s="80" t="s">
        <v>8478</v>
      </c>
      <c r="AJ503" s="80"/>
      <c r="AK503" s="80"/>
      <c r="AL503" s="80"/>
      <c r="AM503" s="82">
        <v>39566.868506944447</v>
      </c>
      <c r="AN503" s="80" t="s">
        <v>11630</v>
      </c>
      <c r="AO503" s="85" t="s">
        <v>12131</v>
      </c>
      <c r="AP503" s="80" t="s">
        <v>66</v>
      </c>
      <c r="AQ503" s="2"/>
      <c r="AR503" s="3"/>
      <c r="AS503" s="3"/>
      <c r="AT503" s="3"/>
      <c r="AU503" s="3"/>
    </row>
    <row r="504" spans="1:47" x14ac:dyDescent="0.35">
      <c r="A504" s="66" t="s">
        <v>585</v>
      </c>
      <c r="B504" s="67"/>
      <c r="C504" s="67"/>
      <c r="D504" s="68"/>
      <c r="E504" s="70"/>
      <c r="F504" s="104" t="s">
        <v>10949</v>
      </c>
      <c r="G504" s="67"/>
      <c r="H504" s="71"/>
      <c r="I504" s="72"/>
      <c r="J504" s="72"/>
      <c r="K504" s="71" t="s">
        <v>13329</v>
      </c>
      <c r="L504" s="75"/>
      <c r="M504" s="76"/>
      <c r="N504" s="76"/>
      <c r="O504" s="77"/>
      <c r="P504" s="78"/>
      <c r="Q504" s="78"/>
      <c r="R504" s="88"/>
      <c r="S504" s="88"/>
      <c r="T504" s="88"/>
      <c r="U504" s="88"/>
      <c r="V504" s="52"/>
      <c r="W504" s="52"/>
      <c r="X504" s="52"/>
      <c r="Y504" s="52"/>
      <c r="Z504" s="51"/>
      <c r="AA504" s="73"/>
      <c r="AB504" s="73"/>
      <c r="AC504" s="74"/>
      <c r="AD504" s="80">
        <v>234</v>
      </c>
      <c r="AE504" s="80">
        <v>125</v>
      </c>
      <c r="AF504" s="80">
        <v>257</v>
      </c>
      <c r="AG504" s="80">
        <v>289</v>
      </c>
      <c r="AH504" s="80"/>
      <c r="AI504" s="80" t="s">
        <v>8479</v>
      </c>
      <c r="AJ504" s="80" t="s">
        <v>9143</v>
      </c>
      <c r="AK504" s="85" t="s">
        <v>9986</v>
      </c>
      <c r="AL504" s="80"/>
      <c r="AM504" s="82">
        <v>41011.916203703702</v>
      </c>
      <c r="AN504" s="80" t="s">
        <v>11630</v>
      </c>
      <c r="AO504" s="85" t="s">
        <v>12132</v>
      </c>
      <c r="AP504" s="80" t="s">
        <v>66</v>
      </c>
      <c r="AQ504" s="2"/>
      <c r="AR504" s="3"/>
      <c r="AS504" s="3"/>
      <c r="AT504" s="3"/>
      <c r="AU504" s="3"/>
    </row>
    <row r="505" spans="1:47" x14ac:dyDescent="0.35">
      <c r="A505" s="66" t="s">
        <v>1262</v>
      </c>
      <c r="B505" s="67"/>
      <c r="C505" s="67"/>
      <c r="D505" s="68"/>
      <c r="E505" s="70"/>
      <c r="F505" s="104" t="s">
        <v>10950</v>
      </c>
      <c r="G505" s="67"/>
      <c r="H505" s="71"/>
      <c r="I505" s="72"/>
      <c r="J505" s="72"/>
      <c r="K505" s="71" t="s">
        <v>13330</v>
      </c>
      <c r="L505" s="75"/>
      <c r="M505" s="76"/>
      <c r="N505" s="76"/>
      <c r="O505" s="77"/>
      <c r="P505" s="78"/>
      <c r="Q505" s="78"/>
      <c r="R505" s="88"/>
      <c r="S505" s="88"/>
      <c r="T505" s="88"/>
      <c r="U505" s="88"/>
      <c r="V505" s="52"/>
      <c r="W505" s="52"/>
      <c r="X505" s="52"/>
      <c r="Y505" s="52"/>
      <c r="Z505" s="51"/>
      <c r="AA505" s="73"/>
      <c r="AB505" s="73"/>
      <c r="AC505" s="74"/>
      <c r="AD505" s="80">
        <v>173</v>
      </c>
      <c r="AE505" s="80">
        <v>294</v>
      </c>
      <c r="AF505" s="80">
        <v>370</v>
      </c>
      <c r="AG505" s="80">
        <v>169</v>
      </c>
      <c r="AH505" s="80"/>
      <c r="AI505" s="80" t="s">
        <v>8480</v>
      </c>
      <c r="AJ505" s="80" t="s">
        <v>9353</v>
      </c>
      <c r="AK505" s="80"/>
      <c r="AL505" s="80"/>
      <c r="AM505" s="82">
        <v>42040.854988425926</v>
      </c>
      <c r="AN505" s="80" t="s">
        <v>11630</v>
      </c>
      <c r="AO505" s="85" t="s">
        <v>12133</v>
      </c>
      <c r="AP505" s="80" t="s">
        <v>65</v>
      </c>
      <c r="AQ505" s="2"/>
      <c r="AR505" s="3"/>
      <c r="AS505" s="3"/>
      <c r="AT505" s="3"/>
      <c r="AU505" s="3"/>
    </row>
    <row r="506" spans="1:47" x14ac:dyDescent="0.35">
      <c r="A506" s="66" t="s">
        <v>531</v>
      </c>
      <c r="B506" s="67"/>
      <c r="C506" s="67"/>
      <c r="D506" s="68"/>
      <c r="E506" s="70"/>
      <c r="F506" s="104" t="s">
        <v>10951</v>
      </c>
      <c r="G506" s="67"/>
      <c r="H506" s="71"/>
      <c r="I506" s="72"/>
      <c r="J506" s="72"/>
      <c r="K506" s="71" t="s">
        <v>13331</v>
      </c>
      <c r="L506" s="75"/>
      <c r="M506" s="76"/>
      <c r="N506" s="76"/>
      <c r="O506" s="77"/>
      <c r="P506" s="78"/>
      <c r="Q506" s="78"/>
      <c r="R506" s="88"/>
      <c r="S506" s="88"/>
      <c r="T506" s="88"/>
      <c r="U506" s="88"/>
      <c r="V506" s="52"/>
      <c r="W506" s="52"/>
      <c r="X506" s="52"/>
      <c r="Y506" s="52"/>
      <c r="Z506" s="51"/>
      <c r="AA506" s="73"/>
      <c r="AB506" s="73"/>
      <c r="AC506" s="74"/>
      <c r="AD506" s="80">
        <v>3363</v>
      </c>
      <c r="AE506" s="80">
        <v>603</v>
      </c>
      <c r="AF506" s="80">
        <v>3391</v>
      </c>
      <c r="AG506" s="80">
        <v>4474</v>
      </c>
      <c r="AH506" s="80"/>
      <c r="AI506" s="80" t="s">
        <v>8481</v>
      </c>
      <c r="AJ506" s="80" t="s">
        <v>9388</v>
      </c>
      <c r="AK506" s="80"/>
      <c r="AL506" s="80"/>
      <c r="AM506" s="82">
        <v>43188.397372685184</v>
      </c>
      <c r="AN506" s="80" t="s">
        <v>11630</v>
      </c>
      <c r="AO506" s="85" t="s">
        <v>12134</v>
      </c>
      <c r="AP506" s="80" t="s">
        <v>66</v>
      </c>
      <c r="AQ506" s="2"/>
      <c r="AR506" s="3"/>
      <c r="AS506" s="3"/>
      <c r="AT506" s="3"/>
      <c r="AU506" s="3"/>
    </row>
    <row r="507" spans="1:47" x14ac:dyDescent="0.35">
      <c r="A507" s="66" t="s">
        <v>532</v>
      </c>
      <c r="B507" s="67"/>
      <c r="C507" s="67"/>
      <c r="D507" s="68"/>
      <c r="E507" s="70"/>
      <c r="F507" s="104" t="s">
        <v>10952</v>
      </c>
      <c r="G507" s="67"/>
      <c r="H507" s="71"/>
      <c r="I507" s="72"/>
      <c r="J507" s="72"/>
      <c r="K507" s="71" t="s">
        <v>13332</v>
      </c>
      <c r="L507" s="75"/>
      <c r="M507" s="76"/>
      <c r="N507" s="76"/>
      <c r="O507" s="77"/>
      <c r="P507" s="78"/>
      <c r="Q507" s="78"/>
      <c r="R507" s="88"/>
      <c r="S507" s="88"/>
      <c r="T507" s="88"/>
      <c r="U507" s="88"/>
      <c r="V507" s="52"/>
      <c r="W507" s="52"/>
      <c r="X507" s="52"/>
      <c r="Y507" s="52"/>
      <c r="Z507" s="51"/>
      <c r="AA507" s="73"/>
      <c r="AB507" s="73"/>
      <c r="AC507" s="74"/>
      <c r="AD507" s="80">
        <v>455</v>
      </c>
      <c r="AE507" s="80">
        <v>577</v>
      </c>
      <c r="AF507" s="80">
        <v>24139</v>
      </c>
      <c r="AG507" s="80">
        <v>43643</v>
      </c>
      <c r="AH507" s="80"/>
      <c r="AI507" s="80" t="s">
        <v>8482</v>
      </c>
      <c r="AJ507" s="80" t="s">
        <v>9389</v>
      </c>
      <c r="AK507" s="80"/>
      <c r="AL507" s="80"/>
      <c r="AM507" s="82">
        <v>42136.817789351851</v>
      </c>
      <c r="AN507" s="80" t="s">
        <v>11630</v>
      </c>
      <c r="AO507" s="85" t="s">
        <v>12135</v>
      </c>
      <c r="AP507" s="80" t="s">
        <v>66</v>
      </c>
      <c r="AQ507" s="2"/>
      <c r="AR507" s="3"/>
      <c r="AS507" s="3"/>
      <c r="AT507" s="3"/>
      <c r="AU507" s="3"/>
    </row>
    <row r="508" spans="1:47" x14ac:dyDescent="0.35">
      <c r="A508" s="66" t="s">
        <v>533</v>
      </c>
      <c r="B508" s="67"/>
      <c r="C508" s="67"/>
      <c r="D508" s="68"/>
      <c r="E508" s="70"/>
      <c r="F508" s="104" t="s">
        <v>10953</v>
      </c>
      <c r="G508" s="67"/>
      <c r="H508" s="71"/>
      <c r="I508" s="72"/>
      <c r="J508" s="72"/>
      <c r="K508" s="71" t="s">
        <v>13333</v>
      </c>
      <c r="L508" s="75"/>
      <c r="M508" s="76"/>
      <c r="N508" s="76"/>
      <c r="O508" s="77"/>
      <c r="P508" s="78"/>
      <c r="Q508" s="78"/>
      <c r="R508" s="88"/>
      <c r="S508" s="88"/>
      <c r="T508" s="88"/>
      <c r="U508" s="88"/>
      <c r="V508" s="52"/>
      <c r="W508" s="52"/>
      <c r="X508" s="52"/>
      <c r="Y508" s="52"/>
      <c r="Z508" s="51"/>
      <c r="AA508" s="73"/>
      <c r="AB508" s="73"/>
      <c r="AC508" s="74"/>
      <c r="AD508" s="80">
        <v>136</v>
      </c>
      <c r="AE508" s="80">
        <v>36</v>
      </c>
      <c r="AF508" s="80">
        <v>693</v>
      </c>
      <c r="AG508" s="80">
        <v>99</v>
      </c>
      <c r="AH508" s="80"/>
      <c r="AI508" s="80" t="s">
        <v>8483</v>
      </c>
      <c r="AJ508" s="80" t="s">
        <v>9142</v>
      </c>
      <c r="AK508" s="85" t="s">
        <v>9987</v>
      </c>
      <c r="AL508" s="80"/>
      <c r="AM508" s="82">
        <v>42013.637106481481</v>
      </c>
      <c r="AN508" s="80" t="s">
        <v>11630</v>
      </c>
      <c r="AO508" s="85" t="s">
        <v>12136</v>
      </c>
      <c r="AP508" s="80" t="s">
        <v>66</v>
      </c>
      <c r="AQ508" s="2"/>
      <c r="AR508" s="3"/>
      <c r="AS508" s="3"/>
      <c r="AT508" s="3"/>
      <c r="AU508" s="3"/>
    </row>
    <row r="509" spans="1:47" x14ac:dyDescent="0.35">
      <c r="A509" s="66" t="s">
        <v>1263</v>
      </c>
      <c r="B509" s="67"/>
      <c r="C509" s="67"/>
      <c r="D509" s="68"/>
      <c r="E509" s="70"/>
      <c r="F509" s="104" t="s">
        <v>10954</v>
      </c>
      <c r="G509" s="67"/>
      <c r="H509" s="71"/>
      <c r="I509" s="72"/>
      <c r="J509" s="72"/>
      <c r="K509" s="71" t="s">
        <v>13334</v>
      </c>
      <c r="L509" s="75"/>
      <c r="M509" s="76"/>
      <c r="N509" s="76"/>
      <c r="O509" s="77"/>
      <c r="P509" s="78"/>
      <c r="Q509" s="78"/>
      <c r="R509" s="88"/>
      <c r="S509" s="88"/>
      <c r="T509" s="88"/>
      <c r="U509" s="88"/>
      <c r="V509" s="52"/>
      <c r="W509" s="52"/>
      <c r="X509" s="52"/>
      <c r="Y509" s="52"/>
      <c r="Z509" s="51"/>
      <c r="AA509" s="73"/>
      <c r="AB509" s="73"/>
      <c r="AC509" s="74"/>
      <c r="AD509" s="80">
        <v>29</v>
      </c>
      <c r="AE509" s="80">
        <v>1574128</v>
      </c>
      <c r="AF509" s="80">
        <v>19153</v>
      </c>
      <c r="AG509" s="80">
        <v>6340</v>
      </c>
      <c r="AH509" s="80"/>
      <c r="AI509" s="80" t="s">
        <v>8484</v>
      </c>
      <c r="AJ509" s="80" t="s">
        <v>9276</v>
      </c>
      <c r="AK509" s="85" t="s">
        <v>9988</v>
      </c>
      <c r="AL509" s="80"/>
      <c r="AM509" s="82">
        <v>39482.765289351853</v>
      </c>
      <c r="AN509" s="80" t="s">
        <v>11630</v>
      </c>
      <c r="AO509" s="85" t="s">
        <v>12137</v>
      </c>
      <c r="AP509" s="80" t="s">
        <v>65</v>
      </c>
      <c r="AQ509" s="2"/>
      <c r="AR509" s="3"/>
      <c r="AS509" s="3"/>
      <c r="AT509" s="3"/>
      <c r="AU509" s="3"/>
    </row>
    <row r="510" spans="1:47" x14ac:dyDescent="0.35">
      <c r="A510" s="66" t="s">
        <v>1264</v>
      </c>
      <c r="B510" s="67"/>
      <c r="C510" s="67"/>
      <c r="D510" s="68"/>
      <c r="E510" s="70"/>
      <c r="F510" s="104" t="s">
        <v>10955</v>
      </c>
      <c r="G510" s="67"/>
      <c r="H510" s="71"/>
      <c r="I510" s="72"/>
      <c r="J510" s="72"/>
      <c r="K510" s="71" t="s">
        <v>13335</v>
      </c>
      <c r="L510" s="75"/>
      <c r="M510" s="76"/>
      <c r="N510" s="76"/>
      <c r="O510" s="77"/>
      <c r="P510" s="78"/>
      <c r="Q510" s="78"/>
      <c r="R510" s="88"/>
      <c r="S510" s="88"/>
      <c r="T510" s="88"/>
      <c r="U510" s="88"/>
      <c r="V510" s="52"/>
      <c r="W510" s="52"/>
      <c r="X510" s="52"/>
      <c r="Y510" s="52"/>
      <c r="Z510" s="51"/>
      <c r="AA510" s="73"/>
      <c r="AB510" s="73"/>
      <c r="AC510" s="74"/>
      <c r="AD510" s="80">
        <v>271</v>
      </c>
      <c r="AE510" s="80">
        <v>489</v>
      </c>
      <c r="AF510" s="80">
        <v>1219</v>
      </c>
      <c r="AG510" s="80">
        <v>776</v>
      </c>
      <c r="AH510" s="80"/>
      <c r="AI510" s="80" t="s">
        <v>8485</v>
      </c>
      <c r="AJ510" s="80" t="s">
        <v>9142</v>
      </c>
      <c r="AK510" s="85" t="s">
        <v>9989</v>
      </c>
      <c r="AL510" s="80"/>
      <c r="AM510" s="82">
        <v>41280.454421296294</v>
      </c>
      <c r="AN510" s="80" t="s">
        <v>11630</v>
      </c>
      <c r="AO510" s="85" t="s">
        <v>12138</v>
      </c>
      <c r="AP510" s="80" t="s">
        <v>65</v>
      </c>
      <c r="AQ510" s="2"/>
      <c r="AR510" s="3"/>
      <c r="AS510" s="3"/>
      <c r="AT510" s="3"/>
      <c r="AU510" s="3"/>
    </row>
    <row r="511" spans="1:47" x14ac:dyDescent="0.35">
      <c r="A511" s="66" t="s">
        <v>534</v>
      </c>
      <c r="B511" s="67"/>
      <c r="C511" s="67"/>
      <c r="D511" s="68"/>
      <c r="E511" s="70"/>
      <c r="F511" s="104" t="s">
        <v>10956</v>
      </c>
      <c r="G511" s="67"/>
      <c r="H511" s="71"/>
      <c r="I511" s="72"/>
      <c r="J511" s="72"/>
      <c r="K511" s="71" t="s">
        <v>13336</v>
      </c>
      <c r="L511" s="75"/>
      <c r="M511" s="76"/>
      <c r="N511" s="76"/>
      <c r="O511" s="77"/>
      <c r="P511" s="78"/>
      <c r="Q511" s="78"/>
      <c r="R511" s="88"/>
      <c r="S511" s="88"/>
      <c r="T511" s="88"/>
      <c r="U511" s="88"/>
      <c r="V511" s="52"/>
      <c r="W511" s="52"/>
      <c r="X511" s="52"/>
      <c r="Y511" s="52"/>
      <c r="Z511" s="51"/>
      <c r="AA511" s="73"/>
      <c r="AB511" s="73"/>
      <c r="AC511" s="74"/>
      <c r="AD511" s="80">
        <v>742</v>
      </c>
      <c r="AE511" s="80">
        <v>388</v>
      </c>
      <c r="AF511" s="80">
        <v>1202</v>
      </c>
      <c r="AG511" s="80">
        <v>238</v>
      </c>
      <c r="AH511" s="80"/>
      <c r="AI511" s="80" t="s">
        <v>8486</v>
      </c>
      <c r="AJ511" s="80" t="s">
        <v>9353</v>
      </c>
      <c r="AK511" s="80"/>
      <c r="AL511" s="80"/>
      <c r="AM511" s="82">
        <v>39836.378171296295</v>
      </c>
      <c r="AN511" s="80" t="s">
        <v>11630</v>
      </c>
      <c r="AO511" s="85" t="s">
        <v>12139</v>
      </c>
      <c r="AP511" s="80" t="s">
        <v>66</v>
      </c>
      <c r="AQ511" s="2"/>
      <c r="AR511" s="3"/>
      <c r="AS511" s="3"/>
      <c r="AT511" s="3"/>
      <c r="AU511" s="3"/>
    </row>
    <row r="512" spans="1:47" x14ac:dyDescent="0.35">
      <c r="A512" s="66" t="s">
        <v>535</v>
      </c>
      <c r="B512" s="67"/>
      <c r="C512" s="67"/>
      <c r="D512" s="68"/>
      <c r="E512" s="70"/>
      <c r="F512" s="104" t="s">
        <v>10957</v>
      </c>
      <c r="G512" s="67"/>
      <c r="H512" s="71"/>
      <c r="I512" s="72"/>
      <c r="J512" s="72"/>
      <c r="K512" s="71" t="s">
        <v>13337</v>
      </c>
      <c r="L512" s="75"/>
      <c r="M512" s="76"/>
      <c r="N512" s="76"/>
      <c r="O512" s="77"/>
      <c r="P512" s="78"/>
      <c r="Q512" s="78"/>
      <c r="R512" s="88"/>
      <c r="S512" s="88"/>
      <c r="T512" s="88"/>
      <c r="U512" s="88"/>
      <c r="V512" s="52"/>
      <c r="W512" s="52"/>
      <c r="X512" s="52"/>
      <c r="Y512" s="52"/>
      <c r="Z512" s="51"/>
      <c r="AA512" s="73"/>
      <c r="AB512" s="73"/>
      <c r="AC512" s="74"/>
      <c r="AD512" s="80">
        <v>1</v>
      </c>
      <c r="AE512" s="80">
        <v>94</v>
      </c>
      <c r="AF512" s="80">
        <v>8698</v>
      </c>
      <c r="AG512" s="80">
        <v>112</v>
      </c>
      <c r="AH512" s="80"/>
      <c r="AI512" s="80" t="s">
        <v>8487</v>
      </c>
      <c r="AJ512" s="80"/>
      <c r="AK512" s="85" t="s">
        <v>9990</v>
      </c>
      <c r="AL512" s="80"/>
      <c r="AM512" s="82">
        <v>44308.432083333333</v>
      </c>
      <c r="AN512" s="80" t="s">
        <v>11630</v>
      </c>
      <c r="AO512" s="85" t="s">
        <v>12140</v>
      </c>
      <c r="AP512" s="80" t="s">
        <v>66</v>
      </c>
      <c r="AQ512" s="2"/>
      <c r="AR512" s="3"/>
      <c r="AS512" s="3"/>
      <c r="AT512" s="3"/>
      <c r="AU512" s="3"/>
    </row>
    <row r="513" spans="1:47" x14ac:dyDescent="0.35">
      <c r="A513" s="66" t="s">
        <v>536</v>
      </c>
      <c r="B513" s="67"/>
      <c r="C513" s="67"/>
      <c r="D513" s="68"/>
      <c r="E513" s="70"/>
      <c r="F513" s="104" t="s">
        <v>10958</v>
      </c>
      <c r="G513" s="67"/>
      <c r="H513" s="71"/>
      <c r="I513" s="72"/>
      <c r="J513" s="72"/>
      <c r="K513" s="71" t="s">
        <v>13338</v>
      </c>
      <c r="L513" s="75"/>
      <c r="M513" s="76"/>
      <c r="N513" s="76"/>
      <c r="O513" s="77"/>
      <c r="P513" s="78"/>
      <c r="Q513" s="78"/>
      <c r="R513" s="88"/>
      <c r="S513" s="88"/>
      <c r="T513" s="88"/>
      <c r="U513" s="88"/>
      <c r="V513" s="52"/>
      <c r="W513" s="52"/>
      <c r="X513" s="52"/>
      <c r="Y513" s="52"/>
      <c r="Z513" s="51"/>
      <c r="AA513" s="73"/>
      <c r="AB513" s="73"/>
      <c r="AC513" s="74"/>
      <c r="AD513" s="80">
        <v>102</v>
      </c>
      <c r="AE513" s="80">
        <v>110</v>
      </c>
      <c r="AF513" s="80">
        <v>11356</v>
      </c>
      <c r="AG513" s="80">
        <v>184</v>
      </c>
      <c r="AH513" s="80"/>
      <c r="AI513" s="80" t="s">
        <v>8488</v>
      </c>
      <c r="AJ513" s="80"/>
      <c r="AK513" s="80"/>
      <c r="AL513" s="80"/>
      <c r="AM513" s="82">
        <v>44374.382777777777</v>
      </c>
      <c r="AN513" s="80" t="s">
        <v>11630</v>
      </c>
      <c r="AO513" s="85" t="s">
        <v>12141</v>
      </c>
      <c r="AP513" s="80" t="s">
        <v>66</v>
      </c>
      <c r="AQ513" s="2"/>
      <c r="AR513" s="3"/>
      <c r="AS513" s="3"/>
      <c r="AT513" s="3"/>
      <c r="AU513" s="3"/>
    </row>
    <row r="514" spans="1:47" x14ac:dyDescent="0.35">
      <c r="A514" s="66" t="s">
        <v>537</v>
      </c>
      <c r="B514" s="67"/>
      <c r="C514" s="67"/>
      <c r="D514" s="68"/>
      <c r="E514" s="70"/>
      <c r="F514" s="104" t="s">
        <v>10959</v>
      </c>
      <c r="G514" s="67"/>
      <c r="H514" s="71"/>
      <c r="I514" s="72"/>
      <c r="J514" s="72"/>
      <c r="K514" s="71" t="s">
        <v>13339</v>
      </c>
      <c r="L514" s="75"/>
      <c r="M514" s="76"/>
      <c r="N514" s="76"/>
      <c r="O514" s="77"/>
      <c r="P514" s="78"/>
      <c r="Q514" s="78"/>
      <c r="R514" s="88"/>
      <c r="S514" s="88"/>
      <c r="T514" s="88"/>
      <c r="U514" s="88"/>
      <c r="V514" s="52"/>
      <c r="W514" s="52"/>
      <c r="X514" s="52"/>
      <c r="Y514" s="52"/>
      <c r="Z514" s="51"/>
      <c r="AA514" s="73"/>
      <c r="AB514" s="73"/>
      <c r="AC514" s="74"/>
      <c r="AD514" s="80">
        <v>631</v>
      </c>
      <c r="AE514" s="80">
        <v>4930</v>
      </c>
      <c r="AF514" s="80">
        <v>12449</v>
      </c>
      <c r="AG514" s="80">
        <v>119</v>
      </c>
      <c r="AH514" s="80"/>
      <c r="AI514" s="80" t="s">
        <v>8489</v>
      </c>
      <c r="AJ514" s="80" t="s">
        <v>9390</v>
      </c>
      <c r="AK514" s="85" t="s">
        <v>9991</v>
      </c>
      <c r="AL514" s="80"/>
      <c r="AM514" s="82">
        <v>41157.363055555557</v>
      </c>
      <c r="AN514" s="80" t="s">
        <v>11630</v>
      </c>
      <c r="AO514" s="85" t="s">
        <v>12142</v>
      </c>
      <c r="AP514" s="80" t="s">
        <v>66</v>
      </c>
      <c r="AQ514" s="2"/>
      <c r="AR514" s="3"/>
      <c r="AS514" s="3"/>
      <c r="AT514" s="3"/>
      <c r="AU514" s="3"/>
    </row>
    <row r="515" spans="1:47" x14ac:dyDescent="0.35">
      <c r="A515" s="66" t="s">
        <v>539</v>
      </c>
      <c r="B515" s="67"/>
      <c r="C515" s="67"/>
      <c r="D515" s="68"/>
      <c r="E515" s="70"/>
      <c r="F515" s="104" t="s">
        <v>10471</v>
      </c>
      <c r="G515" s="67"/>
      <c r="H515" s="71"/>
      <c r="I515" s="72"/>
      <c r="J515" s="72"/>
      <c r="K515" s="71" t="s">
        <v>13340</v>
      </c>
      <c r="L515" s="75"/>
      <c r="M515" s="76"/>
      <c r="N515" s="76"/>
      <c r="O515" s="77"/>
      <c r="P515" s="78"/>
      <c r="Q515" s="78"/>
      <c r="R515" s="88"/>
      <c r="S515" s="88"/>
      <c r="T515" s="88"/>
      <c r="U515" s="88"/>
      <c r="V515" s="52"/>
      <c r="W515" s="52"/>
      <c r="X515" s="52"/>
      <c r="Y515" s="52"/>
      <c r="Z515" s="51"/>
      <c r="AA515" s="73"/>
      <c r="AB515" s="73"/>
      <c r="AC515" s="74"/>
      <c r="AD515" s="80">
        <v>27</v>
      </c>
      <c r="AE515" s="80">
        <v>93</v>
      </c>
      <c r="AF515" s="80">
        <v>34319</v>
      </c>
      <c r="AG515" s="80">
        <v>1</v>
      </c>
      <c r="AH515" s="80"/>
      <c r="AI515" s="80"/>
      <c r="AJ515" s="80" t="s">
        <v>9137</v>
      </c>
      <c r="AK515" s="80"/>
      <c r="AL515" s="80"/>
      <c r="AM515" s="82">
        <v>43073.870844907404</v>
      </c>
      <c r="AN515" s="80" t="s">
        <v>11630</v>
      </c>
      <c r="AO515" s="85" t="s">
        <v>12143</v>
      </c>
      <c r="AP515" s="80" t="s">
        <v>66</v>
      </c>
      <c r="AQ515" s="2"/>
      <c r="AR515" s="3"/>
      <c r="AS515" s="3"/>
      <c r="AT515" s="3"/>
      <c r="AU515" s="3"/>
    </row>
    <row r="516" spans="1:47" x14ac:dyDescent="0.35">
      <c r="A516" s="66" t="s">
        <v>1093</v>
      </c>
      <c r="B516" s="67"/>
      <c r="C516" s="67"/>
      <c r="D516" s="68"/>
      <c r="E516" s="70"/>
      <c r="F516" s="104" t="s">
        <v>10960</v>
      </c>
      <c r="G516" s="67"/>
      <c r="H516" s="71"/>
      <c r="I516" s="72"/>
      <c r="J516" s="72"/>
      <c r="K516" s="71" t="s">
        <v>13341</v>
      </c>
      <c r="L516" s="75"/>
      <c r="M516" s="76"/>
      <c r="N516" s="76"/>
      <c r="O516" s="77"/>
      <c r="P516" s="78"/>
      <c r="Q516" s="78"/>
      <c r="R516" s="88"/>
      <c r="S516" s="88"/>
      <c r="T516" s="88"/>
      <c r="U516" s="88"/>
      <c r="V516" s="52"/>
      <c r="W516" s="52"/>
      <c r="X516" s="52"/>
      <c r="Y516" s="52"/>
      <c r="Z516" s="51"/>
      <c r="AA516" s="73"/>
      <c r="AB516" s="73"/>
      <c r="AC516" s="74"/>
      <c r="AD516" s="80">
        <v>502</v>
      </c>
      <c r="AE516" s="80">
        <v>1068</v>
      </c>
      <c r="AF516" s="80">
        <v>9757</v>
      </c>
      <c r="AG516" s="80">
        <v>1024</v>
      </c>
      <c r="AH516" s="80"/>
      <c r="AI516" s="80" t="s">
        <v>8490</v>
      </c>
      <c r="AJ516" s="80" t="s">
        <v>9137</v>
      </c>
      <c r="AK516" s="85" t="s">
        <v>9992</v>
      </c>
      <c r="AL516" s="80"/>
      <c r="AM516" s="82">
        <v>40553.660011574073</v>
      </c>
      <c r="AN516" s="80" t="s">
        <v>11630</v>
      </c>
      <c r="AO516" s="85" t="s">
        <v>12144</v>
      </c>
      <c r="AP516" s="80" t="s">
        <v>66</v>
      </c>
      <c r="AQ516" s="2"/>
      <c r="AR516" s="3"/>
      <c r="AS516" s="3"/>
      <c r="AT516" s="3"/>
      <c r="AU516" s="3"/>
    </row>
    <row r="517" spans="1:47" x14ac:dyDescent="0.35">
      <c r="A517" s="66" t="s">
        <v>1065</v>
      </c>
      <c r="B517" s="67"/>
      <c r="C517" s="67"/>
      <c r="D517" s="68"/>
      <c r="E517" s="70"/>
      <c r="F517" s="104" t="s">
        <v>10961</v>
      </c>
      <c r="G517" s="67"/>
      <c r="H517" s="71"/>
      <c r="I517" s="72"/>
      <c r="J517" s="72"/>
      <c r="K517" s="71" t="s">
        <v>13342</v>
      </c>
      <c r="L517" s="75"/>
      <c r="M517" s="76"/>
      <c r="N517" s="76"/>
      <c r="O517" s="77"/>
      <c r="P517" s="78"/>
      <c r="Q517" s="78"/>
      <c r="R517" s="88"/>
      <c r="S517" s="88"/>
      <c r="T517" s="88"/>
      <c r="U517" s="88"/>
      <c r="V517" s="52"/>
      <c r="W517" s="52"/>
      <c r="X517" s="52"/>
      <c r="Y517" s="52"/>
      <c r="Z517" s="51"/>
      <c r="AA517" s="73"/>
      <c r="AB517" s="73"/>
      <c r="AC517" s="74"/>
      <c r="AD517" s="80">
        <v>6287</v>
      </c>
      <c r="AE517" s="80">
        <v>58499</v>
      </c>
      <c r="AF517" s="80">
        <v>73683</v>
      </c>
      <c r="AG517" s="80">
        <v>6889</v>
      </c>
      <c r="AH517" s="80"/>
      <c r="AI517" s="80" t="s">
        <v>8491</v>
      </c>
      <c r="AJ517" s="80" t="s">
        <v>9391</v>
      </c>
      <c r="AK517" s="85" t="s">
        <v>9993</v>
      </c>
      <c r="AL517" s="80"/>
      <c r="AM517" s="82">
        <v>40611.520960648151</v>
      </c>
      <c r="AN517" s="80" t="s">
        <v>11630</v>
      </c>
      <c r="AO517" s="85" t="s">
        <v>12145</v>
      </c>
      <c r="AP517" s="80" t="s">
        <v>66</v>
      </c>
      <c r="AQ517" s="2"/>
      <c r="AR517" s="3"/>
      <c r="AS517" s="3"/>
      <c r="AT517" s="3"/>
      <c r="AU517" s="3"/>
    </row>
    <row r="518" spans="1:47" x14ac:dyDescent="0.35">
      <c r="A518" s="66" t="s">
        <v>540</v>
      </c>
      <c r="B518" s="67"/>
      <c r="C518" s="67"/>
      <c r="D518" s="68"/>
      <c r="E518" s="70"/>
      <c r="F518" s="104" t="s">
        <v>10962</v>
      </c>
      <c r="G518" s="67"/>
      <c r="H518" s="71"/>
      <c r="I518" s="72"/>
      <c r="J518" s="72"/>
      <c r="K518" s="71" t="s">
        <v>13343</v>
      </c>
      <c r="L518" s="75"/>
      <c r="M518" s="76"/>
      <c r="N518" s="76"/>
      <c r="O518" s="77"/>
      <c r="P518" s="78"/>
      <c r="Q518" s="78"/>
      <c r="R518" s="88"/>
      <c r="S518" s="88"/>
      <c r="T518" s="88"/>
      <c r="U518" s="88"/>
      <c r="V518" s="52"/>
      <c r="W518" s="52"/>
      <c r="X518" s="52"/>
      <c r="Y518" s="52"/>
      <c r="Z518" s="51"/>
      <c r="AA518" s="73"/>
      <c r="AB518" s="73"/>
      <c r="AC518" s="74"/>
      <c r="AD518" s="80">
        <v>885</v>
      </c>
      <c r="AE518" s="80">
        <v>226</v>
      </c>
      <c r="AF518" s="80">
        <v>804</v>
      </c>
      <c r="AG518" s="80">
        <v>747</v>
      </c>
      <c r="AH518" s="80"/>
      <c r="AI518" s="80" t="s">
        <v>8492</v>
      </c>
      <c r="AJ518" s="80" t="s">
        <v>9392</v>
      </c>
      <c r="AK518" s="85" t="s">
        <v>9994</v>
      </c>
      <c r="AL518" s="80"/>
      <c r="AM518" s="82">
        <v>42380.721909722219</v>
      </c>
      <c r="AN518" s="80" t="s">
        <v>11630</v>
      </c>
      <c r="AO518" s="85" t="s">
        <v>12146</v>
      </c>
      <c r="AP518" s="80" t="s">
        <v>66</v>
      </c>
      <c r="AQ518" s="2"/>
      <c r="AR518" s="3"/>
      <c r="AS518" s="3"/>
      <c r="AT518" s="3"/>
      <c r="AU518" s="3"/>
    </row>
    <row r="519" spans="1:47" x14ac:dyDescent="0.35">
      <c r="A519" s="66" t="s">
        <v>541</v>
      </c>
      <c r="B519" s="67"/>
      <c r="C519" s="67"/>
      <c r="D519" s="68"/>
      <c r="E519" s="70"/>
      <c r="F519" s="104" t="s">
        <v>10963</v>
      </c>
      <c r="G519" s="67"/>
      <c r="H519" s="71"/>
      <c r="I519" s="72"/>
      <c r="J519" s="72"/>
      <c r="K519" s="71" t="s">
        <v>13344</v>
      </c>
      <c r="L519" s="75"/>
      <c r="M519" s="76"/>
      <c r="N519" s="76"/>
      <c r="O519" s="77"/>
      <c r="P519" s="78"/>
      <c r="Q519" s="78"/>
      <c r="R519" s="88"/>
      <c r="S519" s="88"/>
      <c r="T519" s="88"/>
      <c r="U519" s="88"/>
      <c r="V519" s="52"/>
      <c r="W519" s="52"/>
      <c r="X519" s="52"/>
      <c r="Y519" s="52"/>
      <c r="Z519" s="51"/>
      <c r="AA519" s="73"/>
      <c r="AB519" s="73"/>
      <c r="AC519" s="74"/>
      <c r="AD519" s="80">
        <v>578</v>
      </c>
      <c r="AE519" s="80">
        <v>289</v>
      </c>
      <c r="AF519" s="80">
        <v>1777</v>
      </c>
      <c r="AG519" s="80">
        <v>520</v>
      </c>
      <c r="AH519" s="80"/>
      <c r="AI519" s="80" t="s">
        <v>8493</v>
      </c>
      <c r="AJ519" s="80" t="s">
        <v>9393</v>
      </c>
      <c r="AK519" s="85" t="s">
        <v>9995</v>
      </c>
      <c r="AL519" s="80"/>
      <c r="AM519" s="82">
        <v>42300.827893518515</v>
      </c>
      <c r="AN519" s="80" t="s">
        <v>11630</v>
      </c>
      <c r="AO519" s="85" t="s">
        <v>12147</v>
      </c>
      <c r="AP519" s="80" t="s">
        <v>66</v>
      </c>
      <c r="AQ519" s="2"/>
      <c r="AR519" s="3"/>
      <c r="AS519" s="3"/>
      <c r="AT519" s="3"/>
      <c r="AU519" s="3"/>
    </row>
    <row r="520" spans="1:47" x14ac:dyDescent="0.35">
      <c r="A520" s="66" t="s">
        <v>542</v>
      </c>
      <c r="B520" s="67"/>
      <c r="C520" s="67"/>
      <c r="D520" s="68"/>
      <c r="E520" s="70"/>
      <c r="F520" s="104" t="s">
        <v>10964</v>
      </c>
      <c r="G520" s="67"/>
      <c r="H520" s="71"/>
      <c r="I520" s="72"/>
      <c r="J520" s="72"/>
      <c r="K520" s="71" t="s">
        <v>13345</v>
      </c>
      <c r="L520" s="75"/>
      <c r="M520" s="76"/>
      <c r="N520" s="76"/>
      <c r="O520" s="77"/>
      <c r="P520" s="78"/>
      <c r="Q520" s="78"/>
      <c r="R520" s="88"/>
      <c r="S520" s="88"/>
      <c r="T520" s="88"/>
      <c r="U520" s="88"/>
      <c r="V520" s="52"/>
      <c r="W520" s="52"/>
      <c r="X520" s="52"/>
      <c r="Y520" s="52"/>
      <c r="Z520" s="51"/>
      <c r="AA520" s="73"/>
      <c r="AB520" s="73"/>
      <c r="AC520" s="74"/>
      <c r="AD520" s="80">
        <v>205</v>
      </c>
      <c r="AE520" s="80">
        <v>155</v>
      </c>
      <c r="AF520" s="80">
        <v>894</v>
      </c>
      <c r="AG520" s="80">
        <v>255</v>
      </c>
      <c r="AH520" s="80"/>
      <c r="AI520" s="80" t="s">
        <v>8494</v>
      </c>
      <c r="AJ520" s="80"/>
      <c r="AK520" s="80"/>
      <c r="AL520" s="80"/>
      <c r="AM520" s="82">
        <v>43923.312037037038</v>
      </c>
      <c r="AN520" s="80" t="s">
        <v>11630</v>
      </c>
      <c r="AO520" s="85" t="s">
        <v>12148</v>
      </c>
      <c r="AP520" s="80" t="s">
        <v>66</v>
      </c>
      <c r="AQ520" s="2"/>
      <c r="AR520" s="3"/>
      <c r="AS520" s="3"/>
      <c r="AT520" s="3"/>
      <c r="AU520" s="3"/>
    </row>
    <row r="521" spans="1:47" x14ac:dyDescent="0.35">
      <c r="A521" s="66" t="s">
        <v>1265</v>
      </c>
      <c r="B521" s="67"/>
      <c r="C521" s="67"/>
      <c r="D521" s="68"/>
      <c r="E521" s="70"/>
      <c r="F521" s="104" t="s">
        <v>10965</v>
      </c>
      <c r="G521" s="67"/>
      <c r="H521" s="71"/>
      <c r="I521" s="72"/>
      <c r="J521" s="72"/>
      <c r="K521" s="71" t="s">
        <v>13346</v>
      </c>
      <c r="L521" s="75"/>
      <c r="M521" s="76"/>
      <c r="N521" s="76"/>
      <c r="O521" s="77"/>
      <c r="P521" s="78"/>
      <c r="Q521" s="78"/>
      <c r="R521" s="88"/>
      <c r="S521" s="88"/>
      <c r="T521" s="88"/>
      <c r="U521" s="88"/>
      <c r="V521" s="52"/>
      <c r="W521" s="52"/>
      <c r="X521" s="52"/>
      <c r="Y521" s="52"/>
      <c r="Z521" s="51"/>
      <c r="AA521" s="73"/>
      <c r="AB521" s="73"/>
      <c r="AC521" s="74"/>
      <c r="AD521" s="80">
        <v>635</v>
      </c>
      <c r="AE521" s="80">
        <v>137747</v>
      </c>
      <c r="AF521" s="80">
        <v>37569</v>
      </c>
      <c r="AG521" s="80">
        <v>23629</v>
      </c>
      <c r="AH521" s="80"/>
      <c r="AI521" s="80" t="s">
        <v>8495</v>
      </c>
      <c r="AJ521" s="80" t="s">
        <v>9394</v>
      </c>
      <c r="AK521" s="85" t="s">
        <v>9996</v>
      </c>
      <c r="AL521" s="80"/>
      <c r="AM521" s="82">
        <v>40829.643900462965</v>
      </c>
      <c r="AN521" s="80" t="s">
        <v>11630</v>
      </c>
      <c r="AO521" s="85" t="s">
        <v>12149</v>
      </c>
      <c r="AP521" s="80" t="s">
        <v>65</v>
      </c>
      <c r="AQ521" s="2"/>
      <c r="AR521" s="3"/>
      <c r="AS521" s="3"/>
      <c r="AT521" s="3"/>
      <c r="AU521" s="3"/>
    </row>
    <row r="522" spans="1:47" x14ac:dyDescent="0.35">
      <c r="A522" s="66" t="s">
        <v>1266</v>
      </c>
      <c r="B522" s="67"/>
      <c r="C522" s="67"/>
      <c r="D522" s="68"/>
      <c r="E522" s="70"/>
      <c r="F522" s="104" t="s">
        <v>10966</v>
      </c>
      <c r="G522" s="67"/>
      <c r="H522" s="71"/>
      <c r="I522" s="72"/>
      <c r="J522" s="72"/>
      <c r="K522" s="71" t="s">
        <v>13347</v>
      </c>
      <c r="L522" s="75"/>
      <c r="M522" s="76"/>
      <c r="N522" s="76"/>
      <c r="O522" s="77"/>
      <c r="P522" s="78"/>
      <c r="Q522" s="78"/>
      <c r="R522" s="88"/>
      <c r="S522" s="88"/>
      <c r="T522" s="88"/>
      <c r="U522" s="88"/>
      <c r="V522" s="52"/>
      <c r="W522" s="52"/>
      <c r="X522" s="52"/>
      <c r="Y522" s="52"/>
      <c r="Z522" s="51"/>
      <c r="AA522" s="73"/>
      <c r="AB522" s="73"/>
      <c r="AC522" s="74"/>
      <c r="AD522" s="80">
        <v>267</v>
      </c>
      <c r="AE522" s="80">
        <v>145718</v>
      </c>
      <c r="AF522" s="80">
        <v>13831</v>
      </c>
      <c r="AG522" s="80">
        <v>3456</v>
      </c>
      <c r="AH522" s="80"/>
      <c r="AI522" s="80" t="s">
        <v>8496</v>
      </c>
      <c r="AJ522" s="80" t="s">
        <v>9395</v>
      </c>
      <c r="AK522" s="85" t="s">
        <v>9997</v>
      </c>
      <c r="AL522" s="80"/>
      <c r="AM522" s="82">
        <v>39169.617824074077</v>
      </c>
      <c r="AN522" s="80" t="s">
        <v>11630</v>
      </c>
      <c r="AO522" s="85" t="s">
        <v>12150</v>
      </c>
      <c r="AP522" s="80" t="s">
        <v>65</v>
      </c>
      <c r="AQ522" s="2"/>
      <c r="AR522" s="3"/>
      <c r="AS522" s="3"/>
      <c r="AT522" s="3"/>
      <c r="AU522" s="3"/>
    </row>
    <row r="523" spans="1:47" x14ac:dyDescent="0.35">
      <c r="A523" s="66" t="s">
        <v>1267</v>
      </c>
      <c r="B523" s="67"/>
      <c r="C523" s="67"/>
      <c r="D523" s="68"/>
      <c r="E523" s="70"/>
      <c r="F523" s="104" t="s">
        <v>10967</v>
      </c>
      <c r="G523" s="67"/>
      <c r="H523" s="71"/>
      <c r="I523" s="72"/>
      <c r="J523" s="72"/>
      <c r="K523" s="71" t="s">
        <v>13348</v>
      </c>
      <c r="L523" s="75"/>
      <c r="M523" s="76"/>
      <c r="N523" s="76"/>
      <c r="O523" s="77"/>
      <c r="P523" s="78"/>
      <c r="Q523" s="78"/>
      <c r="R523" s="88"/>
      <c r="S523" s="88"/>
      <c r="T523" s="88"/>
      <c r="U523" s="88"/>
      <c r="V523" s="52"/>
      <c r="W523" s="52"/>
      <c r="X523" s="52"/>
      <c r="Y523" s="52"/>
      <c r="Z523" s="51"/>
      <c r="AA523" s="73"/>
      <c r="AB523" s="73"/>
      <c r="AC523" s="74"/>
      <c r="AD523" s="80">
        <v>1954</v>
      </c>
      <c r="AE523" s="80">
        <v>27522</v>
      </c>
      <c r="AF523" s="80">
        <v>22621</v>
      </c>
      <c r="AG523" s="80">
        <v>1923</v>
      </c>
      <c r="AH523" s="80"/>
      <c r="AI523" s="80" t="s">
        <v>8497</v>
      </c>
      <c r="AJ523" s="80" t="s">
        <v>9276</v>
      </c>
      <c r="AK523" s="85" t="s">
        <v>9998</v>
      </c>
      <c r="AL523" s="80"/>
      <c r="AM523" s="82">
        <v>39857.860034722224</v>
      </c>
      <c r="AN523" s="80" t="s">
        <v>11630</v>
      </c>
      <c r="AO523" s="85" t="s">
        <v>12151</v>
      </c>
      <c r="AP523" s="80" t="s">
        <v>65</v>
      </c>
      <c r="AQ523" s="2"/>
      <c r="AR523" s="3"/>
      <c r="AS523" s="3"/>
      <c r="AT523" s="3"/>
      <c r="AU523" s="3"/>
    </row>
    <row r="524" spans="1:47" x14ac:dyDescent="0.35">
      <c r="A524" s="66" t="s">
        <v>543</v>
      </c>
      <c r="B524" s="67"/>
      <c r="C524" s="67"/>
      <c r="D524" s="68"/>
      <c r="E524" s="70"/>
      <c r="F524" s="104" t="s">
        <v>10968</v>
      </c>
      <c r="G524" s="67"/>
      <c r="H524" s="71"/>
      <c r="I524" s="72"/>
      <c r="J524" s="72"/>
      <c r="K524" s="71" t="s">
        <v>13349</v>
      </c>
      <c r="L524" s="75"/>
      <c r="M524" s="76"/>
      <c r="N524" s="76"/>
      <c r="O524" s="77"/>
      <c r="P524" s="78"/>
      <c r="Q524" s="78"/>
      <c r="R524" s="88"/>
      <c r="S524" s="88"/>
      <c r="T524" s="88"/>
      <c r="U524" s="88"/>
      <c r="V524" s="52"/>
      <c r="W524" s="52"/>
      <c r="X524" s="52"/>
      <c r="Y524" s="52"/>
      <c r="Z524" s="51"/>
      <c r="AA524" s="73"/>
      <c r="AB524" s="73"/>
      <c r="AC524" s="74"/>
      <c r="AD524" s="80">
        <v>3511</v>
      </c>
      <c r="AE524" s="80">
        <v>7727</v>
      </c>
      <c r="AF524" s="80">
        <v>96326</v>
      </c>
      <c r="AG524" s="80">
        <v>89274</v>
      </c>
      <c r="AH524" s="80"/>
      <c r="AI524" s="80" t="s">
        <v>8498</v>
      </c>
      <c r="AJ524" s="80" t="s">
        <v>9396</v>
      </c>
      <c r="AK524" s="85" t="s">
        <v>9999</v>
      </c>
      <c r="AL524" s="80"/>
      <c r="AM524" s="82">
        <v>42025.458645833336</v>
      </c>
      <c r="AN524" s="80" t="s">
        <v>11630</v>
      </c>
      <c r="AO524" s="85" t="s">
        <v>12152</v>
      </c>
      <c r="AP524" s="80" t="s">
        <v>66</v>
      </c>
      <c r="AQ524" s="2"/>
      <c r="AR524" s="3"/>
      <c r="AS524" s="3"/>
      <c r="AT524" s="3"/>
      <c r="AU524" s="3"/>
    </row>
    <row r="525" spans="1:47" x14ac:dyDescent="0.35">
      <c r="A525" s="66" t="s">
        <v>544</v>
      </c>
      <c r="B525" s="67"/>
      <c r="C525" s="67"/>
      <c r="D525" s="68"/>
      <c r="E525" s="70"/>
      <c r="F525" s="104" t="s">
        <v>10471</v>
      </c>
      <c r="G525" s="67"/>
      <c r="H525" s="71"/>
      <c r="I525" s="72"/>
      <c r="J525" s="72"/>
      <c r="K525" s="71" t="s">
        <v>13350</v>
      </c>
      <c r="L525" s="75"/>
      <c r="M525" s="76"/>
      <c r="N525" s="76"/>
      <c r="O525" s="77"/>
      <c r="P525" s="78"/>
      <c r="Q525" s="78"/>
      <c r="R525" s="88"/>
      <c r="S525" s="88"/>
      <c r="T525" s="88"/>
      <c r="U525" s="88"/>
      <c r="V525" s="52"/>
      <c r="W525" s="52"/>
      <c r="X525" s="52"/>
      <c r="Y525" s="52"/>
      <c r="Z525" s="51"/>
      <c r="AA525" s="73"/>
      <c r="AB525" s="73"/>
      <c r="AC525" s="74"/>
      <c r="AD525" s="80">
        <v>61</v>
      </c>
      <c r="AE525" s="80">
        <v>8</v>
      </c>
      <c r="AF525" s="80">
        <v>135</v>
      </c>
      <c r="AG525" s="80">
        <v>22</v>
      </c>
      <c r="AH525" s="80"/>
      <c r="AI525" s="80"/>
      <c r="AJ525" s="80"/>
      <c r="AK525" s="80"/>
      <c r="AL525" s="80"/>
      <c r="AM525" s="82">
        <v>44340.448587962965</v>
      </c>
      <c r="AN525" s="80" t="s">
        <v>11630</v>
      </c>
      <c r="AO525" s="85" t="s">
        <v>12153</v>
      </c>
      <c r="AP525" s="80" t="s">
        <v>66</v>
      </c>
      <c r="AQ525" s="2"/>
      <c r="AR525" s="3"/>
      <c r="AS525" s="3"/>
      <c r="AT525" s="3"/>
      <c r="AU525" s="3"/>
    </row>
    <row r="526" spans="1:47" x14ac:dyDescent="0.35">
      <c r="A526" s="66" t="s">
        <v>1072</v>
      </c>
      <c r="B526" s="67"/>
      <c r="C526" s="67"/>
      <c r="D526" s="68"/>
      <c r="E526" s="70"/>
      <c r="F526" s="104" t="s">
        <v>10969</v>
      </c>
      <c r="G526" s="67"/>
      <c r="H526" s="71"/>
      <c r="I526" s="72"/>
      <c r="J526" s="72"/>
      <c r="K526" s="71" t="s">
        <v>13351</v>
      </c>
      <c r="L526" s="75"/>
      <c r="M526" s="76"/>
      <c r="N526" s="76"/>
      <c r="O526" s="77"/>
      <c r="P526" s="78"/>
      <c r="Q526" s="78"/>
      <c r="R526" s="88"/>
      <c r="S526" s="88"/>
      <c r="T526" s="88"/>
      <c r="U526" s="88"/>
      <c r="V526" s="52"/>
      <c r="W526" s="52"/>
      <c r="X526" s="52"/>
      <c r="Y526" s="52"/>
      <c r="Z526" s="51"/>
      <c r="AA526" s="73"/>
      <c r="AB526" s="73"/>
      <c r="AC526" s="74"/>
      <c r="AD526" s="80">
        <v>430</v>
      </c>
      <c r="AE526" s="80">
        <v>737</v>
      </c>
      <c r="AF526" s="80">
        <v>868</v>
      </c>
      <c r="AG526" s="80">
        <v>290</v>
      </c>
      <c r="AH526" s="80"/>
      <c r="AI526" s="80" t="s">
        <v>8499</v>
      </c>
      <c r="AJ526" s="80" t="s">
        <v>9143</v>
      </c>
      <c r="AK526" s="85" t="s">
        <v>10000</v>
      </c>
      <c r="AL526" s="80"/>
      <c r="AM526" s="82">
        <v>41533.288877314815</v>
      </c>
      <c r="AN526" s="80" t="s">
        <v>11630</v>
      </c>
      <c r="AO526" s="85" t="s">
        <v>12154</v>
      </c>
      <c r="AP526" s="80" t="s">
        <v>66</v>
      </c>
      <c r="AQ526" s="2"/>
      <c r="AR526" s="3"/>
      <c r="AS526" s="3"/>
      <c r="AT526" s="3"/>
      <c r="AU526" s="3"/>
    </row>
    <row r="527" spans="1:47" x14ac:dyDescent="0.35">
      <c r="A527" s="66" t="s">
        <v>545</v>
      </c>
      <c r="B527" s="67"/>
      <c r="C527" s="67"/>
      <c r="D527" s="68"/>
      <c r="E527" s="70"/>
      <c r="F527" s="104" t="s">
        <v>10970</v>
      </c>
      <c r="G527" s="67"/>
      <c r="H527" s="71"/>
      <c r="I527" s="72"/>
      <c r="J527" s="72"/>
      <c r="K527" s="71" t="s">
        <v>13352</v>
      </c>
      <c r="L527" s="75"/>
      <c r="M527" s="76"/>
      <c r="N527" s="76"/>
      <c r="O527" s="77"/>
      <c r="P527" s="78"/>
      <c r="Q527" s="78"/>
      <c r="R527" s="88"/>
      <c r="S527" s="88"/>
      <c r="T527" s="88"/>
      <c r="U527" s="88"/>
      <c r="V527" s="52"/>
      <c r="W527" s="52"/>
      <c r="X527" s="52"/>
      <c r="Y527" s="52"/>
      <c r="Z527" s="51"/>
      <c r="AA527" s="73"/>
      <c r="AB527" s="73"/>
      <c r="AC527" s="74"/>
      <c r="AD527" s="80">
        <v>0</v>
      </c>
      <c r="AE527" s="80">
        <v>6</v>
      </c>
      <c r="AF527" s="80">
        <v>38</v>
      </c>
      <c r="AG527" s="80">
        <v>0</v>
      </c>
      <c r="AH527" s="80"/>
      <c r="AI527" s="80" t="s">
        <v>8500</v>
      </c>
      <c r="AJ527" s="80"/>
      <c r="AK527" s="80"/>
      <c r="AL527" s="80"/>
      <c r="AM527" s="82">
        <v>44053.334120370368</v>
      </c>
      <c r="AN527" s="80" t="s">
        <v>11630</v>
      </c>
      <c r="AO527" s="85" t="s">
        <v>12155</v>
      </c>
      <c r="AP527" s="80" t="s">
        <v>66</v>
      </c>
      <c r="AQ527" s="2"/>
      <c r="AR527" s="3"/>
      <c r="AS527" s="3"/>
      <c r="AT527" s="3"/>
      <c r="AU527" s="3"/>
    </row>
    <row r="528" spans="1:47" x14ac:dyDescent="0.35">
      <c r="A528" s="66" t="s">
        <v>546</v>
      </c>
      <c r="B528" s="67"/>
      <c r="C528" s="67"/>
      <c r="D528" s="68"/>
      <c r="E528" s="70"/>
      <c r="F528" s="104" t="s">
        <v>10971</v>
      </c>
      <c r="G528" s="67"/>
      <c r="H528" s="71"/>
      <c r="I528" s="72"/>
      <c r="J528" s="72"/>
      <c r="K528" s="71" t="s">
        <v>13353</v>
      </c>
      <c r="L528" s="75"/>
      <c r="M528" s="76"/>
      <c r="N528" s="76"/>
      <c r="O528" s="77"/>
      <c r="P528" s="78"/>
      <c r="Q528" s="78"/>
      <c r="R528" s="88"/>
      <c r="S528" s="88"/>
      <c r="T528" s="88"/>
      <c r="U528" s="88"/>
      <c r="V528" s="52"/>
      <c r="W528" s="52"/>
      <c r="X528" s="52"/>
      <c r="Y528" s="52"/>
      <c r="Z528" s="51"/>
      <c r="AA528" s="73"/>
      <c r="AB528" s="73"/>
      <c r="AC528" s="74"/>
      <c r="AD528" s="80">
        <v>388</v>
      </c>
      <c r="AE528" s="80">
        <v>105</v>
      </c>
      <c r="AF528" s="80">
        <v>5016</v>
      </c>
      <c r="AG528" s="80">
        <v>613</v>
      </c>
      <c r="AH528" s="80"/>
      <c r="AI528" s="80"/>
      <c r="AJ528" s="80"/>
      <c r="AK528" s="80"/>
      <c r="AL528" s="80"/>
      <c r="AM528" s="82">
        <v>41552.322881944441</v>
      </c>
      <c r="AN528" s="80" t="s">
        <v>11630</v>
      </c>
      <c r="AO528" s="85" t="s">
        <v>12156</v>
      </c>
      <c r="AP528" s="80" t="s">
        <v>66</v>
      </c>
      <c r="AQ528" s="2"/>
      <c r="AR528" s="3"/>
      <c r="AS528" s="3"/>
      <c r="AT528" s="3"/>
      <c r="AU528" s="3"/>
    </row>
    <row r="529" spans="1:47" x14ac:dyDescent="0.35">
      <c r="A529" s="66" t="s">
        <v>547</v>
      </c>
      <c r="B529" s="67"/>
      <c r="C529" s="67"/>
      <c r="D529" s="68"/>
      <c r="E529" s="70"/>
      <c r="F529" s="104" t="s">
        <v>10972</v>
      </c>
      <c r="G529" s="67"/>
      <c r="H529" s="71"/>
      <c r="I529" s="72"/>
      <c r="J529" s="72"/>
      <c r="K529" s="71" t="s">
        <v>13354</v>
      </c>
      <c r="L529" s="75"/>
      <c r="M529" s="76"/>
      <c r="N529" s="76"/>
      <c r="O529" s="77"/>
      <c r="P529" s="78"/>
      <c r="Q529" s="78"/>
      <c r="R529" s="88"/>
      <c r="S529" s="88"/>
      <c r="T529" s="88"/>
      <c r="U529" s="88"/>
      <c r="V529" s="52"/>
      <c r="W529" s="52"/>
      <c r="X529" s="52"/>
      <c r="Y529" s="52"/>
      <c r="Z529" s="51"/>
      <c r="AA529" s="73"/>
      <c r="AB529" s="73"/>
      <c r="AC529" s="74"/>
      <c r="AD529" s="80">
        <v>83</v>
      </c>
      <c r="AE529" s="80">
        <v>26</v>
      </c>
      <c r="AF529" s="80">
        <v>562</v>
      </c>
      <c r="AG529" s="80">
        <v>1820</v>
      </c>
      <c r="AH529" s="80"/>
      <c r="AI529" s="80" t="s">
        <v>8501</v>
      </c>
      <c r="AJ529" s="80" t="s">
        <v>9397</v>
      </c>
      <c r="AK529" s="80"/>
      <c r="AL529" s="80"/>
      <c r="AM529" s="82">
        <v>44403.392418981479</v>
      </c>
      <c r="AN529" s="80" t="s">
        <v>11630</v>
      </c>
      <c r="AO529" s="85" t="s">
        <v>12157</v>
      </c>
      <c r="AP529" s="80" t="s">
        <v>66</v>
      </c>
      <c r="AQ529" s="2"/>
      <c r="AR529" s="3"/>
      <c r="AS529" s="3"/>
      <c r="AT529" s="3"/>
      <c r="AU529" s="3"/>
    </row>
    <row r="530" spans="1:47" x14ac:dyDescent="0.35">
      <c r="A530" s="66" t="s">
        <v>548</v>
      </c>
      <c r="B530" s="67"/>
      <c r="C530" s="67"/>
      <c r="D530" s="68"/>
      <c r="E530" s="70"/>
      <c r="F530" s="104" t="s">
        <v>10973</v>
      </c>
      <c r="G530" s="67"/>
      <c r="H530" s="71"/>
      <c r="I530" s="72"/>
      <c r="J530" s="72"/>
      <c r="K530" s="71" t="s">
        <v>13355</v>
      </c>
      <c r="L530" s="75"/>
      <c r="M530" s="76"/>
      <c r="N530" s="76"/>
      <c r="O530" s="77"/>
      <c r="P530" s="78"/>
      <c r="Q530" s="78"/>
      <c r="R530" s="88"/>
      <c r="S530" s="88"/>
      <c r="T530" s="88"/>
      <c r="U530" s="88"/>
      <c r="V530" s="52"/>
      <c r="W530" s="52"/>
      <c r="X530" s="52"/>
      <c r="Y530" s="52"/>
      <c r="Z530" s="51"/>
      <c r="AA530" s="73"/>
      <c r="AB530" s="73"/>
      <c r="AC530" s="74"/>
      <c r="AD530" s="80">
        <v>645</v>
      </c>
      <c r="AE530" s="80">
        <v>9509</v>
      </c>
      <c r="AF530" s="80">
        <v>7881</v>
      </c>
      <c r="AG530" s="80">
        <v>2117</v>
      </c>
      <c r="AH530" s="80"/>
      <c r="AI530" s="80" t="s">
        <v>8502</v>
      </c>
      <c r="AJ530" s="80" t="s">
        <v>9398</v>
      </c>
      <c r="AK530" s="85" t="s">
        <v>10001</v>
      </c>
      <c r="AL530" s="80"/>
      <c r="AM530" s="82">
        <v>39993.801678240743</v>
      </c>
      <c r="AN530" s="80" t="s">
        <v>11630</v>
      </c>
      <c r="AO530" s="85" t="s">
        <v>12158</v>
      </c>
      <c r="AP530" s="80" t="s">
        <v>66</v>
      </c>
      <c r="AQ530" s="2"/>
      <c r="AR530" s="3"/>
      <c r="AS530" s="3"/>
      <c r="AT530" s="3"/>
      <c r="AU530" s="3"/>
    </row>
    <row r="531" spans="1:47" x14ac:dyDescent="0.35">
      <c r="A531" s="66" t="s">
        <v>549</v>
      </c>
      <c r="B531" s="67"/>
      <c r="C531" s="67"/>
      <c r="D531" s="68"/>
      <c r="E531" s="70"/>
      <c r="F531" s="104" t="s">
        <v>10974</v>
      </c>
      <c r="G531" s="67"/>
      <c r="H531" s="71"/>
      <c r="I531" s="72"/>
      <c r="J531" s="72"/>
      <c r="K531" s="71" t="s">
        <v>13356</v>
      </c>
      <c r="L531" s="75"/>
      <c r="M531" s="76"/>
      <c r="N531" s="76"/>
      <c r="O531" s="77"/>
      <c r="P531" s="78"/>
      <c r="Q531" s="78"/>
      <c r="R531" s="88"/>
      <c r="S531" s="88"/>
      <c r="T531" s="88"/>
      <c r="U531" s="88"/>
      <c r="V531" s="52"/>
      <c r="W531" s="52"/>
      <c r="X531" s="52"/>
      <c r="Y531" s="52"/>
      <c r="Z531" s="51"/>
      <c r="AA531" s="73"/>
      <c r="AB531" s="73"/>
      <c r="AC531" s="74"/>
      <c r="AD531" s="80">
        <v>109</v>
      </c>
      <c r="AE531" s="80">
        <v>40</v>
      </c>
      <c r="AF531" s="80">
        <v>102</v>
      </c>
      <c r="AG531" s="80">
        <v>18</v>
      </c>
      <c r="AH531" s="80"/>
      <c r="AI531" s="80" t="s">
        <v>8503</v>
      </c>
      <c r="AJ531" s="80" t="s">
        <v>9142</v>
      </c>
      <c r="AK531" s="85" t="s">
        <v>10002</v>
      </c>
      <c r="AL531" s="80"/>
      <c r="AM531" s="82">
        <v>43608.363055555557</v>
      </c>
      <c r="AN531" s="80" t="s">
        <v>11630</v>
      </c>
      <c r="AO531" s="85" t="s">
        <v>12159</v>
      </c>
      <c r="AP531" s="80" t="s">
        <v>66</v>
      </c>
      <c r="AQ531" s="2"/>
      <c r="AR531" s="3"/>
      <c r="AS531" s="3"/>
      <c r="AT531" s="3"/>
      <c r="AU531" s="3"/>
    </row>
    <row r="532" spans="1:47" x14ac:dyDescent="0.35">
      <c r="A532" s="66" t="s">
        <v>550</v>
      </c>
      <c r="B532" s="67"/>
      <c r="C532" s="67"/>
      <c r="D532" s="68"/>
      <c r="E532" s="70"/>
      <c r="F532" s="104" t="s">
        <v>10975</v>
      </c>
      <c r="G532" s="67"/>
      <c r="H532" s="71"/>
      <c r="I532" s="72"/>
      <c r="J532" s="72"/>
      <c r="K532" s="71" t="s">
        <v>13357</v>
      </c>
      <c r="L532" s="75"/>
      <c r="M532" s="76"/>
      <c r="N532" s="76"/>
      <c r="O532" s="77"/>
      <c r="P532" s="78"/>
      <c r="Q532" s="78"/>
      <c r="R532" s="88"/>
      <c r="S532" s="88"/>
      <c r="T532" s="88"/>
      <c r="U532" s="88"/>
      <c r="V532" s="52"/>
      <c r="W532" s="52"/>
      <c r="X532" s="52"/>
      <c r="Y532" s="52"/>
      <c r="Z532" s="51"/>
      <c r="AA532" s="73"/>
      <c r="AB532" s="73"/>
      <c r="AC532" s="74"/>
      <c r="AD532" s="80">
        <v>2</v>
      </c>
      <c r="AE532" s="80">
        <v>417</v>
      </c>
      <c r="AF532" s="80">
        <v>52828</v>
      </c>
      <c r="AG532" s="80">
        <v>0</v>
      </c>
      <c r="AH532" s="80"/>
      <c r="AI532" s="80" t="s">
        <v>8504</v>
      </c>
      <c r="AJ532" s="80"/>
      <c r="AK532" s="80"/>
      <c r="AL532" s="80"/>
      <c r="AM532" s="82">
        <v>44004.656886574077</v>
      </c>
      <c r="AN532" s="80" t="s">
        <v>11630</v>
      </c>
      <c r="AO532" s="85" t="s">
        <v>12160</v>
      </c>
      <c r="AP532" s="80" t="s">
        <v>66</v>
      </c>
      <c r="AQ532" s="2"/>
      <c r="AR532" s="3"/>
      <c r="AS532" s="3"/>
      <c r="AT532" s="3"/>
      <c r="AU532" s="3"/>
    </row>
    <row r="533" spans="1:47" x14ac:dyDescent="0.35">
      <c r="A533" s="66" t="s">
        <v>1100</v>
      </c>
      <c r="B533" s="67"/>
      <c r="C533" s="67"/>
      <c r="D533" s="68"/>
      <c r="E533" s="70"/>
      <c r="F533" s="104" t="s">
        <v>10976</v>
      </c>
      <c r="G533" s="67"/>
      <c r="H533" s="71"/>
      <c r="I533" s="72"/>
      <c r="J533" s="72"/>
      <c r="K533" s="71" t="s">
        <v>13358</v>
      </c>
      <c r="L533" s="75"/>
      <c r="M533" s="76"/>
      <c r="N533" s="76"/>
      <c r="O533" s="77"/>
      <c r="P533" s="78"/>
      <c r="Q533" s="78"/>
      <c r="R533" s="88"/>
      <c r="S533" s="88"/>
      <c r="T533" s="88"/>
      <c r="U533" s="88"/>
      <c r="V533" s="52"/>
      <c r="W533" s="52"/>
      <c r="X533" s="52"/>
      <c r="Y533" s="52"/>
      <c r="Z533" s="51"/>
      <c r="AA533" s="73"/>
      <c r="AB533" s="73"/>
      <c r="AC533" s="74"/>
      <c r="AD533" s="80">
        <v>523</v>
      </c>
      <c r="AE533" s="80">
        <v>1806</v>
      </c>
      <c r="AF533" s="80">
        <v>346610</v>
      </c>
      <c r="AG533" s="80">
        <v>11</v>
      </c>
      <c r="AH533" s="80"/>
      <c r="AI533" s="80" t="s">
        <v>8505</v>
      </c>
      <c r="AJ533" s="80" t="s">
        <v>9137</v>
      </c>
      <c r="AK533" s="85" t="s">
        <v>10003</v>
      </c>
      <c r="AL533" s="80"/>
      <c r="AM533" s="82">
        <v>41221.547951388886</v>
      </c>
      <c r="AN533" s="80" t="s">
        <v>11630</v>
      </c>
      <c r="AO533" s="85" t="s">
        <v>12161</v>
      </c>
      <c r="AP533" s="80" t="s">
        <v>66</v>
      </c>
      <c r="AQ533" s="2"/>
      <c r="AR533" s="3"/>
      <c r="AS533" s="3"/>
      <c r="AT533" s="3"/>
      <c r="AU533" s="3"/>
    </row>
    <row r="534" spans="1:47" x14ac:dyDescent="0.35">
      <c r="A534" s="66" t="s">
        <v>551</v>
      </c>
      <c r="B534" s="67"/>
      <c r="C534" s="67"/>
      <c r="D534" s="68"/>
      <c r="E534" s="70"/>
      <c r="F534" s="104" t="s">
        <v>10977</v>
      </c>
      <c r="G534" s="67"/>
      <c r="H534" s="71"/>
      <c r="I534" s="72"/>
      <c r="J534" s="72"/>
      <c r="K534" s="71" t="s">
        <v>13359</v>
      </c>
      <c r="L534" s="75"/>
      <c r="M534" s="76"/>
      <c r="N534" s="76"/>
      <c r="O534" s="77"/>
      <c r="P534" s="78"/>
      <c r="Q534" s="78"/>
      <c r="R534" s="88"/>
      <c r="S534" s="88"/>
      <c r="T534" s="88"/>
      <c r="U534" s="88"/>
      <c r="V534" s="52"/>
      <c r="W534" s="52"/>
      <c r="X534" s="52"/>
      <c r="Y534" s="52"/>
      <c r="Z534" s="51"/>
      <c r="AA534" s="73"/>
      <c r="AB534" s="73"/>
      <c r="AC534" s="74"/>
      <c r="AD534" s="80">
        <v>3473</v>
      </c>
      <c r="AE534" s="80">
        <v>2803</v>
      </c>
      <c r="AF534" s="80">
        <v>48761</v>
      </c>
      <c r="AG534" s="80">
        <v>60744</v>
      </c>
      <c r="AH534" s="80"/>
      <c r="AI534" s="80" t="s">
        <v>8506</v>
      </c>
      <c r="AJ534" s="80" t="s">
        <v>9139</v>
      </c>
      <c r="AK534" s="85" t="s">
        <v>10004</v>
      </c>
      <c r="AL534" s="80"/>
      <c r="AM534" s="82">
        <v>42444.699456018519</v>
      </c>
      <c r="AN534" s="80" t="s">
        <v>11630</v>
      </c>
      <c r="AO534" s="85" t="s">
        <v>12162</v>
      </c>
      <c r="AP534" s="80" t="s">
        <v>66</v>
      </c>
      <c r="AQ534" s="2"/>
      <c r="AR534" s="3"/>
      <c r="AS534" s="3"/>
      <c r="AT534" s="3"/>
      <c r="AU534" s="3"/>
    </row>
    <row r="535" spans="1:47" x14ac:dyDescent="0.35">
      <c r="A535" s="66" t="s">
        <v>1268</v>
      </c>
      <c r="B535" s="67"/>
      <c r="C535" s="67"/>
      <c r="D535" s="68"/>
      <c r="E535" s="70"/>
      <c r="F535" s="104" t="s">
        <v>10978</v>
      </c>
      <c r="G535" s="67"/>
      <c r="H535" s="71"/>
      <c r="I535" s="72"/>
      <c r="J535" s="72"/>
      <c r="K535" s="71" t="s">
        <v>13360</v>
      </c>
      <c r="L535" s="75"/>
      <c r="M535" s="76"/>
      <c r="N535" s="76"/>
      <c r="O535" s="77"/>
      <c r="P535" s="78"/>
      <c r="Q535" s="78"/>
      <c r="R535" s="88"/>
      <c r="S535" s="88"/>
      <c r="T535" s="88"/>
      <c r="U535" s="88"/>
      <c r="V535" s="52"/>
      <c r="W535" s="52"/>
      <c r="X535" s="52"/>
      <c r="Y535" s="52"/>
      <c r="Z535" s="51"/>
      <c r="AA535" s="73"/>
      <c r="AB535" s="73"/>
      <c r="AC535" s="74"/>
      <c r="AD535" s="80">
        <v>425</v>
      </c>
      <c r="AE535" s="80">
        <v>10254426</v>
      </c>
      <c r="AF535" s="80">
        <v>131833</v>
      </c>
      <c r="AG535" s="80">
        <v>5192</v>
      </c>
      <c r="AH535" s="80"/>
      <c r="AI535" s="80" t="s">
        <v>8507</v>
      </c>
      <c r="AJ535" s="80" t="s">
        <v>9399</v>
      </c>
      <c r="AK535" s="85" t="s">
        <v>10005</v>
      </c>
      <c r="AL535" s="80"/>
      <c r="AM535" s="82">
        <v>39158.414872685185</v>
      </c>
      <c r="AN535" s="80" t="s">
        <v>11630</v>
      </c>
      <c r="AO535" s="85" t="s">
        <v>12163</v>
      </c>
      <c r="AP535" s="80" t="s">
        <v>65</v>
      </c>
      <c r="AQ535" s="2"/>
      <c r="AR535" s="3"/>
      <c r="AS535" s="3"/>
      <c r="AT535" s="3"/>
      <c r="AU535" s="3"/>
    </row>
    <row r="536" spans="1:47" x14ac:dyDescent="0.35">
      <c r="A536" s="66" t="s">
        <v>552</v>
      </c>
      <c r="B536" s="67"/>
      <c r="C536" s="67"/>
      <c r="D536" s="68"/>
      <c r="E536" s="70"/>
      <c r="F536" s="104" t="s">
        <v>10471</v>
      </c>
      <c r="G536" s="67"/>
      <c r="H536" s="71"/>
      <c r="I536" s="72"/>
      <c r="J536" s="72"/>
      <c r="K536" s="71" t="s">
        <v>13361</v>
      </c>
      <c r="L536" s="75"/>
      <c r="M536" s="76"/>
      <c r="N536" s="76"/>
      <c r="O536" s="77"/>
      <c r="P536" s="78"/>
      <c r="Q536" s="78"/>
      <c r="R536" s="88"/>
      <c r="S536" s="88"/>
      <c r="T536" s="88"/>
      <c r="U536" s="88"/>
      <c r="V536" s="52"/>
      <c r="W536" s="52"/>
      <c r="X536" s="52"/>
      <c r="Y536" s="52"/>
      <c r="Z536" s="51"/>
      <c r="AA536" s="73"/>
      <c r="AB536" s="73"/>
      <c r="AC536" s="74"/>
      <c r="AD536" s="80">
        <v>135</v>
      </c>
      <c r="AE536" s="80">
        <v>34</v>
      </c>
      <c r="AF536" s="80">
        <v>1488</v>
      </c>
      <c r="AG536" s="80">
        <v>2564</v>
      </c>
      <c r="AH536" s="80"/>
      <c r="AI536" s="80"/>
      <c r="AJ536" s="80"/>
      <c r="AK536" s="80"/>
      <c r="AL536" s="80"/>
      <c r="AM536" s="82">
        <v>43493.677847222221</v>
      </c>
      <c r="AN536" s="80" t="s">
        <v>11630</v>
      </c>
      <c r="AO536" s="85" t="s">
        <v>12164</v>
      </c>
      <c r="AP536" s="80" t="s">
        <v>66</v>
      </c>
      <c r="AQ536" s="2"/>
      <c r="AR536" s="3"/>
      <c r="AS536" s="3"/>
      <c r="AT536" s="3"/>
      <c r="AU536" s="3"/>
    </row>
    <row r="537" spans="1:47" x14ac:dyDescent="0.35">
      <c r="A537" s="66" t="s">
        <v>553</v>
      </c>
      <c r="B537" s="67"/>
      <c r="C537" s="67"/>
      <c r="D537" s="68"/>
      <c r="E537" s="70"/>
      <c r="F537" s="104" t="s">
        <v>10979</v>
      </c>
      <c r="G537" s="67"/>
      <c r="H537" s="71"/>
      <c r="I537" s="72"/>
      <c r="J537" s="72"/>
      <c r="K537" s="71" t="s">
        <v>13362</v>
      </c>
      <c r="L537" s="75"/>
      <c r="M537" s="76"/>
      <c r="N537" s="76"/>
      <c r="O537" s="77"/>
      <c r="P537" s="78"/>
      <c r="Q537" s="78"/>
      <c r="R537" s="88"/>
      <c r="S537" s="88"/>
      <c r="T537" s="88"/>
      <c r="U537" s="88"/>
      <c r="V537" s="52"/>
      <c r="W537" s="52"/>
      <c r="X537" s="52"/>
      <c r="Y537" s="52"/>
      <c r="Z537" s="51"/>
      <c r="AA537" s="73"/>
      <c r="AB537" s="73"/>
      <c r="AC537" s="74"/>
      <c r="AD537" s="80">
        <v>179</v>
      </c>
      <c r="AE537" s="80">
        <v>85</v>
      </c>
      <c r="AF537" s="80">
        <v>285</v>
      </c>
      <c r="AG537" s="80">
        <v>731</v>
      </c>
      <c r="AH537" s="80"/>
      <c r="AI537" s="80" t="s">
        <v>8508</v>
      </c>
      <c r="AJ537" s="80"/>
      <c r="AK537" s="85" t="s">
        <v>10006</v>
      </c>
      <c r="AL537" s="80"/>
      <c r="AM537" s="82">
        <v>42743.577766203707</v>
      </c>
      <c r="AN537" s="80" t="s">
        <v>11630</v>
      </c>
      <c r="AO537" s="85" t="s">
        <v>12165</v>
      </c>
      <c r="AP537" s="80" t="s">
        <v>66</v>
      </c>
      <c r="AQ537" s="2"/>
      <c r="AR537" s="3"/>
      <c r="AS537" s="3"/>
      <c r="AT537" s="3"/>
      <c r="AU537" s="3"/>
    </row>
    <row r="538" spans="1:47" x14ac:dyDescent="0.35">
      <c r="A538" s="66" t="s">
        <v>554</v>
      </c>
      <c r="B538" s="67"/>
      <c r="C538" s="67"/>
      <c r="D538" s="68"/>
      <c r="E538" s="70"/>
      <c r="F538" s="104" t="s">
        <v>10980</v>
      </c>
      <c r="G538" s="67"/>
      <c r="H538" s="71"/>
      <c r="I538" s="72"/>
      <c r="J538" s="72"/>
      <c r="K538" s="71" t="s">
        <v>13363</v>
      </c>
      <c r="L538" s="75"/>
      <c r="M538" s="76"/>
      <c r="N538" s="76"/>
      <c r="O538" s="77"/>
      <c r="P538" s="78"/>
      <c r="Q538" s="78"/>
      <c r="R538" s="88"/>
      <c r="S538" s="88"/>
      <c r="T538" s="88"/>
      <c r="U538" s="88"/>
      <c r="V538" s="52"/>
      <c r="W538" s="52"/>
      <c r="X538" s="52"/>
      <c r="Y538" s="52"/>
      <c r="Z538" s="51"/>
      <c r="AA538" s="73"/>
      <c r="AB538" s="73"/>
      <c r="AC538" s="74"/>
      <c r="AD538" s="80">
        <v>2361</v>
      </c>
      <c r="AE538" s="80">
        <v>3633</v>
      </c>
      <c r="AF538" s="80">
        <v>2851</v>
      </c>
      <c r="AG538" s="80">
        <v>3329</v>
      </c>
      <c r="AH538" s="80"/>
      <c r="AI538" s="80" t="s">
        <v>8509</v>
      </c>
      <c r="AJ538" s="80" t="s">
        <v>9180</v>
      </c>
      <c r="AK538" s="80"/>
      <c r="AL538" s="80"/>
      <c r="AM538" s="82">
        <v>41021.565868055557</v>
      </c>
      <c r="AN538" s="80" t="s">
        <v>11630</v>
      </c>
      <c r="AO538" s="85" t="s">
        <v>12166</v>
      </c>
      <c r="AP538" s="80" t="s">
        <v>66</v>
      </c>
      <c r="AQ538" s="2"/>
      <c r="AR538" s="3"/>
      <c r="AS538" s="3"/>
      <c r="AT538" s="3"/>
      <c r="AU538" s="3"/>
    </row>
    <row r="539" spans="1:47" x14ac:dyDescent="0.35">
      <c r="A539" s="66" t="s">
        <v>1087</v>
      </c>
      <c r="B539" s="67"/>
      <c r="C539" s="67"/>
      <c r="D539" s="68"/>
      <c r="E539" s="70"/>
      <c r="F539" s="104" t="s">
        <v>10981</v>
      </c>
      <c r="G539" s="67"/>
      <c r="H539" s="71"/>
      <c r="I539" s="72"/>
      <c r="J539" s="72"/>
      <c r="K539" s="71" t="s">
        <v>13364</v>
      </c>
      <c r="L539" s="75"/>
      <c r="M539" s="76"/>
      <c r="N539" s="76"/>
      <c r="O539" s="77"/>
      <c r="P539" s="78"/>
      <c r="Q539" s="78"/>
      <c r="R539" s="88"/>
      <c r="S539" s="88"/>
      <c r="T539" s="88"/>
      <c r="U539" s="88"/>
      <c r="V539" s="52"/>
      <c r="W539" s="52"/>
      <c r="X539" s="52"/>
      <c r="Y539" s="52"/>
      <c r="Z539" s="51"/>
      <c r="AA539" s="73"/>
      <c r="AB539" s="73"/>
      <c r="AC539" s="74"/>
      <c r="AD539" s="80">
        <v>270</v>
      </c>
      <c r="AE539" s="80">
        <v>426</v>
      </c>
      <c r="AF539" s="80">
        <v>199</v>
      </c>
      <c r="AG539" s="80">
        <v>625</v>
      </c>
      <c r="AH539" s="80"/>
      <c r="AI539" s="80" t="s">
        <v>8510</v>
      </c>
      <c r="AJ539" s="80" t="s">
        <v>9400</v>
      </c>
      <c r="AK539" s="85" t="s">
        <v>10007</v>
      </c>
      <c r="AL539" s="80"/>
      <c r="AM539" s="82">
        <v>44290.487627314818</v>
      </c>
      <c r="AN539" s="80" t="s">
        <v>11630</v>
      </c>
      <c r="AO539" s="85" t="s">
        <v>12167</v>
      </c>
      <c r="AP539" s="80" t="s">
        <v>66</v>
      </c>
      <c r="AQ539" s="2"/>
      <c r="AR539" s="3"/>
      <c r="AS539" s="3"/>
      <c r="AT539" s="3"/>
      <c r="AU539" s="3"/>
    </row>
    <row r="540" spans="1:47" x14ac:dyDescent="0.35">
      <c r="A540" s="66" t="s">
        <v>555</v>
      </c>
      <c r="B540" s="67"/>
      <c r="C540" s="67"/>
      <c r="D540" s="68"/>
      <c r="E540" s="70"/>
      <c r="F540" s="104" t="s">
        <v>10982</v>
      </c>
      <c r="G540" s="67"/>
      <c r="H540" s="71"/>
      <c r="I540" s="72"/>
      <c r="J540" s="72"/>
      <c r="K540" s="71" t="s">
        <v>13365</v>
      </c>
      <c r="L540" s="75"/>
      <c r="M540" s="76"/>
      <c r="N540" s="76"/>
      <c r="O540" s="77"/>
      <c r="P540" s="78"/>
      <c r="Q540" s="78"/>
      <c r="R540" s="88"/>
      <c r="S540" s="88"/>
      <c r="T540" s="88"/>
      <c r="U540" s="88"/>
      <c r="V540" s="52"/>
      <c r="W540" s="52"/>
      <c r="X540" s="52"/>
      <c r="Y540" s="52"/>
      <c r="Z540" s="51"/>
      <c r="AA540" s="73"/>
      <c r="AB540" s="73"/>
      <c r="AC540" s="74"/>
      <c r="AD540" s="80">
        <v>753</v>
      </c>
      <c r="AE540" s="80">
        <v>281</v>
      </c>
      <c r="AF540" s="80">
        <v>912</v>
      </c>
      <c r="AG540" s="80">
        <v>4169</v>
      </c>
      <c r="AH540" s="80"/>
      <c r="AI540" s="80" t="s">
        <v>8511</v>
      </c>
      <c r="AJ540" s="80" t="s">
        <v>9220</v>
      </c>
      <c r="AK540" s="85" t="s">
        <v>10008</v>
      </c>
      <c r="AL540" s="80"/>
      <c r="AM540" s="82">
        <v>40001.518379629626</v>
      </c>
      <c r="AN540" s="80" t="s">
        <v>11630</v>
      </c>
      <c r="AO540" s="85" t="s">
        <v>12168</v>
      </c>
      <c r="AP540" s="80" t="s">
        <v>66</v>
      </c>
      <c r="AQ540" s="2"/>
      <c r="AR540" s="3"/>
      <c r="AS540" s="3"/>
      <c r="AT540" s="3"/>
      <c r="AU540" s="3"/>
    </row>
    <row r="541" spans="1:47" x14ac:dyDescent="0.35">
      <c r="A541" s="66" t="s">
        <v>1269</v>
      </c>
      <c r="B541" s="67"/>
      <c r="C541" s="67"/>
      <c r="D541" s="68"/>
      <c r="E541" s="70"/>
      <c r="F541" s="104" t="s">
        <v>10983</v>
      </c>
      <c r="G541" s="67"/>
      <c r="H541" s="71"/>
      <c r="I541" s="72"/>
      <c r="J541" s="72"/>
      <c r="K541" s="71" t="s">
        <v>13366</v>
      </c>
      <c r="L541" s="75"/>
      <c r="M541" s="76"/>
      <c r="N541" s="76"/>
      <c r="O541" s="77"/>
      <c r="P541" s="78"/>
      <c r="Q541" s="78"/>
      <c r="R541" s="88"/>
      <c r="S541" s="88"/>
      <c r="T541" s="88"/>
      <c r="U541" s="88"/>
      <c r="V541" s="52"/>
      <c r="W541" s="52"/>
      <c r="X541" s="52"/>
      <c r="Y541" s="52"/>
      <c r="Z541" s="51"/>
      <c r="AA541" s="73"/>
      <c r="AB541" s="73"/>
      <c r="AC541" s="74"/>
      <c r="AD541" s="80">
        <v>2113</v>
      </c>
      <c r="AE541" s="80">
        <v>1776</v>
      </c>
      <c r="AF541" s="80">
        <v>7706</v>
      </c>
      <c r="AG541" s="80">
        <v>2059</v>
      </c>
      <c r="AH541" s="80"/>
      <c r="AI541" s="80" t="s">
        <v>8512</v>
      </c>
      <c r="AJ541" s="80" t="s">
        <v>9401</v>
      </c>
      <c r="AK541" s="85" t="s">
        <v>10009</v>
      </c>
      <c r="AL541" s="80"/>
      <c r="AM541" s="82">
        <v>41453.421111111114</v>
      </c>
      <c r="AN541" s="80" t="s">
        <v>11630</v>
      </c>
      <c r="AO541" s="85" t="s">
        <v>12169</v>
      </c>
      <c r="AP541" s="80" t="s">
        <v>65</v>
      </c>
      <c r="AQ541" s="2"/>
      <c r="AR541" s="3"/>
      <c r="AS541" s="3"/>
      <c r="AT541" s="3"/>
      <c r="AU541" s="3"/>
    </row>
    <row r="542" spans="1:47" x14ac:dyDescent="0.35">
      <c r="A542" s="66" t="s">
        <v>556</v>
      </c>
      <c r="B542" s="67"/>
      <c r="C542" s="67"/>
      <c r="D542" s="68"/>
      <c r="E542" s="70"/>
      <c r="F542" s="104" t="s">
        <v>10984</v>
      </c>
      <c r="G542" s="67"/>
      <c r="H542" s="71"/>
      <c r="I542" s="72"/>
      <c r="J542" s="72"/>
      <c r="K542" s="71" t="s">
        <v>13367</v>
      </c>
      <c r="L542" s="75"/>
      <c r="M542" s="76"/>
      <c r="N542" s="76"/>
      <c r="O542" s="77"/>
      <c r="P542" s="78"/>
      <c r="Q542" s="78"/>
      <c r="R542" s="88"/>
      <c r="S542" s="88"/>
      <c r="T542" s="88"/>
      <c r="U542" s="88"/>
      <c r="V542" s="52"/>
      <c r="W542" s="52"/>
      <c r="X542" s="52"/>
      <c r="Y542" s="52"/>
      <c r="Z542" s="51"/>
      <c r="AA542" s="73"/>
      <c r="AB542" s="73"/>
      <c r="AC542" s="74"/>
      <c r="AD542" s="80">
        <v>1</v>
      </c>
      <c r="AE542" s="80">
        <v>1865</v>
      </c>
      <c r="AF542" s="80">
        <v>516256</v>
      </c>
      <c r="AG542" s="80">
        <v>11211</v>
      </c>
      <c r="AH542" s="80"/>
      <c r="AI542" s="80" t="s">
        <v>8513</v>
      </c>
      <c r="AJ542" s="80"/>
      <c r="AK542" s="85" t="s">
        <v>10010</v>
      </c>
      <c r="AL542" s="80"/>
      <c r="AM542" s="82">
        <v>44173.923958333333</v>
      </c>
      <c r="AN542" s="80" t="s">
        <v>11630</v>
      </c>
      <c r="AO542" s="85" t="s">
        <v>12170</v>
      </c>
      <c r="AP542" s="80" t="s">
        <v>66</v>
      </c>
      <c r="AQ542" s="2"/>
      <c r="AR542" s="3"/>
      <c r="AS542" s="3"/>
      <c r="AT542" s="3"/>
      <c r="AU542" s="3"/>
    </row>
    <row r="543" spans="1:47" x14ac:dyDescent="0.35">
      <c r="A543" s="66" t="s">
        <v>557</v>
      </c>
      <c r="B543" s="67"/>
      <c r="C543" s="67"/>
      <c r="D543" s="68"/>
      <c r="E543" s="70"/>
      <c r="F543" s="104" t="s">
        <v>10985</v>
      </c>
      <c r="G543" s="67"/>
      <c r="H543" s="71"/>
      <c r="I543" s="72"/>
      <c r="J543" s="72"/>
      <c r="K543" s="71" t="s">
        <v>13368</v>
      </c>
      <c r="L543" s="75"/>
      <c r="M543" s="76"/>
      <c r="N543" s="76"/>
      <c r="O543" s="77"/>
      <c r="P543" s="78"/>
      <c r="Q543" s="78"/>
      <c r="R543" s="88"/>
      <c r="S543" s="88"/>
      <c r="T543" s="88"/>
      <c r="U543" s="88"/>
      <c r="V543" s="52"/>
      <c r="W543" s="52"/>
      <c r="X543" s="52"/>
      <c r="Y543" s="52"/>
      <c r="Z543" s="51"/>
      <c r="AA543" s="73"/>
      <c r="AB543" s="73"/>
      <c r="AC543" s="74"/>
      <c r="AD543" s="80">
        <v>925</v>
      </c>
      <c r="AE543" s="80">
        <v>707</v>
      </c>
      <c r="AF543" s="80">
        <v>710</v>
      </c>
      <c r="AG543" s="80">
        <v>558</v>
      </c>
      <c r="AH543" s="80"/>
      <c r="AI543" s="80" t="s">
        <v>8514</v>
      </c>
      <c r="AJ543" s="80"/>
      <c r="AK543" s="80"/>
      <c r="AL543" s="80"/>
      <c r="AM543" s="82">
        <v>44170.745787037034</v>
      </c>
      <c r="AN543" s="80" t="s">
        <v>11630</v>
      </c>
      <c r="AO543" s="85" t="s">
        <v>12171</v>
      </c>
      <c r="AP543" s="80" t="s">
        <v>66</v>
      </c>
      <c r="AQ543" s="2"/>
      <c r="AR543" s="3"/>
      <c r="AS543" s="3"/>
      <c r="AT543" s="3"/>
      <c r="AU543" s="3"/>
    </row>
    <row r="544" spans="1:47" x14ac:dyDescent="0.35">
      <c r="A544" s="66" t="s">
        <v>1270</v>
      </c>
      <c r="B544" s="67"/>
      <c r="C544" s="67"/>
      <c r="D544" s="68"/>
      <c r="E544" s="70"/>
      <c r="F544" s="104" t="s">
        <v>10986</v>
      </c>
      <c r="G544" s="67"/>
      <c r="H544" s="71"/>
      <c r="I544" s="72"/>
      <c r="J544" s="72"/>
      <c r="K544" s="71" t="s">
        <v>13369</v>
      </c>
      <c r="L544" s="75"/>
      <c r="M544" s="76"/>
      <c r="N544" s="76"/>
      <c r="O544" s="77"/>
      <c r="P544" s="78"/>
      <c r="Q544" s="78"/>
      <c r="R544" s="88"/>
      <c r="S544" s="88"/>
      <c r="T544" s="88"/>
      <c r="U544" s="88"/>
      <c r="V544" s="52"/>
      <c r="W544" s="52"/>
      <c r="X544" s="52"/>
      <c r="Y544" s="52"/>
      <c r="Z544" s="51"/>
      <c r="AA544" s="73"/>
      <c r="AB544" s="73"/>
      <c r="AC544" s="74"/>
      <c r="AD544" s="80">
        <v>6</v>
      </c>
      <c r="AE544" s="80">
        <v>3652</v>
      </c>
      <c r="AF544" s="80">
        <v>5255</v>
      </c>
      <c r="AG544" s="80">
        <v>2836</v>
      </c>
      <c r="AH544" s="80"/>
      <c r="AI544" s="80" t="s">
        <v>8515</v>
      </c>
      <c r="AJ544" s="80" t="s">
        <v>9245</v>
      </c>
      <c r="AK544" s="85" t="s">
        <v>10011</v>
      </c>
      <c r="AL544" s="80"/>
      <c r="AM544" s="82">
        <v>40351.488622685189</v>
      </c>
      <c r="AN544" s="80" t="s">
        <v>11630</v>
      </c>
      <c r="AO544" s="85" t="s">
        <v>12172</v>
      </c>
      <c r="AP544" s="80" t="s">
        <v>65</v>
      </c>
      <c r="AQ544" s="2"/>
      <c r="AR544" s="3"/>
      <c r="AS544" s="3"/>
      <c r="AT544" s="3"/>
      <c r="AU544" s="3"/>
    </row>
    <row r="545" spans="1:47" x14ac:dyDescent="0.35">
      <c r="A545" s="66" t="s">
        <v>1271</v>
      </c>
      <c r="B545" s="67"/>
      <c r="C545" s="67"/>
      <c r="D545" s="68"/>
      <c r="E545" s="70"/>
      <c r="F545" s="104" t="s">
        <v>10987</v>
      </c>
      <c r="G545" s="67"/>
      <c r="H545" s="71"/>
      <c r="I545" s="72"/>
      <c r="J545" s="72"/>
      <c r="K545" s="71" t="s">
        <v>13370</v>
      </c>
      <c r="L545" s="75"/>
      <c r="M545" s="76"/>
      <c r="N545" s="76"/>
      <c r="O545" s="77"/>
      <c r="P545" s="78"/>
      <c r="Q545" s="78"/>
      <c r="R545" s="88"/>
      <c r="S545" s="88"/>
      <c r="T545" s="88"/>
      <c r="U545" s="88"/>
      <c r="V545" s="52"/>
      <c r="W545" s="52"/>
      <c r="X545" s="52"/>
      <c r="Y545" s="52"/>
      <c r="Z545" s="51"/>
      <c r="AA545" s="73"/>
      <c r="AB545" s="73"/>
      <c r="AC545" s="74"/>
      <c r="AD545" s="80">
        <v>8872</v>
      </c>
      <c r="AE545" s="80">
        <v>10110</v>
      </c>
      <c r="AF545" s="80">
        <v>11877</v>
      </c>
      <c r="AG545" s="80">
        <v>10571</v>
      </c>
      <c r="AH545" s="80"/>
      <c r="AI545" s="80" t="s">
        <v>8516</v>
      </c>
      <c r="AJ545" s="80" t="s">
        <v>9402</v>
      </c>
      <c r="AK545" s="85" t="s">
        <v>10012</v>
      </c>
      <c r="AL545" s="80"/>
      <c r="AM545" s="82">
        <v>41229.989918981482</v>
      </c>
      <c r="AN545" s="80" t="s">
        <v>11630</v>
      </c>
      <c r="AO545" s="85" t="s">
        <v>12173</v>
      </c>
      <c r="AP545" s="80" t="s">
        <v>65</v>
      </c>
      <c r="AQ545" s="2"/>
      <c r="AR545" s="3"/>
      <c r="AS545" s="3"/>
      <c r="AT545" s="3"/>
      <c r="AU545" s="3"/>
    </row>
    <row r="546" spans="1:47" x14ac:dyDescent="0.35">
      <c r="A546" s="66" t="s">
        <v>558</v>
      </c>
      <c r="B546" s="67"/>
      <c r="C546" s="67"/>
      <c r="D546" s="68"/>
      <c r="E546" s="70"/>
      <c r="F546" s="104" t="s">
        <v>10988</v>
      </c>
      <c r="G546" s="67"/>
      <c r="H546" s="71"/>
      <c r="I546" s="72"/>
      <c r="J546" s="72"/>
      <c r="K546" s="71" t="s">
        <v>13371</v>
      </c>
      <c r="L546" s="75"/>
      <c r="M546" s="76"/>
      <c r="N546" s="76"/>
      <c r="O546" s="77"/>
      <c r="P546" s="78"/>
      <c r="Q546" s="78"/>
      <c r="R546" s="88"/>
      <c r="S546" s="88"/>
      <c r="T546" s="88"/>
      <c r="U546" s="88"/>
      <c r="V546" s="52"/>
      <c r="W546" s="52"/>
      <c r="X546" s="52"/>
      <c r="Y546" s="52"/>
      <c r="Z546" s="51"/>
      <c r="AA546" s="73"/>
      <c r="AB546" s="73"/>
      <c r="AC546" s="74"/>
      <c r="AD546" s="80">
        <v>1357</v>
      </c>
      <c r="AE546" s="80">
        <v>1133</v>
      </c>
      <c r="AF546" s="80">
        <v>12343</v>
      </c>
      <c r="AG546" s="80">
        <v>1393</v>
      </c>
      <c r="AH546" s="80"/>
      <c r="AI546" s="80" t="s">
        <v>8517</v>
      </c>
      <c r="AJ546" s="80" t="s">
        <v>9143</v>
      </c>
      <c r="AK546" s="85" t="s">
        <v>10013</v>
      </c>
      <c r="AL546" s="80"/>
      <c r="AM546" s="82">
        <v>40241.429930555554</v>
      </c>
      <c r="AN546" s="80" t="s">
        <v>11630</v>
      </c>
      <c r="AO546" s="85" t="s">
        <v>12174</v>
      </c>
      <c r="AP546" s="80" t="s">
        <v>66</v>
      </c>
      <c r="AQ546" s="2"/>
      <c r="AR546" s="3"/>
      <c r="AS546" s="3"/>
      <c r="AT546" s="3"/>
      <c r="AU546" s="3"/>
    </row>
    <row r="547" spans="1:47" x14ac:dyDescent="0.35">
      <c r="A547" s="66" t="s">
        <v>559</v>
      </c>
      <c r="B547" s="67"/>
      <c r="C547" s="67"/>
      <c r="D547" s="68"/>
      <c r="E547" s="70"/>
      <c r="F547" s="104" t="s">
        <v>10989</v>
      </c>
      <c r="G547" s="67"/>
      <c r="H547" s="71"/>
      <c r="I547" s="72"/>
      <c r="J547" s="72"/>
      <c r="K547" s="71" t="s">
        <v>13372</v>
      </c>
      <c r="L547" s="75"/>
      <c r="M547" s="76"/>
      <c r="N547" s="76"/>
      <c r="O547" s="77"/>
      <c r="P547" s="78"/>
      <c r="Q547" s="78"/>
      <c r="R547" s="88"/>
      <c r="S547" s="88"/>
      <c r="T547" s="88"/>
      <c r="U547" s="88"/>
      <c r="V547" s="52"/>
      <c r="W547" s="52"/>
      <c r="X547" s="52"/>
      <c r="Y547" s="52"/>
      <c r="Z547" s="51"/>
      <c r="AA547" s="73"/>
      <c r="AB547" s="73"/>
      <c r="AC547" s="74"/>
      <c r="AD547" s="80">
        <v>270</v>
      </c>
      <c r="AE547" s="80">
        <v>1822</v>
      </c>
      <c r="AF547" s="80">
        <v>423667</v>
      </c>
      <c r="AG547" s="80">
        <v>14420</v>
      </c>
      <c r="AH547" s="80"/>
      <c r="AI547" s="80" t="s">
        <v>8518</v>
      </c>
      <c r="AJ547" s="80" t="s">
        <v>9403</v>
      </c>
      <c r="AK547" s="80"/>
      <c r="AL547" s="80"/>
      <c r="AM547" s="82">
        <v>40738.596990740742</v>
      </c>
      <c r="AN547" s="80" t="s">
        <v>11630</v>
      </c>
      <c r="AO547" s="85" t="s">
        <v>12175</v>
      </c>
      <c r="AP547" s="80" t="s">
        <v>66</v>
      </c>
      <c r="AQ547" s="2"/>
      <c r="AR547" s="3"/>
      <c r="AS547" s="3"/>
      <c r="AT547" s="3"/>
      <c r="AU547" s="3"/>
    </row>
    <row r="548" spans="1:47" x14ac:dyDescent="0.35">
      <c r="A548" s="66" t="s">
        <v>1272</v>
      </c>
      <c r="B548" s="67"/>
      <c r="C548" s="67"/>
      <c r="D548" s="68"/>
      <c r="E548" s="70"/>
      <c r="F548" s="104" t="s">
        <v>10990</v>
      </c>
      <c r="G548" s="67"/>
      <c r="H548" s="71"/>
      <c r="I548" s="72"/>
      <c r="J548" s="72"/>
      <c r="K548" s="71" t="s">
        <v>13373</v>
      </c>
      <c r="L548" s="75"/>
      <c r="M548" s="76"/>
      <c r="N548" s="76"/>
      <c r="O548" s="77"/>
      <c r="P548" s="78"/>
      <c r="Q548" s="78"/>
      <c r="R548" s="88"/>
      <c r="S548" s="88"/>
      <c r="T548" s="88"/>
      <c r="U548" s="88"/>
      <c r="V548" s="52"/>
      <c r="W548" s="52"/>
      <c r="X548" s="52"/>
      <c r="Y548" s="52"/>
      <c r="Z548" s="51"/>
      <c r="AA548" s="73"/>
      <c r="AB548" s="73"/>
      <c r="AC548" s="74"/>
      <c r="AD548" s="80">
        <v>218</v>
      </c>
      <c r="AE548" s="80">
        <v>91027</v>
      </c>
      <c r="AF548" s="80">
        <v>219224</v>
      </c>
      <c r="AG548" s="80">
        <v>3</v>
      </c>
      <c r="AH548" s="80"/>
      <c r="AI548" s="80" t="s">
        <v>8519</v>
      </c>
      <c r="AJ548" s="80"/>
      <c r="AK548" s="85" t="s">
        <v>10014</v>
      </c>
      <c r="AL548" s="80"/>
      <c r="AM548" s="82">
        <v>40557.393854166665</v>
      </c>
      <c r="AN548" s="80" t="s">
        <v>11630</v>
      </c>
      <c r="AO548" s="85" t="s">
        <v>12176</v>
      </c>
      <c r="AP548" s="80" t="s">
        <v>65</v>
      </c>
      <c r="AQ548" s="2"/>
      <c r="AR548" s="3"/>
      <c r="AS548" s="3"/>
      <c r="AT548" s="3"/>
      <c r="AU548" s="3"/>
    </row>
    <row r="549" spans="1:47" x14ac:dyDescent="0.35">
      <c r="A549" s="66" t="s">
        <v>560</v>
      </c>
      <c r="B549" s="67"/>
      <c r="C549" s="67"/>
      <c r="D549" s="68"/>
      <c r="E549" s="70"/>
      <c r="F549" s="104" t="s">
        <v>10991</v>
      </c>
      <c r="G549" s="67"/>
      <c r="H549" s="71"/>
      <c r="I549" s="72"/>
      <c r="J549" s="72"/>
      <c r="K549" s="71" t="s">
        <v>13374</v>
      </c>
      <c r="L549" s="75"/>
      <c r="M549" s="76"/>
      <c r="N549" s="76"/>
      <c r="O549" s="77"/>
      <c r="P549" s="78"/>
      <c r="Q549" s="78"/>
      <c r="R549" s="88"/>
      <c r="S549" s="88"/>
      <c r="T549" s="88"/>
      <c r="U549" s="88"/>
      <c r="V549" s="52"/>
      <c r="W549" s="52"/>
      <c r="X549" s="52"/>
      <c r="Y549" s="52"/>
      <c r="Z549" s="51"/>
      <c r="AA549" s="73"/>
      <c r="AB549" s="73"/>
      <c r="AC549" s="74"/>
      <c r="AD549" s="80">
        <v>0</v>
      </c>
      <c r="AE549" s="80">
        <v>689</v>
      </c>
      <c r="AF549" s="80">
        <v>309</v>
      </c>
      <c r="AG549" s="80">
        <v>102</v>
      </c>
      <c r="AH549" s="80"/>
      <c r="AI549" s="80" t="s">
        <v>8520</v>
      </c>
      <c r="AJ549" s="80" t="s">
        <v>9142</v>
      </c>
      <c r="AK549" s="85" t="s">
        <v>10015</v>
      </c>
      <c r="AL549" s="80"/>
      <c r="AM549" s="82">
        <v>43228.695590277777</v>
      </c>
      <c r="AN549" s="80" t="s">
        <v>11630</v>
      </c>
      <c r="AO549" s="85" t="s">
        <v>12177</v>
      </c>
      <c r="AP549" s="80" t="s">
        <v>66</v>
      </c>
      <c r="AQ549" s="2"/>
      <c r="AR549" s="3"/>
      <c r="AS549" s="3"/>
      <c r="AT549" s="3"/>
      <c r="AU549" s="3"/>
    </row>
    <row r="550" spans="1:47" x14ac:dyDescent="0.35">
      <c r="A550" s="66" t="s">
        <v>561</v>
      </c>
      <c r="B550" s="67"/>
      <c r="C550" s="67"/>
      <c r="D550" s="68"/>
      <c r="E550" s="70"/>
      <c r="F550" s="104" t="s">
        <v>10992</v>
      </c>
      <c r="G550" s="67"/>
      <c r="H550" s="71"/>
      <c r="I550" s="72"/>
      <c r="J550" s="72"/>
      <c r="K550" s="71" t="s">
        <v>13375</v>
      </c>
      <c r="L550" s="75"/>
      <c r="M550" s="76"/>
      <c r="N550" s="76"/>
      <c r="O550" s="77"/>
      <c r="P550" s="78"/>
      <c r="Q550" s="78"/>
      <c r="R550" s="88"/>
      <c r="S550" s="88"/>
      <c r="T550" s="88"/>
      <c r="U550" s="88"/>
      <c r="V550" s="52"/>
      <c r="W550" s="52"/>
      <c r="X550" s="52"/>
      <c r="Y550" s="52"/>
      <c r="Z550" s="51"/>
      <c r="AA550" s="73"/>
      <c r="AB550" s="73"/>
      <c r="AC550" s="74"/>
      <c r="AD550" s="80">
        <v>5152</v>
      </c>
      <c r="AE550" s="80">
        <v>7751</v>
      </c>
      <c r="AF550" s="80">
        <v>3356</v>
      </c>
      <c r="AG550" s="80">
        <v>5180</v>
      </c>
      <c r="AH550" s="80"/>
      <c r="AI550" s="80" t="s">
        <v>8521</v>
      </c>
      <c r="AJ550" s="80" t="s">
        <v>9404</v>
      </c>
      <c r="AK550" s="85" t="s">
        <v>10016</v>
      </c>
      <c r="AL550" s="80"/>
      <c r="AM550" s="82">
        <v>43746.433576388888</v>
      </c>
      <c r="AN550" s="80" t="s">
        <v>11630</v>
      </c>
      <c r="AO550" s="85" t="s">
        <v>12178</v>
      </c>
      <c r="AP550" s="80" t="s">
        <v>66</v>
      </c>
      <c r="AQ550" s="2"/>
      <c r="AR550" s="3"/>
      <c r="AS550" s="3"/>
      <c r="AT550" s="3"/>
      <c r="AU550" s="3"/>
    </row>
    <row r="551" spans="1:47" x14ac:dyDescent="0.35">
      <c r="A551" s="66" t="s">
        <v>562</v>
      </c>
      <c r="B551" s="67"/>
      <c r="C551" s="67"/>
      <c r="D551" s="68"/>
      <c r="E551" s="70"/>
      <c r="F551" s="104" t="s">
        <v>10993</v>
      </c>
      <c r="G551" s="67"/>
      <c r="H551" s="71"/>
      <c r="I551" s="72"/>
      <c r="J551" s="72"/>
      <c r="K551" s="71" t="s">
        <v>13376</v>
      </c>
      <c r="L551" s="75"/>
      <c r="M551" s="76"/>
      <c r="N551" s="76"/>
      <c r="O551" s="77"/>
      <c r="P551" s="78"/>
      <c r="Q551" s="78"/>
      <c r="R551" s="88"/>
      <c r="S551" s="88"/>
      <c r="T551" s="88"/>
      <c r="U551" s="88"/>
      <c r="V551" s="52"/>
      <c r="W551" s="52"/>
      <c r="X551" s="52"/>
      <c r="Y551" s="52"/>
      <c r="Z551" s="51"/>
      <c r="AA551" s="73"/>
      <c r="AB551" s="73"/>
      <c r="AC551" s="74"/>
      <c r="AD551" s="80">
        <v>144</v>
      </c>
      <c r="AE551" s="80">
        <v>162</v>
      </c>
      <c r="AF551" s="80">
        <v>215</v>
      </c>
      <c r="AG551" s="80">
        <v>43</v>
      </c>
      <c r="AH551" s="80"/>
      <c r="AI551" s="80" t="s">
        <v>8522</v>
      </c>
      <c r="AJ551" s="80" t="s">
        <v>9405</v>
      </c>
      <c r="AK551" s="85" t="s">
        <v>10017</v>
      </c>
      <c r="AL551" s="80"/>
      <c r="AM551" s="82">
        <v>44217.340092592596</v>
      </c>
      <c r="AN551" s="80" t="s">
        <v>11630</v>
      </c>
      <c r="AO551" s="85" t="s">
        <v>12179</v>
      </c>
      <c r="AP551" s="80" t="s">
        <v>66</v>
      </c>
      <c r="AQ551" s="2"/>
      <c r="AR551" s="3"/>
      <c r="AS551" s="3"/>
      <c r="AT551" s="3"/>
      <c r="AU551" s="3"/>
    </row>
    <row r="552" spans="1:47" x14ac:dyDescent="0.35">
      <c r="A552" s="66" t="s">
        <v>563</v>
      </c>
      <c r="B552" s="67"/>
      <c r="C552" s="67"/>
      <c r="D552" s="68"/>
      <c r="E552" s="70"/>
      <c r="F552" s="104" t="s">
        <v>10994</v>
      </c>
      <c r="G552" s="67"/>
      <c r="H552" s="71"/>
      <c r="I552" s="72"/>
      <c r="J552" s="72"/>
      <c r="K552" s="71" t="s">
        <v>13377</v>
      </c>
      <c r="L552" s="75"/>
      <c r="M552" s="76"/>
      <c r="N552" s="76"/>
      <c r="O552" s="77"/>
      <c r="P552" s="78"/>
      <c r="Q552" s="78"/>
      <c r="R552" s="88"/>
      <c r="S552" s="88"/>
      <c r="T552" s="88"/>
      <c r="U552" s="88"/>
      <c r="V552" s="52"/>
      <c r="W552" s="52"/>
      <c r="X552" s="52"/>
      <c r="Y552" s="52"/>
      <c r="Z552" s="51"/>
      <c r="AA552" s="73"/>
      <c r="AB552" s="73"/>
      <c r="AC552" s="74"/>
      <c r="AD552" s="80">
        <v>0</v>
      </c>
      <c r="AE552" s="80">
        <v>1468</v>
      </c>
      <c r="AF552" s="80">
        <v>7475</v>
      </c>
      <c r="AG552" s="80">
        <v>1991</v>
      </c>
      <c r="AH552" s="80"/>
      <c r="AI552" s="80" t="s">
        <v>8523</v>
      </c>
      <c r="AJ552" s="80" t="s">
        <v>9137</v>
      </c>
      <c r="AK552" s="85" t="s">
        <v>10018</v>
      </c>
      <c r="AL552" s="80"/>
      <c r="AM552" s="82">
        <v>40909.79179398148</v>
      </c>
      <c r="AN552" s="80" t="s">
        <v>11630</v>
      </c>
      <c r="AO552" s="85" t="s">
        <v>12180</v>
      </c>
      <c r="AP552" s="80" t="s">
        <v>66</v>
      </c>
      <c r="AQ552" s="2"/>
      <c r="AR552" s="3"/>
      <c r="AS552" s="3"/>
      <c r="AT552" s="3"/>
      <c r="AU552" s="3"/>
    </row>
    <row r="553" spans="1:47" x14ac:dyDescent="0.35">
      <c r="A553" s="66" t="s">
        <v>564</v>
      </c>
      <c r="B553" s="67"/>
      <c r="C553" s="67"/>
      <c r="D553" s="68"/>
      <c r="E553" s="70"/>
      <c r="F553" s="104" t="s">
        <v>10995</v>
      </c>
      <c r="G553" s="67"/>
      <c r="H553" s="71"/>
      <c r="I553" s="72"/>
      <c r="J553" s="72"/>
      <c r="K553" s="71" t="s">
        <v>13378</v>
      </c>
      <c r="L553" s="75"/>
      <c r="M553" s="76"/>
      <c r="N553" s="76"/>
      <c r="O553" s="77"/>
      <c r="P553" s="78"/>
      <c r="Q553" s="78"/>
      <c r="R553" s="88"/>
      <c r="S553" s="88"/>
      <c r="T553" s="88"/>
      <c r="U553" s="88"/>
      <c r="V553" s="52"/>
      <c r="W553" s="52"/>
      <c r="X553" s="52"/>
      <c r="Y553" s="52"/>
      <c r="Z553" s="51"/>
      <c r="AA553" s="73"/>
      <c r="AB553" s="73"/>
      <c r="AC553" s="74"/>
      <c r="AD553" s="80">
        <v>5953</v>
      </c>
      <c r="AE553" s="80">
        <v>11293</v>
      </c>
      <c r="AF553" s="80">
        <v>6141</v>
      </c>
      <c r="AG553" s="80">
        <v>7499</v>
      </c>
      <c r="AH553" s="80"/>
      <c r="AI553" s="80" t="s">
        <v>8524</v>
      </c>
      <c r="AJ553" s="80" t="s">
        <v>9142</v>
      </c>
      <c r="AK553" s="85" t="s">
        <v>10019</v>
      </c>
      <c r="AL553" s="80"/>
      <c r="AM553" s="82">
        <v>41323.398564814815</v>
      </c>
      <c r="AN553" s="80" t="s">
        <v>11630</v>
      </c>
      <c r="AO553" s="85" t="s">
        <v>12181</v>
      </c>
      <c r="AP553" s="80" t="s">
        <v>66</v>
      </c>
      <c r="AQ553" s="2"/>
      <c r="AR553" s="3"/>
      <c r="AS553" s="3"/>
      <c r="AT553" s="3"/>
      <c r="AU553" s="3"/>
    </row>
    <row r="554" spans="1:47" x14ac:dyDescent="0.35">
      <c r="A554" s="66" t="s">
        <v>565</v>
      </c>
      <c r="B554" s="67"/>
      <c r="C554" s="67"/>
      <c r="D554" s="68"/>
      <c r="E554" s="70"/>
      <c r="F554" s="104" t="s">
        <v>10996</v>
      </c>
      <c r="G554" s="67"/>
      <c r="H554" s="71"/>
      <c r="I554" s="72"/>
      <c r="J554" s="72"/>
      <c r="K554" s="71" t="s">
        <v>13379</v>
      </c>
      <c r="L554" s="75"/>
      <c r="M554" s="76"/>
      <c r="N554" s="76"/>
      <c r="O554" s="77"/>
      <c r="P554" s="78"/>
      <c r="Q554" s="78"/>
      <c r="R554" s="88"/>
      <c r="S554" s="88"/>
      <c r="T554" s="88"/>
      <c r="U554" s="88"/>
      <c r="V554" s="52"/>
      <c r="W554" s="52"/>
      <c r="X554" s="52"/>
      <c r="Y554" s="52"/>
      <c r="Z554" s="51"/>
      <c r="AA554" s="73"/>
      <c r="AB554" s="73"/>
      <c r="AC554" s="74"/>
      <c r="AD554" s="80">
        <v>3</v>
      </c>
      <c r="AE554" s="80">
        <v>94</v>
      </c>
      <c r="AF554" s="80">
        <v>118028</v>
      </c>
      <c r="AG554" s="80">
        <v>106027</v>
      </c>
      <c r="AH554" s="80"/>
      <c r="AI554" s="80" t="s">
        <v>8525</v>
      </c>
      <c r="AJ554" s="80"/>
      <c r="AK554" s="80"/>
      <c r="AL554" s="80"/>
      <c r="AM554" s="82">
        <v>44093.685046296298</v>
      </c>
      <c r="AN554" s="80" t="s">
        <v>11630</v>
      </c>
      <c r="AO554" s="85" t="s">
        <v>12182</v>
      </c>
      <c r="AP554" s="80" t="s">
        <v>66</v>
      </c>
      <c r="AQ554" s="2"/>
      <c r="AR554" s="3"/>
      <c r="AS554" s="3"/>
      <c r="AT554" s="3"/>
      <c r="AU554" s="3"/>
    </row>
    <row r="555" spans="1:47" x14ac:dyDescent="0.35">
      <c r="A555" s="66" t="s">
        <v>566</v>
      </c>
      <c r="B555" s="67"/>
      <c r="C555" s="67"/>
      <c r="D555" s="68"/>
      <c r="E555" s="70"/>
      <c r="F555" s="104" t="s">
        <v>10997</v>
      </c>
      <c r="G555" s="67"/>
      <c r="H555" s="71"/>
      <c r="I555" s="72"/>
      <c r="J555" s="72"/>
      <c r="K555" s="71" t="s">
        <v>13380</v>
      </c>
      <c r="L555" s="75"/>
      <c r="M555" s="76"/>
      <c r="N555" s="76"/>
      <c r="O555" s="77"/>
      <c r="P555" s="78"/>
      <c r="Q555" s="78"/>
      <c r="R555" s="88"/>
      <c r="S555" s="88"/>
      <c r="T555" s="88"/>
      <c r="U555" s="88"/>
      <c r="V555" s="52"/>
      <c r="W555" s="52"/>
      <c r="X555" s="52"/>
      <c r="Y555" s="52"/>
      <c r="Z555" s="51"/>
      <c r="AA555" s="73"/>
      <c r="AB555" s="73"/>
      <c r="AC555" s="74"/>
      <c r="AD555" s="80">
        <v>4</v>
      </c>
      <c r="AE555" s="80">
        <v>1710</v>
      </c>
      <c r="AF555" s="80">
        <v>318578</v>
      </c>
      <c r="AG555" s="80">
        <v>6</v>
      </c>
      <c r="AH555" s="80"/>
      <c r="AI555" s="80" t="s">
        <v>8526</v>
      </c>
      <c r="AJ555" s="80"/>
      <c r="AK555" s="85" t="s">
        <v>10020</v>
      </c>
      <c r="AL555" s="80"/>
      <c r="AM555" s="82">
        <v>44011.895231481481</v>
      </c>
      <c r="AN555" s="80" t="s">
        <v>11630</v>
      </c>
      <c r="AO555" s="85" t="s">
        <v>12183</v>
      </c>
      <c r="AP555" s="80" t="s">
        <v>66</v>
      </c>
      <c r="AQ555" s="2"/>
      <c r="AR555" s="3"/>
      <c r="AS555" s="3"/>
      <c r="AT555" s="3"/>
      <c r="AU555" s="3"/>
    </row>
    <row r="556" spans="1:47" x14ac:dyDescent="0.35">
      <c r="A556" s="66" t="s">
        <v>567</v>
      </c>
      <c r="B556" s="67"/>
      <c r="C556" s="67"/>
      <c r="D556" s="68"/>
      <c r="E556" s="70"/>
      <c r="F556" s="104" t="s">
        <v>10998</v>
      </c>
      <c r="G556" s="67"/>
      <c r="H556" s="71"/>
      <c r="I556" s="72"/>
      <c r="J556" s="72"/>
      <c r="K556" s="71" t="s">
        <v>13381</v>
      </c>
      <c r="L556" s="75"/>
      <c r="M556" s="76"/>
      <c r="N556" s="76"/>
      <c r="O556" s="77"/>
      <c r="P556" s="78"/>
      <c r="Q556" s="78"/>
      <c r="R556" s="88"/>
      <c r="S556" s="88"/>
      <c r="T556" s="88"/>
      <c r="U556" s="88"/>
      <c r="V556" s="52"/>
      <c r="W556" s="52"/>
      <c r="X556" s="52"/>
      <c r="Y556" s="52"/>
      <c r="Z556" s="51"/>
      <c r="AA556" s="73"/>
      <c r="AB556" s="73"/>
      <c r="AC556" s="74"/>
      <c r="AD556" s="80">
        <v>1552</v>
      </c>
      <c r="AE556" s="80">
        <v>643</v>
      </c>
      <c r="AF556" s="80">
        <v>82181</v>
      </c>
      <c r="AG556" s="80">
        <v>7579</v>
      </c>
      <c r="AH556" s="80"/>
      <c r="AI556" s="80" t="s">
        <v>8527</v>
      </c>
      <c r="AJ556" s="80" t="s">
        <v>9278</v>
      </c>
      <c r="AK556" s="85" t="s">
        <v>10021</v>
      </c>
      <c r="AL556" s="80"/>
      <c r="AM556" s="82">
        <v>42069.28670138889</v>
      </c>
      <c r="AN556" s="80" t="s">
        <v>11630</v>
      </c>
      <c r="AO556" s="85" t="s">
        <v>12184</v>
      </c>
      <c r="AP556" s="80" t="s">
        <v>66</v>
      </c>
      <c r="AQ556" s="2"/>
      <c r="AR556" s="3"/>
      <c r="AS556" s="3"/>
      <c r="AT556" s="3"/>
      <c r="AU556" s="3"/>
    </row>
    <row r="557" spans="1:47" x14ac:dyDescent="0.35">
      <c r="A557" s="66" t="s">
        <v>568</v>
      </c>
      <c r="B557" s="67"/>
      <c r="C557" s="67"/>
      <c r="D557" s="68"/>
      <c r="E557" s="70"/>
      <c r="F557" s="104" t="s">
        <v>10999</v>
      </c>
      <c r="G557" s="67"/>
      <c r="H557" s="71"/>
      <c r="I557" s="72"/>
      <c r="J557" s="72"/>
      <c r="K557" s="71" t="s">
        <v>13382</v>
      </c>
      <c r="L557" s="75"/>
      <c r="M557" s="76"/>
      <c r="N557" s="76"/>
      <c r="O557" s="77"/>
      <c r="P557" s="78"/>
      <c r="Q557" s="78"/>
      <c r="R557" s="88"/>
      <c r="S557" s="88"/>
      <c r="T557" s="88"/>
      <c r="U557" s="88"/>
      <c r="V557" s="52"/>
      <c r="W557" s="52"/>
      <c r="X557" s="52"/>
      <c r="Y557" s="52"/>
      <c r="Z557" s="51"/>
      <c r="AA557" s="73"/>
      <c r="AB557" s="73"/>
      <c r="AC557" s="74"/>
      <c r="AD557" s="80">
        <v>2</v>
      </c>
      <c r="AE557" s="80">
        <v>4601</v>
      </c>
      <c r="AF557" s="80">
        <v>539070</v>
      </c>
      <c r="AG557" s="80">
        <v>5</v>
      </c>
      <c r="AH557" s="80"/>
      <c r="AI557" s="80" t="s">
        <v>8528</v>
      </c>
      <c r="AJ557" s="80"/>
      <c r="AK557" s="80"/>
      <c r="AL557" s="80"/>
      <c r="AM557" s="82">
        <v>44131.333067129628</v>
      </c>
      <c r="AN557" s="80" t="s">
        <v>11630</v>
      </c>
      <c r="AO557" s="85" t="s">
        <v>12185</v>
      </c>
      <c r="AP557" s="80" t="s">
        <v>66</v>
      </c>
      <c r="AQ557" s="2"/>
      <c r="AR557" s="3"/>
      <c r="AS557" s="3"/>
      <c r="AT557" s="3"/>
      <c r="AU557" s="3"/>
    </row>
    <row r="558" spans="1:47" x14ac:dyDescent="0.35">
      <c r="A558" s="66" t="s">
        <v>569</v>
      </c>
      <c r="B558" s="67"/>
      <c r="C558" s="67"/>
      <c r="D558" s="68"/>
      <c r="E558" s="70"/>
      <c r="F558" s="104" t="s">
        <v>11000</v>
      </c>
      <c r="G558" s="67"/>
      <c r="H558" s="71"/>
      <c r="I558" s="72"/>
      <c r="J558" s="72"/>
      <c r="K558" s="71" t="s">
        <v>13383</v>
      </c>
      <c r="L558" s="75"/>
      <c r="M558" s="76"/>
      <c r="N558" s="76"/>
      <c r="O558" s="77"/>
      <c r="P558" s="78"/>
      <c r="Q558" s="78"/>
      <c r="R558" s="88"/>
      <c r="S558" s="88"/>
      <c r="T558" s="88"/>
      <c r="U558" s="88"/>
      <c r="V558" s="52"/>
      <c r="W558" s="52"/>
      <c r="X558" s="52"/>
      <c r="Y558" s="52"/>
      <c r="Z558" s="51"/>
      <c r="AA558" s="73"/>
      <c r="AB558" s="73"/>
      <c r="AC558" s="74"/>
      <c r="AD558" s="80">
        <v>168</v>
      </c>
      <c r="AE558" s="80">
        <v>17</v>
      </c>
      <c r="AF558" s="80">
        <v>443</v>
      </c>
      <c r="AG558" s="80">
        <v>107</v>
      </c>
      <c r="AH558" s="80"/>
      <c r="AI558" s="80" t="s">
        <v>8529</v>
      </c>
      <c r="AJ558" s="80"/>
      <c r="AK558" s="85" t="s">
        <v>10022</v>
      </c>
      <c r="AL558" s="80"/>
      <c r="AM558" s="82">
        <v>44395.086921296293</v>
      </c>
      <c r="AN558" s="80" t="s">
        <v>11630</v>
      </c>
      <c r="AO558" s="85" t="s">
        <v>12186</v>
      </c>
      <c r="AP558" s="80" t="s">
        <v>66</v>
      </c>
      <c r="AQ558" s="2"/>
      <c r="AR558" s="3"/>
      <c r="AS558" s="3"/>
      <c r="AT558" s="3"/>
      <c r="AU558" s="3"/>
    </row>
    <row r="559" spans="1:47" x14ac:dyDescent="0.35">
      <c r="A559" s="66" t="s">
        <v>570</v>
      </c>
      <c r="B559" s="67"/>
      <c r="C559" s="67"/>
      <c r="D559" s="68"/>
      <c r="E559" s="70"/>
      <c r="F559" s="104" t="s">
        <v>11001</v>
      </c>
      <c r="G559" s="67"/>
      <c r="H559" s="71"/>
      <c r="I559" s="72"/>
      <c r="J559" s="72"/>
      <c r="K559" s="71" t="s">
        <v>13384</v>
      </c>
      <c r="L559" s="75"/>
      <c r="M559" s="76"/>
      <c r="N559" s="76"/>
      <c r="O559" s="77"/>
      <c r="P559" s="78"/>
      <c r="Q559" s="78"/>
      <c r="R559" s="88"/>
      <c r="S559" s="88"/>
      <c r="T559" s="88"/>
      <c r="U559" s="88"/>
      <c r="V559" s="52"/>
      <c r="W559" s="52"/>
      <c r="X559" s="52"/>
      <c r="Y559" s="52"/>
      <c r="Z559" s="51"/>
      <c r="AA559" s="73"/>
      <c r="AB559" s="73"/>
      <c r="AC559" s="74"/>
      <c r="AD559" s="80">
        <v>1816</v>
      </c>
      <c r="AE559" s="80">
        <v>859</v>
      </c>
      <c r="AF559" s="80">
        <v>10749</v>
      </c>
      <c r="AG559" s="80">
        <v>2065</v>
      </c>
      <c r="AH559" s="80"/>
      <c r="AI559" s="80" t="s">
        <v>8530</v>
      </c>
      <c r="AJ559" s="80"/>
      <c r="AK559" s="80"/>
      <c r="AL559" s="80"/>
      <c r="AM559" s="82">
        <v>44215.15148148148</v>
      </c>
      <c r="AN559" s="80" t="s">
        <v>11630</v>
      </c>
      <c r="AO559" s="85" t="s">
        <v>12187</v>
      </c>
      <c r="AP559" s="80" t="s">
        <v>66</v>
      </c>
      <c r="AQ559" s="2"/>
      <c r="AR559" s="3"/>
      <c r="AS559" s="3"/>
      <c r="AT559" s="3"/>
      <c r="AU559" s="3"/>
    </row>
    <row r="560" spans="1:47" x14ac:dyDescent="0.35">
      <c r="A560" s="66" t="s">
        <v>571</v>
      </c>
      <c r="B560" s="67"/>
      <c r="C560" s="67"/>
      <c r="D560" s="68"/>
      <c r="E560" s="70"/>
      <c r="F560" s="104" t="s">
        <v>11002</v>
      </c>
      <c r="G560" s="67"/>
      <c r="H560" s="71"/>
      <c r="I560" s="72"/>
      <c r="J560" s="72"/>
      <c r="K560" s="71" t="s">
        <v>13385</v>
      </c>
      <c r="L560" s="75"/>
      <c r="M560" s="76"/>
      <c r="N560" s="76"/>
      <c r="O560" s="77"/>
      <c r="P560" s="78"/>
      <c r="Q560" s="78"/>
      <c r="R560" s="88"/>
      <c r="S560" s="88"/>
      <c r="T560" s="88"/>
      <c r="U560" s="88"/>
      <c r="V560" s="52"/>
      <c r="W560" s="52"/>
      <c r="X560" s="52"/>
      <c r="Y560" s="52"/>
      <c r="Z560" s="51"/>
      <c r="AA560" s="73"/>
      <c r="AB560" s="73"/>
      <c r="AC560" s="74"/>
      <c r="AD560" s="80">
        <v>256</v>
      </c>
      <c r="AE560" s="80">
        <v>122</v>
      </c>
      <c r="AF560" s="80">
        <v>185</v>
      </c>
      <c r="AG560" s="80">
        <v>210</v>
      </c>
      <c r="AH560" s="80"/>
      <c r="AI560" s="80" t="s">
        <v>8531</v>
      </c>
      <c r="AJ560" s="80" t="s">
        <v>9202</v>
      </c>
      <c r="AK560" s="80"/>
      <c r="AL560" s="80"/>
      <c r="AM560" s="82">
        <v>42896.928877314815</v>
      </c>
      <c r="AN560" s="80" t="s">
        <v>11630</v>
      </c>
      <c r="AO560" s="85" t="s">
        <v>12188</v>
      </c>
      <c r="AP560" s="80" t="s">
        <v>66</v>
      </c>
      <c r="AQ560" s="2"/>
      <c r="AR560" s="3"/>
      <c r="AS560" s="3"/>
      <c r="AT560" s="3"/>
      <c r="AU560" s="3"/>
    </row>
    <row r="561" spans="1:47" x14ac:dyDescent="0.35">
      <c r="A561" s="66" t="s">
        <v>580</v>
      </c>
      <c r="B561" s="67"/>
      <c r="C561" s="67"/>
      <c r="D561" s="68"/>
      <c r="E561" s="70"/>
      <c r="F561" s="104" t="s">
        <v>11003</v>
      </c>
      <c r="G561" s="67"/>
      <c r="H561" s="71"/>
      <c r="I561" s="72"/>
      <c r="J561" s="72"/>
      <c r="K561" s="71" t="s">
        <v>13386</v>
      </c>
      <c r="L561" s="75"/>
      <c r="M561" s="76"/>
      <c r="N561" s="76"/>
      <c r="O561" s="77"/>
      <c r="P561" s="78"/>
      <c r="Q561" s="78"/>
      <c r="R561" s="88"/>
      <c r="S561" s="88"/>
      <c r="T561" s="88"/>
      <c r="U561" s="88"/>
      <c r="V561" s="52"/>
      <c r="W561" s="52"/>
      <c r="X561" s="52"/>
      <c r="Y561" s="52"/>
      <c r="Z561" s="51"/>
      <c r="AA561" s="73"/>
      <c r="AB561" s="73"/>
      <c r="AC561" s="74"/>
      <c r="AD561" s="80">
        <v>124</v>
      </c>
      <c r="AE561" s="80">
        <v>51</v>
      </c>
      <c r="AF561" s="80">
        <v>130</v>
      </c>
      <c r="AG561" s="80">
        <v>121</v>
      </c>
      <c r="AH561" s="80"/>
      <c r="AI561" s="80" t="s">
        <v>8532</v>
      </c>
      <c r="AJ561" s="80" t="s">
        <v>9406</v>
      </c>
      <c r="AK561" s="85" t="s">
        <v>10023</v>
      </c>
      <c r="AL561" s="80"/>
      <c r="AM561" s="82">
        <v>44224.646898148145</v>
      </c>
      <c r="AN561" s="80" t="s">
        <v>11630</v>
      </c>
      <c r="AO561" s="85" t="s">
        <v>12189</v>
      </c>
      <c r="AP561" s="80" t="s">
        <v>66</v>
      </c>
      <c r="AQ561" s="2"/>
      <c r="AR561" s="3"/>
      <c r="AS561" s="3"/>
      <c r="AT561" s="3"/>
      <c r="AU561" s="3"/>
    </row>
    <row r="562" spans="1:47" x14ac:dyDescent="0.35">
      <c r="A562" s="66" t="s">
        <v>572</v>
      </c>
      <c r="B562" s="67"/>
      <c r="C562" s="67"/>
      <c r="D562" s="68"/>
      <c r="E562" s="70"/>
      <c r="F562" s="104" t="s">
        <v>11004</v>
      </c>
      <c r="G562" s="67"/>
      <c r="H562" s="71"/>
      <c r="I562" s="72"/>
      <c r="J562" s="72"/>
      <c r="K562" s="71" t="s">
        <v>13387</v>
      </c>
      <c r="L562" s="75"/>
      <c r="M562" s="76"/>
      <c r="N562" s="76"/>
      <c r="O562" s="77"/>
      <c r="P562" s="78"/>
      <c r="Q562" s="78"/>
      <c r="R562" s="88"/>
      <c r="S562" s="88"/>
      <c r="T562" s="88"/>
      <c r="U562" s="88"/>
      <c r="V562" s="52"/>
      <c r="W562" s="52"/>
      <c r="X562" s="52"/>
      <c r="Y562" s="52"/>
      <c r="Z562" s="51"/>
      <c r="AA562" s="73"/>
      <c r="AB562" s="73"/>
      <c r="AC562" s="74"/>
      <c r="AD562" s="80">
        <v>134</v>
      </c>
      <c r="AE562" s="80">
        <v>63</v>
      </c>
      <c r="AF562" s="80">
        <v>871</v>
      </c>
      <c r="AG562" s="80">
        <v>59</v>
      </c>
      <c r="AH562" s="80"/>
      <c r="AI562" s="80" t="s">
        <v>8533</v>
      </c>
      <c r="AJ562" s="80" t="s">
        <v>9220</v>
      </c>
      <c r="AK562" s="85" t="s">
        <v>10024</v>
      </c>
      <c r="AL562" s="80"/>
      <c r="AM562" s="82">
        <v>40010.887071759258</v>
      </c>
      <c r="AN562" s="80" t="s">
        <v>11630</v>
      </c>
      <c r="AO562" s="85" t="s">
        <v>12190</v>
      </c>
      <c r="AP562" s="80" t="s">
        <v>66</v>
      </c>
      <c r="AQ562" s="2"/>
      <c r="AR562" s="3"/>
      <c r="AS562" s="3"/>
      <c r="AT562" s="3"/>
      <c r="AU562" s="3"/>
    </row>
    <row r="563" spans="1:47" x14ac:dyDescent="0.35">
      <c r="A563" s="66" t="s">
        <v>1073</v>
      </c>
      <c r="B563" s="67"/>
      <c r="C563" s="67"/>
      <c r="D563" s="68"/>
      <c r="E563" s="70"/>
      <c r="F563" s="104" t="s">
        <v>11005</v>
      </c>
      <c r="G563" s="67"/>
      <c r="H563" s="71"/>
      <c r="I563" s="72"/>
      <c r="J563" s="72"/>
      <c r="K563" s="71" t="s">
        <v>13388</v>
      </c>
      <c r="L563" s="75"/>
      <c r="M563" s="76"/>
      <c r="N563" s="76"/>
      <c r="O563" s="77"/>
      <c r="P563" s="78"/>
      <c r="Q563" s="78"/>
      <c r="R563" s="88"/>
      <c r="S563" s="88"/>
      <c r="T563" s="88"/>
      <c r="U563" s="88"/>
      <c r="V563" s="52"/>
      <c r="W563" s="52"/>
      <c r="X563" s="52"/>
      <c r="Y563" s="52"/>
      <c r="Z563" s="51"/>
      <c r="AA563" s="73"/>
      <c r="AB563" s="73"/>
      <c r="AC563" s="74"/>
      <c r="AD563" s="80">
        <v>329</v>
      </c>
      <c r="AE563" s="80">
        <v>219</v>
      </c>
      <c r="AF563" s="80">
        <v>505</v>
      </c>
      <c r="AG563" s="80">
        <v>691</v>
      </c>
      <c r="AH563" s="80"/>
      <c r="AI563" s="80" t="s">
        <v>8534</v>
      </c>
      <c r="AJ563" s="80" t="s">
        <v>9407</v>
      </c>
      <c r="AK563" s="85" t="s">
        <v>10025</v>
      </c>
      <c r="AL563" s="80"/>
      <c r="AM563" s="82">
        <v>42410.371921296297</v>
      </c>
      <c r="AN563" s="80" t="s">
        <v>11630</v>
      </c>
      <c r="AO563" s="85" t="s">
        <v>12191</v>
      </c>
      <c r="AP563" s="80" t="s">
        <v>66</v>
      </c>
      <c r="AQ563" s="2"/>
      <c r="AR563" s="3"/>
      <c r="AS563" s="3"/>
      <c r="AT563" s="3"/>
      <c r="AU563" s="3"/>
    </row>
    <row r="564" spans="1:47" x14ac:dyDescent="0.35">
      <c r="A564" s="66" t="s">
        <v>573</v>
      </c>
      <c r="B564" s="67"/>
      <c r="C564" s="67"/>
      <c r="D564" s="68"/>
      <c r="E564" s="70"/>
      <c r="F564" s="104" t="s">
        <v>11006</v>
      </c>
      <c r="G564" s="67"/>
      <c r="H564" s="71"/>
      <c r="I564" s="72"/>
      <c r="J564" s="72"/>
      <c r="K564" s="71" t="s">
        <v>13389</v>
      </c>
      <c r="L564" s="75"/>
      <c r="M564" s="76"/>
      <c r="N564" s="76"/>
      <c r="O564" s="77"/>
      <c r="P564" s="78"/>
      <c r="Q564" s="78"/>
      <c r="R564" s="88"/>
      <c r="S564" s="88"/>
      <c r="T564" s="88"/>
      <c r="U564" s="88"/>
      <c r="V564" s="52"/>
      <c r="W564" s="52"/>
      <c r="X564" s="52"/>
      <c r="Y564" s="52"/>
      <c r="Z564" s="51"/>
      <c r="AA564" s="73"/>
      <c r="AB564" s="73"/>
      <c r="AC564" s="74"/>
      <c r="AD564" s="80">
        <v>1127</v>
      </c>
      <c r="AE564" s="80">
        <v>499</v>
      </c>
      <c r="AF564" s="80">
        <v>365</v>
      </c>
      <c r="AG564" s="80">
        <v>1177</v>
      </c>
      <c r="AH564" s="80"/>
      <c r="AI564" s="80" t="s">
        <v>8535</v>
      </c>
      <c r="AJ564" s="80" t="s">
        <v>9287</v>
      </c>
      <c r="AK564" s="80"/>
      <c r="AL564" s="80"/>
      <c r="AM564" s="82">
        <v>39888.720000000001</v>
      </c>
      <c r="AN564" s="80" t="s">
        <v>11630</v>
      </c>
      <c r="AO564" s="85" t="s">
        <v>12192</v>
      </c>
      <c r="AP564" s="80" t="s">
        <v>66</v>
      </c>
      <c r="AQ564" s="2"/>
      <c r="AR564" s="3"/>
      <c r="AS564" s="3"/>
      <c r="AT564" s="3"/>
      <c r="AU564" s="3"/>
    </row>
    <row r="565" spans="1:47" x14ac:dyDescent="0.35">
      <c r="A565" s="66" t="s">
        <v>1105</v>
      </c>
      <c r="B565" s="67"/>
      <c r="C565" s="67"/>
      <c r="D565" s="68"/>
      <c r="E565" s="70"/>
      <c r="F565" s="104" t="s">
        <v>11007</v>
      </c>
      <c r="G565" s="67"/>
      <c r="H565" s="71"/>
      <c r="I565" s="72"/>
      <c r="J565" s="72"/>
      <c r="K565" s="71" t="s">
        <v>13390</v>
      </c>
      <c r="L565" s="75"/>
      <c r="M565" s="76"/>
      <c r="N565" s="76"/>
      <c r="O565" s="77"/>
      <c r="P565" s="78"/>
      <c r="Q565" s="78"/>
      <c r="R565" s="88"/>
      <c r="S565" s="88"/>
      <c r="T565" s="88"/>
      <c r="U565" s="88"/>
      <c r="V565" s="52"/>
      <c r="W565" s="52"/>
      <c r="X565" s="52"/>
      <c r="Y565" s="52"/>
      <c r="Z565" s="51"/>
      <c r="AA565" s="73"/>
      <c r="AB565" s="73"/>
      <c r="AC565" s="74"/>
      <c r="AD565" s="80">
        <v>656</v>
      </c>
      <c r="AE565" s="80">
        <v>59691</v>
      </c>
      <c r="AF565" s="80">
        <v>22205</v>
      </c>
      <c r="AG565" s="80">
        <v>3141</v>
      </c>
      <c r="AH565" s="80"/>
      <c r="AI565" s="80" t="s">
        <v>8536</v>
      </c>
      <c r="AJ565" s="80" t="s">
        <v>9143</v>
      </c>
      <c r="AK565" s="85" t="s">
        <v>10026</v>
      </c>
      <c r="AL565" s="80"/>
      <c r="AM565" s="82">
        <v>40036.69159722222</v>
      </c>
      <c r="AN565" s="80" t="s">
        <v>11630</v>
      </c>
      <c r="AO565" s="85" t="s">
        <v>12193</v>
      </c>
      <c r="AP565" s="80" t="s">
        <v>66</v>
      </c>
      <c r="AQ565" s="2"/>
      <c r="AR565" s="3"/>
      <c r="AS565" s="3"/>
      <c r="AT565" s="3"/>
      <c r="AU565" s="3"/>
    </row>
    <row r="566" spans="1:47" x14ac:dyDescent="0.35">
      <c r="A566" s="66" t="s">
        <v>574</v>
      </c>
      <c r="B566" s="67"/>
      <c r="C566" s="67"/>
      <c r="D566" s="68"/>
      <c r="E566" s="70"/>
      <c r="F566" s="104" t="s">
        <v>11008</v>
      </c>
      <c r="G566" s="67"/>
      <c r="H566" s="71"/>
      <c r="I566" s="72"/>
      <c r="J566" s="72"/>
      <c r="K566" s="71" t="s">
        <v>13391</v>
      </c>
      <c r="L566" s="75"/>
      <c r="M566" s="76"/>
      <c r="N566" s="76"/>
      <c r="O566" s="77"/>
      <c r="P566" s="78"/>
      <c r="Q566" s="78"/>
      <c r="R566" s="88"/>
      <c r="S566" s="88"/>
      <c r="T566" s="88"/>
      <c r="U566" s="88"/>
      <c r="V566" s="52"/>
      <c r="W566" s="52"/>
      <c r="X566" s="52"/>
      <c r="Y566" s="52"/>
      <c r="Z566" s="51"/>
      <c r="AA566" s="73"/>
      <c r="AB566" s="73"/>
      <c r="AC566" s="74"/>
      <c r="AD566" s="80">
        <v>197</v>
      </c>
      <c r="AE566" s="80">
        <v>305</v>
      </c>
      <c r="AF566" s="80">
        <v>11577</v>
      </c>
      <c r="AG566" s="80">
        <v>2107</v>
      </c>
      <c r="AH566" s="80"/>
      <c r="AI566" s="80"/>
      <c r="AJ566" s="80"/>
      <c r="AK566" s="80"/>
      <c r="AL566" s="80"/>
      <c r="AM566" s="82">
        <v>42730.643761574072</v>
      </c>
      <c r="AN566" s="80" t="s">
        <v>11630</v>
      </c>
      <c r="AO566" s="85" t="s">
        <v>12194</v>
      </c>
      <c r="AP566" s="80" t="s">
        <v>66</v>
      </c>
      <c r="AQ566" s="2"/>
      <c r="AR566" s="3"/>
      <c r="AS566" s="3"/>
      <c r="AT566" s="3"/>
      <c r="AU566" s="3"/>
    </row>
    <row r="567" spans="1:47" x14ac:dyDescent="0.35">
      <c r="A567" s="66" t="s">
        <v>575</v>
      </c>
      <c r="B567" s="67"/>
      <c r="C567" s="67"/>
      <c r="D567" s="68"/>
      <c r="E567" s="70"/>
      <c r="F567" s="104" t="s">
        <v>11009</v>
      </c>
      <c r="G567" s="67"/>
      <c r="H567" s="71"/>
      <c r="I567" s="72"/>
      <c r="J567" s="72"/>
      <c r="K567" s="71" t="s">
        <v>13392</v>
      </c>
      <c r="L567" s="75"/>
      <c r="M567" s="76"/>
      <c r="N567" s="76"/>
      <c r="O567" s="77"/>
      <c r="P567" s="78"/>
      <c r="Q567" s="78"/>
      <c r="R567" s="88"/>
      <c r="S567" s="88"/>
      <c r="T567" s="88"/>
      <c r="U567" s="88"/>
      <c r="V567" s="52"/>
      <c r="W567" s="52"/>
      <c r="X567" s="52"/>
      <c r="Y567" s="52"/>
      <c r="Z567" s="51"/>
      <c r="AA567" s="73"/>
      <c r="AB567" s="73"/>
      <c r="AC567" s="74"/>
      <c r="AD567" s="80">
        <v>439</v>
      </c>
      <c r="AE567" s="80">
        <v>305</v>
      </c>
      <c r="AF567" s="80">
        <v>243</v>
      </c>
      <c r="AG567" s="80">
        <v>427</v>
      </c>
      <c r="AH567" s="80"/>
      <c r="AI567" s="80" t="s">
        <v>8537</v>
      </c>
      <c r="AJ567" s="80" t="s">
        <v>9143</v>
      </c>
      <c r="AK567" s="85" t="s">
        <v>10027</v>
      </c>
      <c r="AL567" s="80"/>
      <c r="AM567" s="82">
        <v>42648.458796296298</v>
      </c>
      <c r="AN567" s="80" t="s">
        <v>11630</v>
      </c>
      <c r="AO567" s="85" t="s">
        <v>12195</v>
      </c>
      <c r="AP567" s="80" t="s">
        <v>66</v>
      </c>
      <c r="AQ567" s="2"/>
      <c r="AR567" s="3"/>
      <c r="AS567" s="3"/>
      <c r="AT567" s="3"/>
      <c r="AU567" s="3"/>
    </row>
    <row r="568" spans="1:47" x14ac:dyDescent="0.35">
      <c r="A568" s="66" t="s">
        <v>576</v>
      </c>
      <c r="B568" s="67"/>
      <c r="C568" s="67"/>
      <c r="D568" s="68"/>
      <c r="E568" s="70"/>
      <c r="F568" s="104" t="s">
        <v>11010</v>
      </c>
      <c r="G568" s="67"/>
      <c r="H568" s="71"/>
      <c r="I568" s="72"/>
      <c r="J568" s="72"/>
      <c r="K568" s="71" t="s">
        <v>13393</v>
      </c>
      <c r="L568" s="75"/>
      <c r="M568" s="76"/>
      <c r="N568" s="76"/>
      <c r="O568" s="77"/>
      <c r="P568" s="78"/>
      <c r="Q568" s="78"/>
      <c r="R568" s="88"/>
      <c r="S568" s="88"/>
      <c r="T568" s="88"/>
      <c r="U568" s="88"/>
      <c r="V568" s="52"/>
      <c r="W568" s="52"/>
      <c r="X568" s="52"/>
      <c r="Y568" s="52"/>
      <c r="Z568" s="51"/>
      <c r="AA568" s="73"/>
      <c r="AB568" s="73"/>
      <c r="AC568" s="74"/>
      <c r="AD568" s="80">
        <v>11</v>
      </c>
      <c r="AE568" s="80">
        <v>8257</v>
      </c>
      <c r="AF568" s="80">
        <v>44748</v>
      </c>
      <c r="AG568" s="80">
        <v>0</v>
      </c>
      <c r="AH568" s="80"/>
      <c r="AI568" s="80" t="s">
        <v>8538</v>
      </c>
      <c r="AJ568" s="80" t="s">
        <v>9408</v>
      </c>
      <c r="AK568" s="85" t="s">
        <v>10028</v>
      </c>
      <c r="AL568" s="80"/>
      <c r="AM568" s="82">
        <v>39994.715150462966</v>
      </c>
      <c r="AN568" s="80" t="s">
        <v>11630</v>
      </c>
      <c r="AO568" s="85" t="s">
        <v>12196</v>
      </c>
      <c r="AP568" s="80" t="s">
        <v>66</v>
      </c>
      <c r="AQ568" s="2"/>
      <c r="AR568" s="3"/>
      <c r="AS568" s="3"/>
      <c r="AT568" s="3"/>
      <c r="AU568" s="3"/>
    </row>
    <row r="569" spans="1:47" x14ac:dyDescent="0.35">
      <c r="A569" s="66" t="s">
        <v>577</v>
      </c>
      <c r="B569" s="67"/>
      <c r="C569" s="67"/>
      <c r="D569" s="68"/>
      <c r="E569" s="70"/>
      <c r="F569" s="104" t="s">
        <v>11011</v>
      </c>
      <c r="G569" s="67"/>
      <c r="H569" s="71"/>
      <c r="I569" s="72"/>
      <c r="J569" s="72"/>
      <c r="K569" s="71" t="s">
        <v>13394</v>
      </c>
      <c r="L569" s="75"/>
      <c r="M569" s="76"/>
      <c r="N569" s="76"/>
      <c r="O569" s="77"/>
      <c r="P569" s="78"/>
      <c r="Q569" s="78"/>
      <c r="R569" s="88"/>
      <c r="S569" s="88"/>
      <c r="T569" s="88"/>
      <c r="U569" s="88"/>
      <c r="V569" s="52"/>
      <c r="W569" s="52"/>
      <c r="X569" s="52"/>
      <c r="Y569" s="52"/>
      <c r="Z569" s="51"/>
      <c r="AA569" s="73"/>
      <c r="AB569" s="73"/>
      <c r="AC569" s="74"/>
      <c r="AD569" s="80">
        <v>180</v>
      </c>
      <c r="AE569" s="80">
        <v>74</v>
      </c>
      <c r="AF569" s="80">
        <v>568</v>
      </c>
      <c r="AG569" s="80">
        <v>308</v>
      </c>
      <c r="AH569" s="80"/>
      <c r="AI569" s="80" t="s">
        <v>8539</v>
      </c>
      <c r="AJ569" s="80" t="s">
        <v>9409</v>
      </c>
      <c r="AK569" s="80"/>
      <c r="AL569" s="80"/>
      <c r="AM569" s="82">
        <v>44397.731238425928</v>
      </c>
      <c r="AN569" s="80" t="s">
        <v>11630</v>
      </c>
      <c r="AO569" s="85" t="s">
        <v>12197</v>
      </c>
      <c r="AP569" s="80" t="s">
        <v>66</v>
      </c>
      <c r="AQ569" s="2"/>
      <c r="AR569" s="3"/>
      <c r="AS569" s="3"/>
      <c r="AT569" s="3"/>
      <c r="AU569" s="3"/>
    </row>
    <row r="570" spans="1:47" x14ac:dyDescent="0.35">
      <c r="A570" s="66" t="s">
        <v>578</v>
      </c>
      <c r="B570" s="67"/>
      <c r="C570" s="67"/>
      <c r="D570" s="68"/>
      <c r="E570" s="70"/>
      <c r="F570" s="104" t="s">
        <v>11012</v>
      </c>
      <c r="G570" s="67"/>
      <c r="H570" s="71"/>
      <c r="I570" s="72"/>
      <c r="J570" s="72"/>
      <c r="K570" s="71" t="s">
        <v>13395</v>
      </c>
      <c r="L570" s="75"/>
      <c r="M570" s="76"/>
      <c r="N570" s="76"/>
      <c r="O570" s="77"/>
      <c r="P570" s="78"/>
      <c r="Q570" s="78"/>
      <c r="R570" s="88"/>
      <c r="S570" s="88"/>
      <c r="T570" s="88"/>
      <c r="U570" s="88"/>
      <c r="V570" s="52"/>
      <c r="W570" s="52"/>
      <c r="X570" s="52"/>
      <c r="Y570" s="52"/>
      <c r="Z570" s="51"/>
      <c r="AA570" s="73"/>
      <c r="AB570" s="73"/>
      <c r="AC570" s="74"/>
      <c r="AD570" s="80">
        <v>2577</v>
      </c>
      <c r="AE570" s="80">
        <v>782</v>
      </c>
      <c r="AF570" s="80">
        <v>1472</v>
      </c>
      <c r="AG570" s="80">
        <v>1042</v>
      </c>
      <c r="AH570" s="80"/>
      <c r="AI570" s="80" t="s">
        <v>8540</v>
      </c>
      <c r="AJ570" s="80" t="s">
        <v>9353</v>
      </c>
      <c r="AK570" s="85" t="s">
        <v>10029</v>
      </c>
      <c r="AL570" s="80"/>
      <c r="AM570" s="82">
        <v>41978.437268518515</v>
      </c>
      <c r="AN570" s="80" t="s">
        <v>11630</v>
      </c>
      <c r="AO570" s="85" t="s">
        <v>12198</v>
      </c>
      <c r="AP570" s="80" t="s">
        <v>66</v>
      </c>
      <c r="AQ570" s="2"/>
      <c r="AR570" s="3"/>
      <c r="AS570" s="3"/>
      <c r="AT570" s="3"/>
      <c r="AU570" s="3"/>
    </row>
    <row r="571" spans="1:47" x14ac:dyDescent="0.35">
      <c r="A571" s="66" t="s">
        <v>581</v>
      </c>
      <c r="B571" s="67"/>
      <c r="C571" s="67"/>
      <c r="D571" s="68"/>
      <c r="E571" s="70"/>
      <c r="F571" s="104" t="s">
        <v>11013</v>
      </c>
      <c r="G571" s="67"/>
      <c r="H571" s="71"/>
      <c r="I571" s="72"/>
      <c r="J571" s="72"/>
      <c r="K571" s="71" t="s">
        <v>13396</v>
      </c>
      <c r="L571" s="75"/>
      <c r="M571" s="76"/>
      <c r="N571" s="76"/>
      <c r="O571" s="77"/>
      <c r="P571" s="78"/>
      <c r="Q571" s="78"/>
      <c r="R571" s="88"/>
      <c r="S571" s="88"/>
      <c r="T571" s="88"/>
      <c r="U571" s="88"/>
      <c r="V571" s="52"/>
      <c r="W571" s="52"/>
      <c r="X571" s="52"/>
      <c r="Y571" s="52"/>
      <c r="Z571" s="51"/>
      <c r="AA571" s="73"/>
      <c r="AB571" s="73"/>
      <c r="AC571" s="74"/>
      <c r="AD571" s="80">
        <v>275</v>
      </c>
      <c r="AE571" s="80">
        <v>67</v>
      </c>
      <c r="AF571" s="80">
        <v>50</v>
      </c>
      <c r="AG571" s="80">
        <v>179</v>
      </c>
      <c r="AH571" s="80"/>
      <c r="AI571" s="80" t="s">
        <v>8541</v>
      </c>
      <c r="AJ571" s="80" t="s">
        <v>9143</v>
      </c>
      <c r="AK571" s="85" t="s">
        <v>10030</v>
      </c>
      <c r="AL571" s="80"/>
      <c r="AM571" s="82">
        <v>42504.646203703705</v>
      </c>
      <c r="AN571" s="80" t="s">
        <v>11630</v>
      </c>
      <c r="AO571" s="85" t="s">
        <v>12199</v>
      </c>
      <c r="AP571" s="80" t="s">
        <v>66</v>
      </c>
      <c r="AQ571" s="2"/>
      <c r="AR571" s="3"/>
      <c r="AS571" s="3"/>
      <c r="AT571" s="3"/>
      <c r="AU571" s="3"/>
    </row>
    <row r="572" spans="1:47" x14ac:dyDescent="0.35">
      <c r="A572" s="66" t="s">
        <v>582</v>
      </c>
      <c r="B572" s="67"/>
      <c r="C572" s="67"/>
      <c r="D572" s="68"/>
      <c r="E572" s="70"/>
      <c r="F572" s="104" t="s">
        <v>11014</v>
      </c>
      <c r="G572" s="67"/>
      <c r="H572" s="71"/>
      <c r="I572" s="72"/>
      <c r="J572" s="72"/>
      <c r="K572" s="71" t="s">
        <v>13397</v>
      </c>
      <c r="L572" s="75"/>
      <c r="M572" s="76"/>
      <c r="N572" s="76"/>
      <c r="O572" s="77"/>
      <c r="P572" s="78"/>
      <c r="Q572" s="78"/>
      <c r="R572" s="88"/>
      <c r="S572" s="88"/>
      <c r="T572" s="88"/>
      <c r="U572" s="88"/>
      <c r="V572" s="52"/>
      <c r="W572" s="52"/>
      <c r="X572" s="52"/>
      <c r="Y572" s="52"/>
      <c r="Z572" s="51"/>
      <c r="AA572" s="73"/>
      <c r="AB572" s="73"/>
      <c r="AC572" s="74"/>
      <c r="AD572" s="80">
        <v>710</v>
      </c>
      <c r="AE572" s="80">
        <v>357</v>
      </c>
      <c r="AF572" s="80">
        <v>32587</v>
      </c>
      <c r="AG572" s="80">
        <v>5290</v>
      </c>
      <c r="AH572" s="80"/>
      <c r="AI572" s="80" t="s">
        <v>8542</v>
      </c>
      <c r="AJ572" s="80" t="s">
        <v>9142</v>
      </c>
      <c r="AK572" s="80"/>
      <c r="AL572" s="80"/>
      <c r="AM572" s="82">
        <v>40004.402465277781</v>
      </c>
      <c r="AN572" s="80" t="s">
        <v>11630</v>
      </c>
      <c r="AO572" s="85" t="s">
        <v>12200</v>
      </c>
      <c r="AP572" s="80" t="s">
        <v>66</v>
      </c>
      <c r="AQ572" s="2"/>
      <c r="AR572" s="3"/>
      <c r="AS572" s="3"/>
      <c r="AT572" s="3"/>
      <c r="AU572" s="3"/>
    </row>
    <row r="573" spans="1:47" x14ac:dyDescent="0.35">
      <c r="A573" s="66" t="s">
        <v>1085</v>
      </c>
      <c r="B573" s="67"/>
      <c r="C573" s="67"/>
      <c r="D573" s="68"/>
      <c r="E573" s="70"/>
      <c r="F573" s="104" t="s">
        <v>11015</v>
      </c>
      <c r="G573" s="67"/>
      <c r="H573" s="71"/>
      <c r="I573" s="72"/>
      <c r="J573" s="72"/>
      <c r="K573" s="71" t="s">
        <v>13398</v>
      </c>
      <c r="L573" s="75"/>
      <c r="M573" s="76"/>
      <c r="N573" s="76"/>
      <c r="O573" s="77"/>
      <c r="P573" s="78"/>
      <c r="Q573" s="78"/>
      <c r="R573" s="88"/>
      <c r="S573" s="88"/>
      <c r="T573" s="88"/>
      <c r="U573" s="88"/>
      <c r="V573" s="52"/>
      <c r="W573" s="52"/>
      <c r="X573" s="52"/>
      <c r="Y573" s="52"/>
      <c r="Z573" s="51"/>
      <c r="AA573" s="73"/>
      <c r="AB573" s="73"/>
      <c r="AC573" s="74"/>
      <c r="AD573" s="80">
        <v>243</v>
      </c>
      <c r="AE573" s="80">
        <v>375</v>
      </c>
      <c r="AF573" s="80">
        <v>24080</v>
      </c>
      <c r="AG573" s="80">
        <v>39650</v>
      </c>
      <c r="AH573" s="80"/>
      <c r="AI573" s="80" t="s">
        <v>8543</v>
      </c>
      <c r="AJ573" s="80" t="s">
        <v>9410</v>
      </c>
      <c r="AK573" s="85" t="s">
        <v>10031</v>
      </c>
      <c r="AL573" s="80"/>
      <c r="AM573" s="82">
        <v>40286.85527777778</v>
      </c>
      <c r="AN573" s="80" t="s">
        <v>11630</v>
      </c>
      <c r="AO573" s="85" t="s">
        <v>12201</v>
      </c>
      <c r="AP573" s="80" t="s">
        <v>66</v>
      </c>
      <c r="AQ573" s="2"/>
      <c r="AR573" s="3"/>
      <c r="AS573" s="3"/>
      <c r="AT573" s="3"/>
      <c r="AU573" s="3"/>
    </row>
    <row r="574" spans="1:47" x14ac:dyDescent="0.35">
      <c r="A574" s="66" t="s">
        <v>584</v>
      </c>
      <c r="B574" s="67"/>
      <c r="C574" s="67"/>
      <c r="D574" s="68"/>
      <c r="E574" s="70"/>
      <c r="F574" s="104" t="s">
        <v>11016</v>
      </c>
      <c r="G574" s="67"/>
      <c r="H574" s="71"/>
      <c r="I574" s="72"/>
      <c r="J574" s="72"/>
      <c r="K574" s="71" t="s">
        <v>13399</v>
      </c>
      <c r="L574" s="75"/>
      <c r="M574" s="76"/>
      <c r="N574" s="76"/>
      <c r="O574" s="77"/>
      <c r="P574" s="78"/>
      <c r="Q574" s="78"/>
      <c r="R574" s="88"/>
      <c r="S574" s="88"/>
      <c r="T574" s="88"/>
      <c r="U574" s="88"/>
      <c r="V574" s="52"/>
      <c r="W574" s="52"/>
      <c r="X574" s="52"/>
      <c r="Y574" s="52"/>
      <c r="Z574" s="51"/>
      <c r="AA574" s="73"/>
      <c r="AB574" s="73"/>
      <c r="AC574" s="74"/>
      <c r="AD574" s="80">
        <v>757</v>
      </c>
      <c r="AE574" s="80">
        <v>1531</v>
      </c>
      <c r="AF574" s="80">
        <v>1250</v>
      </c>
      <c r="AG574" s="80">
        <v>1455</v>
      </c>
      <c r="AH574" s="80"/>
      <c r="AI574" s="80" t="s">
        <v>8544</v>
      </c>
      <c r="AJ574" s="80" t="s">
        <v>9180</v>
      </c>
      <c r="AK574" s="85" t="s">
        <v>10032</v>
      </c>
      <c r="AL574" s="80"/>
      <c r="AM574" s="82">
        <v>42180.695775462962</v>
      </c>
      <c r="AN574" s="80" t="s">
        <v>11630</v>
      </c>
      <c r="AO574" s="85" t="s">
        <v>12202</v>
      </c>
      <c r="AP574" s="80" t="s">
        <v>66</v>
      </c>
      <c r="AQ574" s="2"/>
      <c r="AR574" s="3"/>
      <c r="AS574" s="3"/>
      <c r="AT574" s="3"/>
      <c r="AU574" s="3"/>
    </row>
    <row r="575" spans="1:47" x14ac:dyDescent="0.35">
      <c r="A575" s="66" t="s">
        <v>587</v>
      </c>
      <c r="B575" s="67"/>
      <c r="C575" s="67"/>
      <c r="D575" s="68"/>
      <c r="E575" s="70"/>
      <c r="F575" s="104" t="s">
        <v>11017</v>
      </c>
      <c r="G575" s="67"/>
      <c r="H575" s="71"/>
      <c r="I575" s="72"/>
      <c r="J575" s="72"/>
      <c r="K575" s="71" t="s">
        <v>13400</v>
      </c>
      <c r="L575" s="75"/>
      <c r="M575" s="76"/>
      <c r="N575" s="76"/>
      <c r="O575" s="77"/>
      <c r="P575" s="78"/>
      <c r="Q575" s="78"/>
      <c r="R575" s="88"/>
      <c r="S575" s="88"/>
      <c r="T575" s="88"/>
      <c r="U575" s="88"/>
      <c r="V575" s="52"/>
      <c r="W575" s="52"/>
      <c r="X575" s="52"/>
      <c r="Y575" s="52"/>
      <c r="Z575" s="51"/>
      <c r="AA575" s="73"/>
      <c r="AB575" s="73"/>
      <c r="AC575" s="74"/>
      <c r="AD575" s="80">
        <v>2488</v>
      </c>
      <c r="AE575" s="80">
        <v>7663</v>
      </c>
      <c r="AF575" s="80">
        <v>849773</v>
      </c>
      <c r="AG575" s="80">
        <v>162266</v>
      </c>
      <c r="AH575" s="80"/>
      <c r="AI575" s="80" t="s">
        <v>8545</v>
      </c>
      <c r="AJ575" s="80" t="s">
        <v>9411</v>
      </c>
      <c r="AK575" s="80"/>
      <c r="AL575" s="80"/>
      <c r="AM575" s="82">
        <v>43601.760659722226</v>
      </c>
      <c r="AN575" s="80" t="s">
        <v>11630</v>
      </c>
      <c r="AO575" s="85" t="s">
        <v>12203</v>
      </c>
      <c r="AP575" s="80" t="s">
        <v>66</v>
      </c>
      <c r="AQ575" s="2"/>
      <c r="AR575" s="3"/>
      <c r="AS575" s="3"/>
      <c r="AT575" s="3"/>
      <c r="AU575" s="3"/>
    </row>
    <row r="576" spans="1:47" x14ac:dyDescent="0.35">
      <c r="A576" s="66" t="s">
        <v>588</v>
      </c>
      <c r="B576" s="67"/>
      <c r="C576" s="67"/>
      <c r="D576" s="68"/>
      <c r="E576" s="70"/>
      <c r="F576" s="104" t="s">
        <v>11018</v>
      </c>
      <c r="G576" s="67"/>
      <c r="H576" s="71"/>
      <c r="I576" s="72"/>
      <c r="J576" s="72"/>
      <c r="K576" s="71" t="s">
        <v>13401</v>
      </c>
      <c r="L576" s="75"/>
      <c r="M576" s="76"/>
      <c r="N576" s="76"/>
      <c r="O576" s="77"/>
      <c r="P576" s="78"/>
      <c r="Q576" s="78"/>
      <c r="R576" s="88"/>
      <c r="S576" s="88"/>
      <c r="T576" s="88"/>
      <c r="U576" s="88"/>
      <c r="V576" s="52"/>
      <c r="W576" s="52"/>
      <c r="X576" s="52"/>
      <c r="Y576" s="52"/>
      <c r="Z576" s="51"/>
      <c r="AA576" s="73"/>
      <c r="AB576" s="73"/>
      <c r="AC576" s="74"/>
      <c r="AD576" s="80">
        <v>95</v>
      </c>
      <c r="AE576" s="80">
        <v>3614</v>
      </c>
      <c r="AF576" s="80">
        <v>1295</v>
      </c>
      <c r="AG576" s="80">
        <v>8</v>
      </c>
      <c r="AH576" s="80"/>
      <c r="AI576" s="80" t="s">
        <v>8546</v>
      </c>
      <c r="AJ576" s="80" t="s">
        <v>9142</v>
      </c>
      <c r="AK576" s="85" t="s">
        <v>10033</v>
      </c>
      <c r="AL576" s="80"/>
      <c r="AM576" s="82">
        <v>43730.858020833337</v>
      </c>
      <c r="AN576" s="80" t="s">
        <v>11630</v>
      </c>
      <c r="AO576" s="85" t="s">
        <v>12204</v>
      </c>
      <c r="AP576" s="80" t="s">
        <v>66</v>
      </c>
      <c r="AQ576" s="2"/>
      <c r="AR576" s="3"/>
      <c r="AS576" s="3"/>
      <c r="AT576" s="3"/>
      <c r="AU576" s="3"/>
    </row>
    <row r="577" spans="1:47" x14ac:dyDescent="0.35">
      <c r="A577" s="66" t="s">
        <v>589</v>
      </c>
      <c r="B577" s="67"/>
      <c r="C577" s="67"/>
      <c r="D577" s="68"/>
      <c r="E577" s="70"/>
      <c r="F577" s="104" t="s">
        <v>11019</v>
      </c>
      <c r="G577" s="67"/>
      <c r="H577" s="71"/>
      <c r="I577" s="72"/>
      <c r="J577" s="72"/>
      <c r="K577" s="71" t="s">
        <v>13402</v>
      </c>
      <c r="L577" s="75"/>
      <c r="M577" s="76"/>
      <c r="N577" s="76"/>
      <c r="O577" s="77"/>
      <c r="P577" s="78"/>
      <c r="Q577" s="78"/>
      <c r="R577" s="88"/>
      <c r="S577" s="88"/>
      <c r="T577" s="88"/>
      <c r="U577" s="88"/>
      <c r="V577" s="52"/>
      <c r="W577" s="52"/>
      <c r="X577" s="52"/>
      <c r="Y577" s="52"/>
      <c r="Z577" s="51"/>
      <c r="AA577" s="73"/>
      <c r="AB577" s="73"/>
      <c r="AC577" s="74"/>
      <c r="AD577" s="80">
        <v>370</v>
      </c>
      <c r="AE577" s="80">
        <v>90</v>
      </c>
      <c r="AF577" s="80">
        <v>169</v>
      </c>
      <c r="AG577" s="80">
        <v>662</v>
      </c>
      <c r="AH577" s="80"/>
      <c r="AI577" s="80" t="s">
        <v>8547</v>
      </c>
      <c r="AJ577" s="80" t="s">
        <v>9143</v>
      </c>
      <c r="AK577" s="80"/>
      <c r="AL577" s="80"/>
      <c r="AM577" s="82">
        <v>43783.462743055556</v>
      </c>
      <c r="AN577" s="80" t="s">
        <v>11630</v>
      </c>
      <c r="AO577" s="85" t="s">
        <v>12205</v>
      </c>
      <c r="AP577" s="80" t="s">
        <v>66</v>
      </c>
      <c r="AQ577" s="2"/>
      <c r="AR577" s="3"/>
      <c r="AS577" s="3"/>
      <c r="AT577" s="3"/>
      <c r="AU577" s="3"/>
    </row>
    <row r="578" spans="1:47" x14ac:dyDescent="0.35">
      <c r="A578" s="66" t="s">
        <v>590</v>
      </c>
      <c r="B578" s="67"/>
      <c r="C578" s="67"/>
      <c r="D578" s="68"/>
      <c r="E578" s="70"/>
      <c r="F578" s="104" t="s">
        <v>11020</v>
      </c>
      <c r="G578" s="67"/>
      <c r="H578" s="71"/>
      <c r="I578" s="72"/>
      <c r="J578" s="72"/>
      <c r="K578" s="71" t="s">
        <v>13403</v>
      </c>
      <c r="L578" s="75"/>
      <c r="M578" s="76"/>
      <c r="N578" s="76"/>
      <c r="O578" s="77"/>
      <c r="P578" s="78"/>
      <c r="Q578" s="78"/>
      <c r="R578" s="88"/>
      <c r="S578" s="88"/>
      <c r="T578" s="88"/>
      <c r="U578" s="88"/>
      <c r="V578" s="52"/>
      <c r="W578" s="52"/>
      <c r="X578" s="52"/>
      <c r="Y578" s="52"/>
      <c r="Z578" s="51"/>
      <c r="AA578" s="73"/>
      <c r="AB578" s="73"/>
      <c r="AC578" s="74"/>
      <c r="AD578" s="80">
        <v>1090</v>
      </c>
      <c r="AE578" s="80">
        <v>78</v>
      </c>
      <c r="AF578" s="80">
        <v>4831</v>
      </c>
      <c r="AG578" s="80">
        <v>3312</v>
      </c>
      <c r="AH578" s="80"/>
      <c r="AI578" s="80" t="s">
        <v>8548</v>
      </c>
      <c r="AJ578" s="80" t="s">
        <v>9412</v>
      </c>
      <c r="AK578" s="80"/>
      <c r="AL578" s="80"/>
      <c r="AM578" s="82">
        <v>44151.574212962965</v>
      </c>
      <c r="AN578" s="80" t="s">
        <v>11630</v>
      </c>
      <c r="AO578" s="85" t="s">
        <v>12206</v>
      </c>
      <c r="AP578" s="80" t="s">
        <v>66</v>
      </c>
      <c r="AQ578" s="2"/>
      <c r="AR578" s="3"/>
      <c r="AS578" s="3"/>
      <c r="AT578" s="3"/>
      <c r="AU578" s="3"/>
    </row>
    <row r="579" spans="1:47" x14ac:dyDescent="0.35">
      <c r="A579" s="66" t="s">
        <v>591</v>
      </c>
      <c r="B579" s="67"/>
      <c r="C579" s="67"/>
      <c r="D579" s="68"/>
      <c r="E579" s="70"/>
      <c r="F579" s="104" t="s">
        <v>11021</v>
      </c>
      <c r="G579" s="67"/>
      <c r="H579" s="71"/>
      <c r="I579" s="72"/>
      <c r="J579" s="72"/>
      <c r="K579" s="71" t="s">
        <v>13404</v>
      </c>
      <c r="L579" s="75"/>
      <c r="M579" s="76"/>
      <c r="N579" s="76"/>
      <c r="O579" s="77"/>
      <c r="P579" s="78"/>
      <c r="Q579" s="78"/>
      <c r="R579" s="88"/>
      <c r="S579" s="88"/>
      <c r="T579" s="88"/>
      <c r="U579" s="88"/>
      <c r="V579" s="52"/>
      <c r="W579" s="52"/>
      <c r="X579" s="52"/>
      <c r="Y579" s="52"/>
      <c r="Z579" s="51"/>
      <c r="AA579" s="73"/>
      <c r="AB579" s="73"/>
      <c r="AC579" s="74"/>
      <c r="AD579" s="80">
        <v>1</v>
      </c>
      <c r="AE579" s="80">
        <v>0</v>
      </c>
      <c r="AF579" s="80">
        <v>71</v>
      </c>
      <c r="AG579" s="80">
        <v>74</v>
      </c>
      <c r="AH579" s="80"/>
      <c r="AI579" s="80"/>
      <c r="AJ579" s="80"/>
      <c r="AK579" s="80"/>
      <c r="AL579" s="80"/>
      <c r="AM579" s="82">
        <v>44369.562395833331</v>
      </c>
      <c r="AN579" s="80" t="s">
        <v>11630</v>
      </c>
      <c r="AO579" s="85" t="s">
        <v>12207</v>
      </c>
      <c r="AP579" s="80" t="s">
        <v>66</v>
      </c>
      <c r="AQ579" s="2"/>
      <c r="AR579" s="3"/>
      <c r="AS579" s="3"/>
      <c r="AT579" s="3"/>
      <c r="AU579" s="3"/>
    </row>
    <row r="580" spans="1:47" x14ac:dyDescent="0.35">
      <c r="A580" s="66" t="s">
        <v>592</v>
      </c>
      <c r="B580" s="67"/>
      <c r="C580" s="67"/>
      <c r="D580" s="68"/>
      <c r="E580" s="70"/>
      <c r="F580" s="104" t="s">
        <v>11022</v>
      </c>
      <c r="G580" s="67"/>
      <c r="H580" s="71"/>
      <c r="I580" s="72"/>
      <c r="J580" s="72"/>
      <c r="K580" s="71" t="s">
        <v>13405</v>
      </c>
      <c r="L580" s="75"/>
      <c r="M580" s="76"/>
      <c r="N580" s="76"/>
      <c r="O580" s="77"/>
      <c r="P580" s="78"/>
      <c r="Q580" s="78"/>
      <c r="R580" s="88"/>
      <c r="S580" s="88"/>
      <c r="T580" s="88"/>
      <c r="U580" s="88"/>
      <c r="V580" s="52"/>
      <c r="W580" s="52"/>
      <c r="X580" s="52"/>
      <c r="Y580" s="52"/>
      <c r="Z580" s="51"/>
      <c r="AA580" s="73"/>
      <c r="AB580" s="73"/>
      <c r="AC580" s="74"/>
      <c r="AD580" s="80">
        <v>4759</v>
      </c>
      <c r="AE580" s="80">
        <v>1747</v>
      </c>
      <c r="AF580" s="80">
        <v>119440</v>
      </c>
      <c r="AG580" s="80">
        <v>0</v>
      </c>
      <c r="AH580" s="80"/>
      <c r="AI580" s="80"/>
      <c r="AJ580" s="80"/>
      <c r="AK580" s="80"/>
      <c r="AL580" s="80"/>
      <c r="AM580" s="82">
        <v>43199.125162037039</v>
      </c>
      <c r="AN580" s="80" t="s">
        <v>11630</v>
      </c>
      <c r="AO580" s="85" t="s">
        <v>12208</v>
      </c>
      <c r="AP580" s="80" t="s">
        <v>66</v>
      </c>
      <c r="AQ580" s="2"/>
      <c r="AR580" s="3"/>
      <c r="AS580" s="3"/>
      <c r="AT580" s="3"/>
      <c r="AU580" s="3"/>
    </row>
    <row r="581" spans="1:47" x14ac:dyDescent="0.35">
      <c r="A581" s="66" t="s">
        <v>593</v>
      </c>
      <c r="B581" s="67"/>
      <c r="C581" s="67"/>
      <c r="D581" s="68"/>
      <c r="E581" s="70"/>
      <c r="F581" s="104" t="s">
        <v>11023</v>
      </c>
      <c r="G581" s="67"/>
      <c r="H581" s="71"/>
      <c r="I581" s="72"/>
      <c r="J581" s="72"/>
      <c r="K581" s="71" t="s">
        <v>13406</v>
      </c>
      <c r="L581" s="75"/>
      <c r="M581" s="76"/>
      <c r="N581" s="76"/>
      <c r="O581" s="77"/>
      <c r="P581" s="78"/>
      <c r="Q581" s="78"/>
      <c r="R581" s="88"/>
      <c r="S581" s="88"/>
      <c r="T581" s="88"/>
      <c r="U581" s="88"/>
      <c r="V581" s="52"/>
      <c r="W581" s="52"/>
      <c r="X581" s="52"/>
      <c r="Y581" s="52"/>
      <c r="Z581" s="51"/>
      <c r="AA581" s="73"/>
      <c r="AB581" s="73"/>
      <c r="AC581" s="74"/>
      <c r="AD581" s="80">
        <v>1303</v>
      </c>
      <c r="AE581" s="80">
        <v>949</v>
      </c>
      <c r="AF581" s="80">
        <v>2811</v>
      </c>
      <c r="AG581" s="80">
        <v>2102</v>
      </c>
      <c r="AH581" s="80"/>
      <c r="AI581" s="80"/>
      <c r="AJ581" s="80" t="s">
        <v>9413</v>
      </c>
      <c r="AK581" s="80"/>
      <c r="AL581" s="80"/>
      <c r="AM581" s="82">
        <v>40437.56077546296</v>
      </c>
      <c r="AN581" s="80" t="s">
        <v>11630</v>
      </c>
      <c r="AO581" s="85" t="s">
        <v>12209</v>
      </c>
      <c r="AP581" s="80" t="s">
        <v>66</v>
      </c>
      <c r="AQ581" s="2"/>
      <c r="AR581" s="3"/>
      <c r="AS581" s="3"/>
      <c r="AT581" s="3"/>
      <c r="AU581" s="3"/>
    </row>
    <row r="582" spans="1:47" x14ac:dyDescent="0.35">
      <c r="A582" s="66" t="s">
        <v>594</v>
      </c>
      <c r="B582" s="67"/>
      <c r="C582" s="67"/>
      <c r="D582" s="68"/>
      <c r="E582" s="70"/>
      <c r="F582" s="104" t="s">
        <v>11024</v>
      </c>
      <c r="G582" s="67"/>
      <c r="H582" s="71"/>
      <c r="I582" s="72"/>
      <c r="J582" s="72"/>
      <c r="K582" s="71" t="s">
        <v>13407</v>
      </c>
      <c r="L582" s="75"/>
      <c r="M582" s="76"/>
      <c r="N582" s="76"/>
      <c r="O582" s="77"/>
      <c r="P582" s="78"/>
      <c r="Q582" s="78"/>
      <c r="R582" s="88"/>
      <c r="S582" s="88"/>
      <c r="T582" s="88"/>
      <c r="U582" s="88"/>
      <c r="V582" s="52"/>
      <c r="W582" s="52"/>
      <c r="X582" s="52"/>
      <c r="Y582" s="52"/>
      <c r="Z582" s="51"/>
      <c r="AA582" s="73"/>
      <c r="AB582" s="73"/>
      <c r="AC582" s="74"/>
      <c r="AD582" s="80">
        <v>62</v>
      </c>
      <c r="AE582" s="80">
        <v>268</v>
      </c>
      <c r="AF582" s="80">
        <v>31023</v>
      </c>
      <c r="AG582" s="80">
        <v>27159</v>
      </c>
      <c r="AH582" s="80"/>
      <c r="AI582" s="80" t="s">
        <v>8549</v>
      </c>
      <c r="AJ582" s="80" t="s">
        <v>9414</v>
      </c>
      <c r="AK582" s="80"/>
      <c r="AL582" s="80"/>
      <c r="AM582" s="82">
        <v>44229.687152777777</v>
      </c>
      <c r="AN582" s="80" t="s">
        <v>11630</v>
      </c>
      <c r="AO582" s="85" t="s">
        <v>12210</v>
      </c>
      <c r="AP582" s="80" t="s">
        <v>66</v>
      </c>
      <c r="AQ582" s="2"/>
      <c r="AR582" s="3"/>
      <c r="AS582" s="3"/>
      <c r="AT582" s="3"/>
      <c r="AU582" s="3"/>
    </row>
    <row r="583" spans="1:47" x14ac:dyDescent="0.35">
      <c r="A583" s="66" t="s">
        <v>595</v>
      </c>
      <c r="B583" s="67"/>
      <c r="C583" s="67"/>
      <c r="D583" s="68"/>
      <c r="E583" s="70"/>
      <c r="F583" s="104" t="s">
        <v>11025</v>
      </c>
      <c r="G583" s="67"/>
      <c r="H583" s="71"/>
      <c r="I583" s="72"/>
      <c r="J583" s="72"/>
      <c r="K583" s="71" t="s">
        <v>13408</v>
      </c>
      <c r="L583" s="75"/>
      <c r="M583" s="76"/>
      <c r="N583" s="76"/>
      <c r="O583" s="77"/>
      <c r="P583" s="78"/>
      <c r="Q583" s="78"/>
      <c r="R583" s="88"/>
      <c r="S583" s="88"/>
      <c r="T583" s="88"/>
      <c r="U583" s="88"/>
      <c r="V583" s="52"/>
      <c r="W583" s="52"/>
      <c r="X583" s="52"/>
      <c r="Y583" s="52"/>
      <c r="Z583" s="51"/>
      <c r="AA583" s="73"/>
      <c r="AB583" s="73"/>
      <c r="AC583" s="74"/>
      <c r="AD583" s="80">
        <v>143</v>
      </c>
      <c r="AE583" s="80">
        <v>126</v>
      </c>
      <c r="AF583" s="80">
        <v>2979</v>
      </c>
      <c r="AG583" s="80">
        <v>2043</v>
      </c>
      <c r="AH583" s="80"/>
      <c r="AI583" s="80" t="s">
        <v>8550</v>
      </c>
      <c r="AJ583" s="80"/>
      <c r="AK583" s="85" t="s">
        <v>10034</v>
      </c>
      <c r="AL583" s="80"/>
      <c r="AM583" s="82">
        <v>43306.001134259262</v>
      </c>
      <c r="AN583" s="80" t="s">
        <v>11630</v>
      </c>
      <c r="AO583" s="85" t="s">
        <v>12211</v>
      </c>
      <c r="AP583" s="80" t="s">
        <v>66</v>
      </c>
      <c r="AQ583" s="2"/>
      <c r="AR583" s="3"/>
      <c r="AS583" s="3"/>
      <c r="AT583" s="3"/>
      <c r="AU583" s="3"/>
    </row>
    <row r="584" spans="1:47" x14ac:dyDescent="0.35">
      <c r="A584" s="66" t="s">
        <v>895</v>
      </c>
      <c r="B584" s="67"/>
      <c r="C584" s="67"/>
      <c r="D584" s="68"/>
      <c r="E584" s="70"/>
      <c r="F584" s="104" t="s">
        <v>11026</v>
      </c>
      <c r="G584" s="67"/>
      <c r="H584" s="71"/>
      <c r="I584" s="72"/>
      <c r="J584" s="72"/>
      <c r="K584" s="71" t="s">
        <v>13409</v>
      </c>
      <c r="L584" s="75"/>
      <c r="M584" s="76"/>
      <c r="N584" s="76"/>
      <c r="O584" s="77"/>
      <c r="P584" s="78"/>
      <c r="Q584" s="78"/>
      <c r="R584" s="88"/>
      <c r="S584" s="88"/>
      <c r="T584" s="88"/>
      <c r="U584" s="88"/>
      <c r="V584" s="52"/>
      <c r="W584" s="52"/>
      <c r="X584" s="52"/>
      <c r="Y584" s="52"/>
      <c r="Z584" s="51"/>
      <c r="AA584" s="73"/>
      <c r="AB584" s="73"/>
      <c r="AC584" s="74"/>
      <c r="AD584" s="80">
        <v>148</v>
      </c>
      <c r="AE584" s="80">
        <v>1627</v>
      </c>
      <c r="AF584" s="80">
        <v>9509</v>
      </c>
      <c r="AG584" s="80">
        <v>9051</v>
      </c>
      <c r="AH584" s="80"/>
      <c r="AI584" s="80" t="s">
        <v>8551</v>
      </c>
      <c r="AJ584" s="80"/>
      <c r="AK584" s="80"/>
      <c r="AL584" s="80"/>
      <c r="AM584" s="82">
        <v>40708.233611111114</v>
      </c>
      <c r="AN584" s="80" t="s">
        <v>11630</v>
      </c>
      <c r="AO584" s="85" t="s">
        <v>12212</v>
      </c>
      <c r="AP584" s="80" t="s">
        <v>66</v>
      </c>
      <c r="AQ584" s="2"/>
      <c r="AR584" s="3"/>
      <c r="AS584" s="3"/>
      <c r="AT584" s="3"/>
      <c r="AU584" s="3"/>
    </row>
    <row r="585" spans="1:47" x14ac:dyDescent="0.35">
      <c r="A585" s="66" t="s">
        <v>1273</v>
      </c>
      <c r="B585" s="67"/>
      <c r="C585" s="67"/>
      <c r="D585" s="68"/>
      <c r="E585" s="70"/>
      <c r="F585" s="104" t="s">
        <v>11027</v>
      </c>
      <c r="G585" s="67"/>
      <c r="H585" s="71"/>
      <c r="I585" s="72"/>
      <c r="J585" s="72"/>
      <c r="K585" s="71" t="s">
        <v>13410</v>
      </c>
      <c r="L585" s="75"/>
      <c r="M585" s="76"/>
      <c r="N585" s="76"/>
      <c r="O585" s="77"/>
      <c r="P585" s="78"/>
      <c r="Q585" s="78"/>
      <c r="R585" s="88"/>
      <c r="S585" s="88"/>
      <c r="T585" s="88"/>
      <c r="U585" s="88"/>
      <c r="V585" s="52"/>
      <c r="W585" s="52"/>
      <c r="X585" s="52"/>
      <c r="Y585" s="52"/>
      <c r="Z585" s="51"/>
      <c r="AA585" s="73"/>
      <c r="AB585" s="73"/>
      <c r="AC585" s="74"/>
      <c r="AD585" s="80">
        <v>4471</v>
      </c>
      <c r="AE585" s="80">
        <v>2479</v>
      </c>
      <c r="AF585" s="80">
        <v>27465</v>
      </c>
      <c r="AG585" s="80">
        <v>26633</v>
      </c>
      <c r="AH585" s="80"/>
      <c r="AI585" s="80" t="s">
        <v>8552</v>
      </c>
      <c r="AJ585" s="80" t="s">
        <v>9415</v>
      </c>
      <c r="AK585" s="85" t="s">
        <v>10035</v>
      </c>
      <c r="AL585" s="80"/>
      <c r="AM585" s="82">
        <v>40330.617118055554</v>
      </c>
      <c r="AN585" s="80" t="s">
        <v>11630</v>
      </c>
      <c r="AO585" s="85" t="s">
        <v>12213</v>
      </c>
      <c r="AP585" s="80" t="s">
        <v>65</v>
      </c>
      <c r="AQ585" s="2"/>
      <c r="AR585" s="3"/>
      <c r="AS585" s="3"/>
      <c r="AT585" s="3"/>
      <c r="AU585" s="3"/>
    </row>
    <row r="586" spans="1:47" x14ac:dyDescent="0.35">
      <c r="A586" s="66" t="s">
        <v>597</v>
      </c>
      <c r="B586" s="67"/>
      <c r="C586" s="67"/>
      <c r="D586" s="68"/>
      <c r="E586" s="70"/>
      <c r="F586" s="104" t="s">
        <v>11028</v>
      </c>
      <c r="G586" s="67"/>
      <c r="H586" s="71"/>
      <c r="I586" s="72"/>
      <c r="J586" s="72"/>
      <c r="K586" s="71" t="s">
        <v>13411</v>
      </c>
      <c r="L586" s="75"/>
      <c r="M586" s="76"/>
      <c r="N586" s="76"/>
      <c r="O586" s="77"/>
      <c r="P586" s="78"/>
      <c r="Q586" s="78"/>
      <c r="R586" s="88"/>
      <c r="S586" s="88"/>
      <c r="T586" s="88"/>
      <c r="U586" s="88"/>
      <c r="V586" s="52"/>
      <c r="W586" s="52"/>
      <c r="X586" s="52"/>
      <c r="Y586" s="52"/>
      <c r="Z586" s="51"/>
      <c r="AA586" s="73"/>
      <c r="AB586" s="73"/>
      <c r="AC586" s="74"/>
      <c r="AD586" s="80">
        <v>1360</v>
      </c>
      <c r="AE586" s="80">
        <v>396</v>
      </c>
      <c r="AF586" s="80">
        <v>45817</v>
      </c>
      <c r="AG586" s="80">
        <v>3670</v>
      </c>
      <c r="AH586" s="80"/>
      <c r="AI586" s="80" t="s">
        <v>8553</v>
      </c>
      <c r="AJ586" s="80" t="s">
        <v>9416</v>
      </c>
      <c r="AK586" s="85" t="s">
        <v>10036</v>
      </c>
      <c r="AL586" s="80"/>
      <c r="AM586" s="82">
        <v>42056.72583333333</v>
      </c>
      <c r="AN586" s="80" t="s">
        <v>11630</v>
      </c>
      <c r="AO586" s="85" t="s">
        <v>12214</v>
      </c>
      <c r="AP586" s="80" t="s">
        <v>66</v>
      </c>
      <c r="AQ586" s="2"/>
      <c r="AR586" s="3"/>
      <c r="AS586" s="3"/>
      <c r="AT586" s="3"/>
      <c r="AU586" s="3"/>
    </row>
    <row r="587" spans="1:47" x14ac:dyDescent="0.35">
      <c r="A587" s="66" t="s">
        <v>598</v>
      </c>
      <c r="B587" s="67"/>
      <c r="C587" s="67"/>
      <c r="D587" s="68"/>
      <c r="E587" s="70"/>
      <c r="F587" s="104" t="s">
        <v>11029</v>
      </c>
      <c r="G587" s="67"/>
      <c r="H587" s="71"/>
      <c r="I587" s="72"/>
      <c r="J587" s="72"/>
      <c r="K587" s="71" t="s">
        <v>13412</v>
      </c>
      <c r="L587" s="75"/>
      <c r="M587" s="76"/>
      <c r="N587" s="76"/>
      <c r="O587" s="77"/>
      <c r="P587" s="78"/>
      <c r="Q587" s="78"/>
      <c r="R587" s="88"/>
      <c r="S587" s="88"/>
      <c r="T587" s="88"/>
      <c r="U587" s="88"/>
      <c r="V587" s="52"/>
      <c r="W587" s="52"/>
      <c r="X587" s="52"/>
      <c r="Y587" s="52"/>
      <c r="Z587" s="51"/>
      <c r="AA587" s="73"/>
      <c r="AB587" s="73"/>
      <c r="AC587" s="74"/>
      <c r="AD587" s="80">
        <v>8523</v>
      </c>
      <c r="AE587" s="80">
        <v>7724</v>
      </c>
      <c r="AF587" s="80">
        <v>28295</v>
      </c>
      <c r="AG587" s="80">
        <v>5441</v>
      </c>
      <c r="AH587" s="80"/>
      <c r="AI587" s="80" t="s">
        <v>8554</v>
      </c>
      <c r="AJ587" s="80" t="s">
        <v>9417</v>
      </c>
      <c r="AK587" s="85" t="s">
        <v>10037</v>
      </c>
      <c r="AL587" s="80"/>
      <c r="AM587" s="82">
        <v>40205.3359375</v>
      </c>
      <c r="AN587" s="80" t="s">
        <v>11630</v>
      </c>
      <c r="AO587" s="85" t="s">
        <v>12215</v>
      </c>
      <c r="AP587" s="80" t="s">
        <v>66</v>
      </c>
      <c r="AQ587" s="2"/>
      <c r="AR587" s="3"/>
      <c r="AS587" s="3"/>
      <c r="AT587" s="3"/>
      <c r="AU587" s="3"/>
    </row>
    <row r="588" spans="1:47" x14ac:dyDescent="0.35">
      <c r="A588" s="66" t="s">
        <v>599</v>
      </c>
      <c r="B588" s="67"/>
      <c r="C588" s="67"/>
      <c r="D588" s="68"/>
      <c r="E588" s="70"/>
      <c r="F588" s="104" t="s">
        <v>11030</v>
      </c>
      <c r="G588" s="67"/>
      <c r="H588" s="71"/>
      <c r="I588" s="72"/>
      <c r="J588" s="72"/>
      <c r="K588" s="71" t="s">
        <v>13413</v>
      </c>
      <c r="L588" s="75"/>
      <c r="M588" s="76"/>
      <c r="N588" s="76"/>
      <c r="O588" s="77"/>
      <c r="P588" s="78"/>
      <c r="Q588" s="78"/>
      <c r="R588" s="88"/>
      <c r="S588" s="88"/>
      <c r="T588" s="88"/>
      <c r="U588" s="88"/>
      <c r="V588" s="52"/>
      <c r="W588" s="52"/>
      <c r="X588" s="52"/>
      <c r="Y588" s="52"/>
      <c r="Z588" s="51"/>
      <c r="AA588" s="73"/>
      <c r="AB588" s="73"/>
      <c r="AC588" s="74"/>
      <c r="AD588" s="80">
        <v>542</v>
      </c>
      <c r="AE588" s="80">
        <v>206</v>
      </c>
      <c r="AF588" s="80">
        <v>518</v>
      </c>
      <c r="AG588" s="80">
        <v>10362</v>
      </c>
      <c r="AH588" s="80"/>
      <c r="AI588" s="80" t="s">
        <v>8555</v>
      </c>
      <c r="AJ588" s="80" t="s">
        <v>9305</v>
      </c>
      <c r="AK588" s="85" t="s">
        <v>10038</v>
      </c>
      <c r="AL588" s="80"/>
      <c r="AM588" s="82">
        <v>39067.478692129633</v>
      </c>
      <c r="AN588" s="80" t="s">
        <v>11630</v>
      </c>
      <c r="AO588" s="85" t="s">
        <v>12216</v>
      </c>
      <c r="AP588" s="80" t="s">
        <v>66</v>
      </c>
      <c r="AQ588" s="2"/>
      <c r="AR588" s="3"/>
      <c r="AS588" s="3"/>
      <c r="AT588" s="3"/>
      <c r="AU588" s="3"/>
    </row>
    <row r="589" spans="1:47" x14ac:dyDescent="0.35">
      <c r="A589" s="66" t="s">
        <v>600</v>
      </c>
      <c r="B589" s="67"/>
      <c r="C589" s="67"/>
      <c r="D589" s="68"/>
      <c r="E589" s="70"/>
      <c r="F589" s="104" t="s">
        <v>11031</v>
      </c>
      <c r="G589" s="67"/>
      <c r="H589" s="71"/>
      <c r="I589" s="72"/>
      <c r="J589" s="72"/>
      <c r="K589" s="71" t="s">
        <v>13414</v>
      </c>
      <c r="L589" s="75"/>
      <c r="M589" s="76"/>
      <c r="N589" s="76"/>
      <c r="O589" s="77"/>
      <c r="P589" s="78"/>
      <c r="Q589" s="78"/>
      <c r="R589" s="88"/>
      <c r="S589" s="88"/>
      <c r="T589" s="88"/>
      <c r="U589" s="88"/>
      <c r="V589" s="52"/>
      <c r="W589" s="52"/>
      <c r="X589" s="52"/>
      <c r="Y589" s="52"/>
      <c r="Z589" s="51"/>
      <c r="AA589" s="73"/>
      <c r="AB589" s="73"/>
      <c r="AC589" s="74"/>
      <c r="AD589" s="80">
        <v>622</v>
      </c>
      <c r="AE589" s="80">
        <v>42</v>
      </c>
      <c r="AF589" s="80">
        <v>72</v>
      </c>
      <c r="AG589" s="80">
        <v>213</v>
      </c>
      <c r="AH589" s="80"/>
      <c r="AI589" s="80" t="s">
        <v>8556</v>
      </c>
      <c r="AJ589" s="80" t="s">
        <v>9418</v>
      </c>
      <c r="AK589" s="80"/>
      <c r="AL589" s="80"/>
      <c r="AM589" s="82">
        <v>42782.35355324074</v>
      </c>
      <c r="AN589" s="80" t="s">
        <v>11630</v>
      </c>
      <c r="AO589" s="85" t="s">
        <v>12217</v>
      </c>
      <c r="AP589" s="80" t="s">
        <v>66</v>
      </c>
      <c r="AQ589" s="2"/>
      <c r="AR589" s="3"/>
      <c r="AS589" s="3"/>
      <c r="AT589" s="3"/>
      <c r="AU589" s="3"/>
    </row>
    <row r="590" spans="1:47" x14ac:dyDescent="0.35">
      <c r="A590" s="66" t="s">
        <v>601</v>
      </c>
      <c r="B590" s="67"/>
      <c r="C590" s="67"/>
      <c r="D590" s="68"/>
      <c r="E590" s="70"/>
      <c r="F590" s="104" t="s">
        <v>11032</v>
      </c>
      <c r="G590" s="67"/>
      <c r="H590" s="71"/>
      <c r="I590" s="72"/>
      <c r="J590" s="72"/>
      <c r="K590" s="71" t="s">
        <v>13415</v>
      </c>
      <c r="L590" s="75"/>
      <c r="M590" s="76"/>
      <c r="N590" s="76"/>
      <c r="O590" s="77"/>
      <c r="P590" s="78"/>
      <c r="Q590" s="78"/>
      <c r="R590" s="88"/>
      <c r="S590" s="88"/>
      <c r="T590" s="88"/>
      <c r="U590" s="88"/>
      <c r="V590" s="52"/>
      <c r="W590" s="52"/>
      <c r="X590" s="52"/>
      <c r="Y590" s="52"/>
      <c r="Z590" s="51"/>
      <c r="AA590" s="73"/>
      <c r="AB590" s="73"/>
      <c r="AC590" s="74"/>
      <c r="AD590" s="80">
        <v>158</v>
      </c>
      <c r="AE590" s="80">
        <v>97</v>
      </c>
      <c r="AF590" s="80">
        <v>339</v>
      </c>
      <c r="AG590" s="80">
        <v>730</v>
      </c>
      <c r="AH590" s="80"/>
      <c r="AI590" s="80" t="s">
        <v>8557</v>
      </c>
      <c r="AJ590" s="80" t="s">
        <v>9419</v>
      </c>
      <c r="AK590" s="85" t="s">
        <v>10039</v>
      </c>
      <c r="AL590" s="80"/>
      <c r="AM590" s="82">
        <v>44024.790949074071</v>
      </c>
      <c r="AN590" s="80" t="s">
        <v>11630</v>
      </c>
      <c r="AO590" s="85" t="s">
        <v>12218</v>
      </c>
      <c r="AP590" s="80" t="s">
        <v>66</v>
      </c>
      <c r="AQ590" s="2"/>
      <c r="AR590" s="3"/>
      <c r="AS590" s="3"/>
      <c r="AT590" s="3"/>
      <c r="AU590" s="3"/>
    </row>
    <row r="591" spans="1:47" x14ac:dyDescent="0.35">
      <c r="A591" s="66" t="s">
        <v>602</v>
      </c>
      <c r="B591" s="67"/>
      <c r="C591" s="67"/>
      <c r="D591" s="68"/>
      <c r="E591" s="70"/>
      <c r="F591" s="104" t="s">
        <v>11033</v>
      </c>
      <c r="G591" s="67"/>
      <c r="H591" s="71"/>
      <c r="I591" s="72"/>
      <c r="J591" s="72"/>
      <c r="K591" s="71" t="s">
        <v>13416</v>
      </c>
      <c r="L591" s="75"/>
      <c r="M591" s="76"/>
      <c r="N591" s="76"/>
      <c r="O591" s="77"/>
      <c r="P591" s="78"/>
      <c r="Q591" s="78"/>
      <c r="R591" s="88"/>
      <c r="S591" s="88"/>
      <c r="T591" s="88"/>
      <c r="U591" s="88"/>
      <c r="V591" s="52"/>
      <c r="W591" s="52"/>
      <c r="X591" s="52"/>
      <c r="Y591" s="52"/>
      <c r="Z591" s="51"/>
      <c r="AA591" s="73"/>
      <c r="AB591" s="73"/>
      <c r="AC591" s="74"/>
      <c r="AD591" s="80">
        <v>47</v>
      </c>
      <c r="AE591" s="80">
        <v>4737</v>
      </c>
      <c r="AF591" s="80">
        <v>1641</v>
      </c>
      <c r="AG591" s="80">
        <v>88</v>
      </c>
      <c r="AH591" s="80"/>
      <c r="AI591" s="80" t="s">
        <v>8558</v>
      </c>
      <c r="AJ591" s="80"/>
      <c r="AK591" s="85" t="s">
        <v>10040</v>
      </c>
      <c r="AL591" s="80"/>
      <c r="AM591" s="82">
        <v>41305.467141203706</v>
      </c>
      <c r="AN591" s="80" t="s">
        <v>11630</v>
      </c>
      <c r="AO591" s="85" t="s">
        <v>12219</v>
      </c>
      <c r="AP591" s="80" t="s">
        <v>66</v>
      </c>
      <c r="AQ591" s="2"/>
      <c r="AR591" s="3"/>
      <c r="AS591" s="3"/>
      <c r="AT591" s="3"/>
      <c r="AU591" s="3"/>
    </row>
    <row r="592" spans="1:47" x14ac:dyDescent="0.35">
      <c r="A592" s="66" t="s">
        <v>603</v>
      </c>
      <c r="B592" s="67"/>
      <c r="C592" s="67"/>
      <c r="D592" s="68"/>
      <c r="E592" s="70"/>
      <c r="F592" s="104" t="s">
        <v>11034</v>
      </c>
      <c r="G592" s="67"/>
      <c r="H592" s="71"/>
      <c r="I592" s="72"/>
      <c r="J592" s="72"/>
      <c r="K592" s="71" t="s">
        <v>13417</v>
      </c>
      <c r="L592" s="75"/>
      <c r="M592" s="76"/>
      <c r="N592" s="76"/>
      <c r="O592" s="77"/>
      <c r="P592" s="78"/>
      <c r="Q592" s="78"/>
      <c r="R592" s="88"/>
      <c r="S592" s="88"/>
      <c r="T592" s="88"/>
      <c r="U592" s="88"/>
      <c r="V592" s="52"/>
      <c r="W592" s="52"/>
      <c r="X592" s="52"/>
      <c r="Y592" s="52"/>
      <c r="Z592" s="51"/>
      <c r="AA592" s="73"/>
      <c r="AB592" s="73"/>
      <c r="AC592" s="74"/>
      <c r="AD592" s="80">
        <v>1469</v>
      </c>
      <c r="AE592" s="80">
        <v>2731</v>
      </c>
      <c r="AF592" s="80">
        <v>19533</v>
      </c>
      <c r="AG592" s="80">
        <v>4867</v>
      </c>
      <c r="AH592" s="80"/>
      <c r="AI592" s="80" t="s">
        <v>8559</v>
      </c>
      <c r="AJ592" s="80" t="s">
        <v>9170</v>
      </c>
      <c r="AK592" s="80"/>
      <c r="AL592" s="80"/>
      <c r="AM592" s="82">
        <v>40194.505462962959</v>
      </c>
      <c r="AN592" s="80" t="s">
        <v>11630</v>
      </c>
      <c r="AO592" s="85" t="s">
        <v>12220</v>
      </c>
      <c r="AP592" s="80" t="s">
        <v>66</v>
      </c>
      <c r="AQ592" s="2"/>
      <c r="AR592" s="3"/>
      <c r="AS592" s="3"/>
      <c r="AT592" s="3"/>
      <c r="AU592" s="3"/>
    </row>
    <row r="593" spans="1:47" x14ac:dyDescent="0.35">
      <c r="A593" s="66" t="s">
        <v>604</v>
      </c>
      <c r="B593" s="67"/>
      <c r="C593" s="67"/>
      <c r="D593" s="68"/>
      <c r="E593" s="70"/>
      <c r="F593" s="104" t="s">
        <v>11035</v>
      </c>
      <c r="G593" s="67"/>
      <c r="H593" s="71"/>
      <c r="I593" s="72"/>
      <c r="J593" s="72"/>
      <c r="K593" s="71" t="s">
        <v>13418</v>
      </c>
      <c r="L593" s="75"/>
      <c r="M593" s="76"/>
      <c r="N593" s="76"/>
      <c r="O593" s="77"/>
      <c r="P593" s="78"/>
      <c r="Q593" s="78"/>
      <c r="R593" s="88"/>
      <c r="S593" s="88"/>
      <c r="T593" s="88"/>
      <c r="U593" s="88"/>
      <c r="V593" s="52"/>
      <c r="W593" s="52"/>
      <c r="X593" s="52"/>
      <c r="Y593" s="52"/>
      <c r="Z593" s="51"/>
      <c r="AA593" s="73"/>
      <c r="AB593" s="73"/>
      <c r="AC593" s="74"/>
      <c r="AD593" s="80">
        <v>1153</v>
      </c>
      <c r="AE593" s="80">
        <v>1925</v>
      </c>
      <c r="AF593" s="80">
        <v>18533</v>
      </c>
      <c r="AG593" s="80">
        <v>19139</v>
      </c>
      <c r="AH593" s="80"/>
      <c r="AI593" s="80" t="s">
        <v>8560</v>
      </c>
      <c r="AJ593" s="80" t="s">
        <v>9420</v>
      </c>
      <c r="AK593" s="85" t="s">
        <v>10041</v>
      </c>
      <c r="AL593" s="80"/>
      <c r="AM593" s="82">
        <v>41209.553159722222</v>
      </c>
      <c r="AN593" s="80" t="s">
        <v>11630</v>
      </c>
      <c r="AO593" s="85" t="s">
        <v>12221</v>
      </c>
      <c r="AP593" s="80" t="s">
        <v>66</v>
      </c>
      <c r="AQ593" s="2"/>
      <c r="AR593" s="3"/>
      <c r="AS593" s="3"/>
      <c r="AT593" s="3"/>
      <c r="AU593" s="3"/>
    </row>
    <row r="594" spans="1:47" x14ac:dyDescent="0.35">
      <c r="A594" s="66" t="s">
        <v>1098</v>
      </c>
      <c r="B594" s="67"/>
      <c r="C594" s="67"/>
      <c r="D594" s="68"/>
      <c r="E594" s="70"/>
      <c r="F594" s="104" t="s">
        <v>11036</v>
      </c>
      <c r="G594" s="67"/>
      <c r="H594" s="71"/>
      <c r="I594" s="72"/>
      <c r="J594" s="72"/>
      <c r="K594" s="71" t="s">
        <v>13419</v>
      </c>
      <c r="L594" s="75"/>
      <c r="M594" s="76"/>
      <c r="N594" s="76"/>
      <c r="O594" s="77"/>
      <c r="P594" s="78"/>
      <c r="Q594" s="78"/>
      <c r="R594" s="88"/>
      <c r="S594" s="88"/>
      <c r="T594" s="88"/>
      <c r="U594" s="88"/>
      <c r="V594" s="52"/>
      <c r="W594" s="52"/>
      <c r="X594" s="52"/>
      <c r="Y594" s="52"/>
      <c r="Z594" s="51"/>
      <c r="AA594" s="73"/>
      <c r="AB594" s="73"/>
      <c r="AC594" s="74"/>
      <c r="AD594" s="80">
        <v>10737</v>
      </c>
      <c r="AE594" s="80">
        <v>118823</v>
      </c>
      <c r="AF594" s="80">
        <v>8897</v>
      </c>
      <c r="AG594" s="80">
        <v>1878</v>
      </c>
      <c r="AH594" s="80"/>
      <c r="AI594" s="80" t="s">
        <v>8561</v>
      </c>
      <c r="AJ594" s="80" t="s">
        <v>9137</v>
      </c>
      <c r="AK594" s="85" t="s">
        <v>10042</v>
      </c>
      <c r="AL594" s="80"/>
      <c r="AM594" s="82">
        <v>39825.413946759261</v>
      </c>
      <c r="AN594" s="80" t="s">
        <v>11630</v>
      </c>
      <c r="AO594" s="85" t="s">
        <v>12222</v>
      </c>
      <c r="AP594" s="80" t="s">
        <v>66</v>
      </c>
      <c r="AQ594" s="2"/>
      <c r="AR594" s="3"/>
      <c r="AS594" s="3"/>
      <c r="AT594" s="3"/>
      <c r="AU594" s="3"/>
    </row>
    <row r="595" spans="1:47" x14ac:dyDescent="0.35">
      <c r="A595" s="66" t="s">
        <v>1097</v>
      </c>
      <c r="B595" s="67"/>
      <c r="C595" s="67"/>
      <c r="D595" s="68"/>
      <c r="E595" s="70"/>
      <c r="F595" s="104" t="s">
        <v>11037</v>
      </c>
      <c r="G595" s="67"/>
      <c r="H595" s="71"/>
      <c r="I595" s="72"/>
      <c r="J595" s="72"/>
      <c r="K595" s="71" t="s">
        <v>13420</v>
      </c>
      <c r="L595" s="75"/>
      <c r="M595" s="76"/>
      <c r="N595" s="76"/>
      <c r="O595" s="77"/>
      <c r="P595" s="78"/>
      <c r="Q595" s="78"/>
      <c r="R595" s="88"/>
      <c r="S595" s="88"/>
      <c r="T595" s="88"/>
      <c r="U595" s="88"/>
      <c r="V595" s="52"/>
      <c r="W595" s="52"/>
      <c r="X595" s="52"/>
      <c r="Y595" s="52"/>
      <c r="Z595" s="51"/>
      <c r="AA595" s="73"/>
      <c r="AB595" s="73"/>
      <c r="AC595" s="74"/>
      <c r="AD595" s="80">
        <v>286</v>
      </c>
      <c r="AE595" s="80">
        <v>1811</v>
      </c>
      <c r="AF595" s="80">
        <v>1155</v>
      </c>
      <c r="AG595" s="80">
        <v>590</v>
      </c>
      <c r="AH595" s="80"/>
      <c r="AI595" s="80" t="s">
        <v>8562</v>
      </c>
      <c r="AJ595" s="80" t="s">
        <v>9421</v>
      </c>
      <c r="AK595" s="85" t="s">
        <v>10043</v>
      </c>
      <c r="AL595" s="80"/>
      <c r="AM595" s="82">
        <v>42275.717673611114</v>
      </c>
      <c r="AN595" s="80" t="s">
        <v>11630</v>
      </c>
      <c r="AO595" s="85" t="s">
        <v>12223</v>
      </c>
      <c r="AP595" s="80" t="s">
        <v>66</v>
      </c>
      <c r="AQ595" s="2"/>
      <c r="AR595" s="3"/>
      <c r="AS595" s="3"/>
      <c r="AT595" s="3"/>
      <c r="AU595" s="3"/>
    </row>
    <row r="596" spans="1:47" x14ac:dyDescent="0.35">
      <c r="A596" s="66" t="s">
        <v>726</v>
      </c>
      <c r="B596" s="67"/>
      <c r="C596" s="67"/>
      <c r="D596" s="68"/>
      <c r="E596" s="70"/>
      <c r="F596" s="104" t="s">
        <v>11038</v>
      </c>
      <c r="G596" s="67"/>
      <c r="H596" s="71"/>
      <c r="I596" s="72"/>
      <c r="J596" s="72"/>
      <c r="K596" s="71" t="s">
        <v>13421</v>
      </c>
      <c r="L596" s="75"/>
      <c r="M596" s="76"/>
      <c r="N596" s="76"/>
      <c r="O596" s="77"/>
      <c r="P596" s="78"/>
      <c r="Q596" s="78"/>
      <c r="R596" s="88"/>
      <c r="S596" s="88"/>
      <c r="T596" s="88"/>
      <c r="U596" s="88"/>
      <c r="V596" s="52"/>
      <c r="W596" s="52"/>
      <c r="X596" s="52"/>
      <c r="Y596" s="52"/>
      <c r="Z596" s="51"/>
      <c r="AA596" s="73"/>
      <c r="AB596" s="73"/>
      <c r="AC596" s="74"/>
      <c r="AD596" s="80">
        <v>1144</v>
      </c>
      <c r="AE596" s="80">
        <v>1203</v>
      </c>
      <c r="AF596" s="80">
        <v>3377</v>
      </c>
      <c r="AG596" s="80">
        <v>721</v>
      </c>
      <c r="AH596" s="80"/>
      <c r="AI596" s="80" t="s">
        <v>8563</v>
      </c>
      <c r="AJ596" s="80" t="s">
        <v>9422</v>
      </c>
      <c r="AK596" s="85" t="s">
        <v>10044</v>
      </c>
      <c r="AL596" s="80"/>
      <c r="AM596" s="82">
        <v>42345.62190972222</v>
      </c>
      <c r="AN596" s="80" t="s">
        <v>11630</v>
      </c>
      <c r="AO596" s="85" t="s">
        <v>12224</v>
      </c>
      <c r="AP596" s="80" t="s">
        <v>66</v>
      </c>
      <c r="AQ596" s="2"/>
      <c r="AR596" s="3"/>
      <c r="AS596" s="3"/>
      <c r="AT596" s="3"/>
      <c r="AU596" s="3"/>
    </row>
    <row r="597" spans="1:47" x14ac:dyDescent="0.35">
      <c r="A597" s="66" t="s">
        <v>1096</v>
      </c>
      <c r="B597" s="67"/>
      <c r="C597" s="67"/>
      <c r="D597" s="68"/>
      <c r="E597" s="70"/>
      <c r="F597" s="104" t="s">
        <v>11039</v>
      </c>
      <c r="G597" s="67"/>
      <c r="H597" s="71"/>
      <c r="I597" s="72"/>
      <c r="J597" s="72"/>
      <c r="K597" s="71" t="s">
        <v>13422</v>
      </c>
      <c r="L597" s="75"/>
      <c r="M597" s="76"/>
      <c r="N597" s="76"/>
      <c r="O597" s="77"/>
      <c r="P597" s="78"/>
      <c r="Q597" s="78"/>
      <c r="R597" s="88"/>
      <c r="S597" s="88"/>
      <c r="T597" s="88"/>
      <c r="U597" s="88"/>
      <c r="V597" s="52"/>
      <c r="W597" s="52"/>
      <c r="X597" s="52"/>
      <c r="Y597" s="52"/>
      <c r="Z597" s="51"/>
      <c r="AA597" s="73"/>
      <c r="AB597" s="73"/>
      <c r="AC597" s="74"/>
      <c r="AD597" s="80">
        <v>538</v>
      </c>
      <c r="AE597" s="80">
        <v>2133</v>
      </c>
      <c r="AF597" s="80">
        <v>2720</v>
      </c>
      <c r="AG597" s="80">
        <v>1671</v>
      </c>
      <c r="AH597" s="80"/>
      <c r="AI597" s="80" t="s">
        <v>8564</v>
      </c>
      <c r="AJ597" s="80" t="s">
        <v>9423</v>
      </c>
      <c r="AK597" s="85" t="s">
        <v>10045</v>
      </c>
      <c r="AL597" s="80"/>
      <c r="AM597" s="82">
        <v>42912.522719907407</v>
      </c>
      <c r="AN597" s="80" t="s">
        <v>11630</v>
      </c>
      <c r="AO597" s="85" t="s">
        <v>12225</v>
      </c>
      <c r="AP597" s="80" t="s">
        <v>66</v>
      </c>
      <c r="AQ597" s="2"/>
      <c r="AR597" s="3"/>
      <c r="AS597" s="3"/>
      <c r="AT597" s="3"/>
      <c r="AU597" s="3"/>
    </row>
    <row r="598" spans="1:47" x14ac:dyDescent="0.35">
      <c r="A598" s="66" t="s">
        <v>605</v>
      </c>
      <c r="B598" s="67"/>
      <c r="C598" s="67"/>
      <c r="D598" s="68"/>
      <c r="E598" s="70"/>
      <c r="F598" s="104" t="s">
        <v>11040</v>
      </c>
      <c r="G598" s="67"/>
      <c r="H598" s="71"/>
      <c r="I598" s="72"/>
      <c r="J598" s="72"/>
      <c r="K598" s="71" t="s">
        <v>13423</v>
      </c>
      <c r="L598" s="75"/>
      <c r="M598" s="76"/>
      <c r="N598" s="76"/>
      <c r="O598" s="77"/>
      <c r="P598" s="78"/>
      <c r="Q598" s="78"/>
      <c r="R598" s="88"/>
      <c r="S598" s="88"/>
      <c r="T598" s="88"/>
      <c r="U598" s="88"/>
      <c r="V598" s="52"/>
      <c r="W598" s="52"/>
      <c r="X598" s="52"/>
      <c r="Y598" s="52"/>
      <c r="Z598" s="51"/>
      <c r="AA598" s="73"/>
      <c r="AB598" s="73"/>
      <c r="AC598" s="74"/>
      <c r="AD598" s="80">
        <v>1232</v>
      </c>
      <c r="AE598" s="80">
        <v>2501</v>
      </c>
      <c r="AF598" s="80">
        <v>11500</v>
      </c>
      <c r="AG598" s="80">
        <v>8104</v>
      </c>
      <c r="AH598" s="80"/>
      <c r="AI598" s="80" t="s">
        <v>8565</v>
      </c>
      <c r="AJ598" s="80" t="s">
        <v>9198</v>
      </c>
      <c r="AK598" s="85" t="s">
        <v>10046</v>
      </c>
      <c r="AL598" s="80"/>
      <c r="AM598" s="82">
        <v>41556.823611111111</v>
      </c>
      <c r="AN598" s="80" t="s">
        <v>11630</v>
      </c>
      <c r="AO598" s="85" t="s">
        <v>12226</v>
      </c>
      <c r="AP598" s="80" t="s">
        <v>66</v>
      </c>
      <c r="AQ598" s="2"/>
      <c r="AR598" s="3"/>
      <c r="AS598" s="3"/>
      <c r="AT598" s="3"/>
      <c r="AU598" s="3"/>
    </row>
    <row r="599" spans="1:47" x14ac:dyDescent="0.35">
      <c r="A599" s="66" t="s">
        <v>606</v>
      </c>
      <c r="B599" s="67"/>
      <c r="C599" s="67"/>
      <c r="D599" s="68"/>
      <c r="E599" s="70"/>
      <c r="F599" s="104" t="s">
        <v>11041</v>
      </c>
      <c r="G599" s="67"/>
      <c r="H599" s="71"/>
      <c r="I599" s="72"/>
      <c r="J599" s="72"/>
      <c r="K599" s="71" t="s">
        <v>13424</v>
      </c>
      <c r="L599" s="75"/>
      <c r="M599" s="76"/>
      <c r="N599" s="76"/>
      <c r="O599" s="77"/>
      <c r="P599" s="78"/>
      <c r="Q599" s="78"/>
      <c r="R599" s="88"/>
      <c r="S599" s="88"/>
      <c r="T599" s="88"/>
      <c r="U599" s="88"/>
      <c r="V599" s="52"/>
      <c r="W599" s="52"/>
      <c r="X599" s="52"/>
      <c r="Y599" s="52"/>
      <c r="Z599" s="51"/>
      <c r="AA599" s="73"/>
      <c r="AB599" s="73"/>
      <c r="AC599" s="74"/>
      <c r="AD599" s="80">
        <v>3983</v>
      </c>
      <c r="AE599" s="80">
        <v>2339</v>
      </c>
      <c r="AF599" s="80">
        <v>45192</v>
      </c>
      <c r="AG599" s="80">
        <v>64686</v>
      </c>
      <c r="AH599" s="80"/>
      <c r="AI599" s="80" t="s">
        <v>8566</v>
      </c>
      <c r="AJ599" s="80" t="s">
        <v>9424</v>
      </c>
      <c r="AK599" s="85" t="s">
        <v>10047</v>
      </c>
      <c r="AL599" s="80"/>
      <c r="AM599" s="82">
        <v>40833.713645833333</v>
      </c>
      <c r="AN599" s="80" t="s">
        <v>11630</v>
      </c>
      <c r="AO599" s="85" t="s">
        <v>12227</v>
      </c>
      <c r="AP599" s="80" t="s">
        <v>66</v>
      </c>
      <c r="AQ599" s="2"/>
      <c r="AR599" s="3"/>
      <c r="AS599" s="3"/>
      <c r="AT599" s="3"/>
      <c r="AU599" s="3"/>
    </row>
    <row r="600" spans="1:47" x14ac:dyDescent="0.35">
      <c r="A600" s="66" t="s">
        <v>607</v>
      </c>
      <c r="B600" s="67"/>
      <c r="C600" s="67"/>
      <c r="D600" s="68"/>
      <c r="E600" s="70"/>
      <c r="F600" s="104" t="s">
        <v>11042</v>
      </c>
      <c r="G600" s="67"/>
      <c r="H600" s="71"/>
      <c r="I600" s="72"/>
      <c r="J600" s="72"/>
      <c r="K600" s="71" t="s">
        <v>13425</v>
      </c>
      <c r="L600" s="75"/>
      <c r="M600" s="76"/>
      <c r="N600" s="76"/>
      <c r="O600" s="77"/>
      <c r="P600" s="78"/>
      <c r="Q600" s="78"/>
      <c r="R600" s="88"/>
      <c r="S600" s="88"/>
      <c r="T600" s="88"/>
      <c r="U600" s="88"/>
      <c r="V600" s="52"/>
      <c r="W600" s="52"/>
      <c r="X600" s="52"/>
      <c r="Y600" s="52"/>
      <c r="Z600" s="51"/>
      <c r="AA600" s="73"/>
      <c r="AB600" s="73"/>
      <c r="AC600" s="74"/>
      <c r="AD600" s="80">
        <v>1129</v>
      </c>
      <c r="AE600" s="80">
        <v>758</v>
      </c>
      <c r="AF600" s="80">
        <v>3397</v>
      </c>
      <c r="AG600" s="80">
        <v>3245</v>
      </c>
      <c r="AH600" s="80"/>
      <c r="AI600" s="80" t="s">
        <v>8567</v>
      </c>
      <c r="AJ600" s="80" t="s">
        <v>9197</v>
      </c>
      <c r="AK600" s="85" t="s">
        <v>10048</v>
      </c>
      <c r="AL600" s="80"/>
      <c r="AM600" s="82">
        <v>42012.639305555553</v>
      </c>
      <c r="AN600" s="80" t="s">
        <v>11630</v>
      </c>
      <c r="AO600" s="85" t="s">
        <v>12228</v>
      </c>
      <c r="AP600" s="80" t="s">
        <v>66</v>
      </c>
      <c r="AQ600" s="2"/>
      <c r="AR600" s="3"/>
      <c r="AS600" s="3"/>
      <c r="AT600" s="3"/>
      <c r="AU600" s="3"/>
    </row>
    <row r="601" spans="1:47" x14ac:dyDescent="0.35">
      <c r="A601" s="66" t="s">
        <v>608</v>
      </c>
      <c r="B601" s="67"/>
      <c r="C601" s="67"/>
      <c r="D601" s="68"/>
      <c r="E601" s="70"/>
      <c r="F601" s="104" t="s">
        <v>11043</v>
      </c>
      <c r="G601" s="67"/>
      <c r="H601" s="71"/>
      <c r="I601" s="72"/>
      <c r="J601" s="72"/>
      <c r="K601" s="71" t="s">
        <v>13426</v>
      </c>
      <c r="L601" s="75"/>
      <c r="M601" s="76"/>
      <c r="N601" s="76"/>
      <c r="O601" s="77"/>
      <c r="P601" s="78"/>
      <c r="Q601" s="78"/>
      <c r="R601" s="88"/>
      <c r="S601" s="88"/>
      <c r="T601" s="88"/>
      <c r="U601" s="88"/>
      <c r="V601" s="52"/>
      <c r="W601" s="52"/>
      <c r="X601" s="52"/>
      <c r="Y601" s="52"/>
      <c r="Z601" s="51"/>
      <c r="AA601" s="73"/>
      <c r="AB601" s="73"/>
      <c r="AC601" s="74"/>
      <c r="AD601" s="80">
        <v>26</v>
      </c>
      <c r="AE601" s="80">
        <v>104</v>
      </c>
      <c r="AF601" s="80">
        <v>6450</v>
      </c>
      <c r="AG601" s="80">
        <v>6</v>
      </c>
      <c r="AH601" s="80"/>
      <c r="AI601" s="80" t="s">
        <v>8568</v>
      </c>
      <c r="AJ601" s="80" t="s">
        <v>9425</v>
      </c>
      <c r="AK601" s="85" t="s">
        <v>10049</v>
      </c>
      <c r="AL601" s="80"/>
      <c r="AM601" s="82">
        <v>41666.459953703707</v>
      </c>
      <c r="AN601" s="80" t="s">
        <v>11630</v>
      </c>
      <c r="AO601" s="85" t="s">
        <v>12229</v>
      </c>
      <c r="AP601" s="80" t="s">
        <v>66</v>
      </c>
      <c r="AQ601" s="2"/>
      <c r="AR601" s="3"/>
      <c r="AS601" s="3"/>
      <c r="AT601" s="3"/>
      <c r="AU601" s="3"/>
    </row>
    <row r="602" spans="1:47" x14ac:dyDescent="0.35">
      <c r="A602" s="66" t="s">
        <v>609</v>
      </c>
      <c r="B602" s="67"/>
      <c r="C602" s="67"/>
      <c r="D602" s="68"/>
      <c r="E602" s="70"/>
      <c r="F602" s="104" t="s">
        <v>11044</v>
      </c>
      <c r="G602" s="67"/>
      <c r="H602" s="71"/>
      <c r="I602" s="72"/>
      <c r="J602" s="72"/>
      <c r="K602" s="71" t="s">
        <v>13427</v>
      </c>
      <c r="L602" s="75"/>
      <c r="M602" s="76"/>
      <c r="N602" s="76"/>
      <c r="O602" s="77"/>
      <c r="P602" s="78"/>
      <c r="Q602" s="78"/>
      <c r="R602" s="88"/>
      <c r="S602" s="88"/>
      <c r="T602" s="88"/>
      <c r="U602" s="88"/>
      <c r="V602" s="52"/>
      <c r="W602" s="52"/>
      <c r="X602" s="52"/>
      <c r="Y602" s="52"/>
      <c r="Z602" s="51"/>
      <c r="AA602" s="73"/>
      <c r="AB602" s="73"/>
      <c r="AC602" s="74"/>
      <c r="AD602" s="80">
        <v>1418</v>
      </c>
      <c r="AE602" s="80">
        <v>5350</v>
      </c>
      <c r="AF602" s="80">
        <v>24164</v>
      </c>
      <c r="AG602" s="80">
        <v>376</v>
      </c>
      <c r="AH602" s="80"/>
      <c r="AI602" s="80" t="s">
        <v>8569</v>
      </c>
      <c r="AJ602" s="80" t="s">
        <v>9426</v>
      </c>
      <c r="AK602" s="85" t="s">
        <v>10050</v>
      </c>
      <c r="AL602" s="80"/>
      <c r="AM602" s="82">
        <v>40150.980069444442</v>
      </c>
      <c r="AN602" s="80" t="s">
        <v>11630</v>
      </c>
      <c r="AO602" s="85" t="s">
        <v>12230</v>
      </c>
      <c r="AP602" s="80" t="s">
        <v>66</v>
      </c>
      <c r="AQ602" s="2"/>
      <c r="AR602" s="3"/>
      <c r="AS602" s="3"/>
      <c r="AT602" s="3"/>
      <c r="AU602" s="3"/>
    </row>
    <row r="603" spans="1:47" x14ac:dyDescent="0.35">
      <c r="A603" s="66" t="s">
        <v>1274</v>
      </c>
      <c r="B603" s="67"/>
      <c r="C603" s="67"/>
      <c r="D603" s="68"/>
      <c r="E603" s="70"/>
      <c r="F603" s="104" t="s">
        <v>11045</v>
      </c>
      <c r="G603" s="67"/>
      <c r="H603" s="71"/>
      <c r="I603" s="72"/>
      <c r="J603" s="72"/>
      <c r="K603" s="71" t="s">
        <v>13428</v>
      </c>
      <c r="L603" s="75"/>
      <c r="M603" s="76"/>
      <c r="N603" s="76"/>
      <c r="O603" s="77"/>
      <c r="P603" s="78"/>
      <c r="Q603" s="78"/>
      <c r="R603" s="88"/>
      <c r="S603" s="88"/>
      <c r="T603" s="88"/>
      <c r="U603" s="88"/>
      <c r="V603" s="52"/>
      <c r="W603" s="52"/>
      <c r="X603" s="52"/>
      <c r="Y603" s="52"/>
      <c r="Z603" s="51"/>
      <c r="AA603" s="73"/>
      <c r="AB603" s="73"/>
      <c r="AC603" s="74"/>
      <c r="AD603" s="80">
        <v>1251</v>
      </c>
      <c r="AE603" s="80">
        <v>2674</v>
      </c>
      <c r="AF603" s="80">
        <v>3528</v>
      </c>
      <c r="AG603" s="80">
        <v>247</v>
      </c>
      <c r="AH603" s="80"/>
      <c r="AI603" s="80" t="s">
        <v>8570</v>
      </c>
      <c r="AJ603" s="80" t="s">
        <v>9427</v>
      </c>
      <c r="AK603" s="85" t="s">
        <v>10051</v>
      </c>
      <c r="AL603" s="80"/>
      <c r="AM603" s="82">
        <v>40491.727048611108</v>
      </c>
      <c r="AN603" s="80" t="s">
        <v>11630</v>
      </c>
      <c r="AO603" s="85" t="s">
        <v>12231</v>
      </c>
      <c r="AP603" s="80" t="s">
        <v>65</v>
      </c>
      <c r="AQ603" s="2"/>
      <c r="AR603" s="3"/>
      <c r="AS603" s="3"/>
      <c r="AT603" s="3"/>
      <c r="AU603" s="3"/>
    </row>
    <row r="604" spans="1:47" x14ac:dyDescent="0.35">
      <c r="A604" s="66" t="s">
        <v>1102</v>
      </c>
      <c r="B604" s="67"/>
      <c r="C604" s="67"/>
      <c r="D604" s="68"/>
      <c r="E604" s="70"/>
      <c r="F604" s="104" t="s">
        <v>11046</v>
      </c>
      <c r="G604" s="67"/>
      <c r="H604" s="71"/>
      <c r="I604" s="72"/>
      <c r="J604" s="72"/>
      <c r="K604" s="71" t="s">
        <v>13429</v>
      </c>
      <c r="L604" s="75"/>
      <c r="M604" s="76"/>
      <c r="N604" s="76"/>
      <c r="O604" s="77"/>
      <c r="P604" s="78"/>
      <c r="Q604" s="78"/>
      <c r="R604" s="88"/>
      <c r="S604" s="88"/>
      <c r="T604" s="88"/>
      <c r="U604" s="88"/>
      <c r="V604" s="52"/>
      <c r="W604" s="52"/>
      <c r="X604" s="52"/>
      <c r="Y604" s="52"/>
      <c r="Z604" s="51"/>
      <c r="AA604" s="73"/>
      <c r="AB604" s="73"/>
      <c r="AC604" s="74"/>
      <c r="AD604" s="80">
        <v>1401</v>
      </c>
      <c r="AE604" s="80">
        <v>1909</v>
      </c>
      <c r="AF604" s="80">
        <v>1882</v>
      </c>
      <c r="AG604" s="80">
        <v>109</v>
      </c>
      <c r="AH604" s="80"/>
      <c r="AI604" s="80" t="s">
        <v>8571</v>
      </c>
      <c r="AJ604" s="80" t="s">
        <v>9383</v>
      </c>
      <c r="AK604" s="85" t="s">
        <v>10052</v>
      </c>
      <c r="AL604" s="80"/>
      <c r="AM604" s="82">
        <v>39842.786886574075</v>
      </c>
      <c r="AN604" s="80" t="s">
        <v>11630</v>
      </c>
      <c r="AO604" s="85" t="s">
        <v>12232</v>
      </c>
      <c r="AP604" s="80" t="s">
        <v>66</v>
      </c>
      <c r="AQ604" s="2"/>
      <c r="AR604" s="3"/>
      <c r="AS604" s="3"/>
      <c r="AT604" s="3"/>
      <c r="AU604" s="3"/>
    </row>
    <row r="605" spans="1:47" x14ac:dyDescent="0.35">
      <c r="A605" s="66" t="s">
        <v>610</v>
      </c>
      <c r="B605" s="67"/>
      <c r="C605" s="67"/>
      <c r="D605" s="68"/>
      <c r="E605" s="70"/>
      <c r="F605" s="104" t="s">
        <v>11047</v>
      </c>
      <c r="G605" s="67"/>
      <c r="H605" s="71"/>
      <c r="I605" s="72"/>
      <c r="J605" s="72"/>
      <c r="K605" s="71" t="s">
        <v>13430</v>
      </c>
      <c r="L605" s="75"/>
      <c r="M605" s="76"/>
      <c r="N605" s="76"/>
      <c r="O605" s="77"/>
      <c r="P605" s="78"/>
      <c r="Q605" s="78"/>
      <c r="R605" s="88"/>
      <c r="S605" s="88"/>
      <c r="T605" s="88"/>
      <c r="U605" s="88"/>
      <c r="V605" s="52"/>
      <c r="W605" s="52"/>
      <c r="X605" s="52"/>
      <c r="Y605" s="52"/>
      <c r="Z605" s="51"/>
      <c r="AA605" s="73"/>
      <c r="AB605" s="73"/>
      <c r="AC605" s="74"/>
      <c r="AD605" s="80">
        <v>216</v>
      </c>
      <c r="AE605" s="80">
        <v>157</v>
      </c>
      <c r="AF605" s="80">
        <v>649</v>
      </c>
      <c r="AG605" s="80">
        <v>1027</v>
      </c>
      <c r="AH605" s="80"/>
      <c r="AI605" s="80" t="s">
        <v>8572</v>
      </c>
      <c r="AJ605" s="80" t="s">
        <v>9428</v>
      </c>
      <c r="AK605" s="85" t="s">
        <v>10053</v>
      </c>
      <c r="AL605" s="80"/>
      <c r="AM605" s="82">
        <v>41335.774780092594</v>
      </c>
      <c r="AN605" s="80" t="s">
        <v>11630</v>
      </c>
      <c r="AO605" s="85" t="s">
        <v>12233</v>
      </c>
      <c r="AP605" s="80" t="s">
        <v>66</v>
      </c>
      <c r="AQ605" s="2"/>
      <c r="AR605" s="3"/>
      <c r="AS605" s="3"/>
      <c r="AT605" s="3"/>
      <c r="AU605" s="3"/>
    </row>
    <row r="606" spans="1:47" x14ac:dyDescent="0.35">
      <c r="A606" s="66" t="s">
        <v>611</v>
      </c>
      <c r="B606" s="67"/>
      <c r="C606" s="67"/>
      <c r="D606" s="68"/>
      <c r="E606" s="70"/>
      <c r="F606" s="104" t="s">
        <v>11048</v>
      </c>
      <c r="G606" s="67"/>
      <c r="H606" s="71"/>
      <c r="I606" s="72"/>
      <c r="J606" s="72"/>
      <c r="K606" s="71" t="s">
        <v>13431</v>
      </c>
      <c r="L606" s="75"/>
      <c r="M606" s="76"/>
      <c r="N606" s="76"/>
      <c r="O606" s="77"/>
      <c r="P606" s="78"/>
      <c r="Q606" s="78"/>
      <c r="R606" s="88"/>
      <c r="S606" s="88"/>
      <c r="T606" s="88"/>
      <c r="U606" s="88"/>
      <c r="V606" s="52"/>
      <c r="W606" s="52"/>
      <c r="X606" s="52"/>
      <c r="Y606" s="52"/>
      <c r="Z606" s="51"/>
      <c r="AA606" s="73"/>
      <c r="AB606" s="73"/>
      <c r="AC606" s="74"/>
      <c r="AD606" s="80">
        <v>733</v>
      </c>
      <c r="AE606" s="80">
        <v>550</v>
      </c>
      <c r="AF606" s="80">
        <v>535</v>
      </c>
      <c r="AG606" s="80">
        <v>681</v>
      </c>
      <c r="AH606" s="80"/>
      <c r="AI606" s="80" t="s">
        <v>8573</v>
      </c>
      <c r="AJ606" s="80" t="s">
        <v>9137</v>
      </c>
      <c r="AK606" s="85" t="s">
        <v>10054</v>
      </c>
      <c r="AL606" s="80"/>
      <c r="AM606" s="82">
        <v>40986.716678240744</v>
      </c>
      <c r="AN606" s="80" t="s">
        <v>11630</v>
      </c>
      <c r="AO606" s="85" t="s">
        <v>12234</v>
      </c>
      <c r="AP606" s="80" t="s">
        <v>66</v>
      </c>
      <c r="AQ606" s="2"/>
      <c r="AR606" s="3"/>
      <c r="AS606" s="3"/>
      <c r="AT606" s="3"/>
      <c r="AU606" s="3"/>
    </row>
    <row r="607" spans="1:47" x14ac:dyDescent="0.35">
      <c r="A607" s="66" t="s">
        <v>612</v>
      </c>
      <c r="B607" s="67"/>
      <c r="C607" s="67"/>
      <c r="D607" s="68"/>
      <c r="E607" s="70"/>
      <c r="F607" s="104" t="s">
        <v>11049</v>
      </c>
      <c r="G607" s="67"/>
      <c r="H607" s="71"/>
      <c r="I607" s="72"/>
      <c r="J607" s="72"/>
      <c r="K607" s="71" t="s">
        <v>13432</v>
      </c>
      <c r="L607" s="75"/>
      <c r="M607" s="76"/>
      <c r="N607" s="76"/>
      <c r="O607" s="77"/>
      <c r="P607" s="78"/>
      <c r="Q607" s="78"/>
      <c r="R607" s="88"/>
      <c r="S607" s="88"/>
      <c r="T607" s="88"/>
      <c r="U607" s="88"/>
      <c r="V607" s="52"/>
      <c r="W607" s="52"/>
      <c r="X607" s="52"/>
      <c r="Y607" s="52"/>
      <c r="Z607" s="51"/>
      <c r="AA607" s="73"/>
      <c r="AB607" s="73"/>
      <c r="AC607" s="74"/>
      <c r="AD607" s="80">
        <v>9</v>
      </c>
      <c r="AE607" s="80">
        <v>99</v>
      </c>
      <c r="AF607" s="80">
        <v>2332</v>
      </c>
      <c r="AG607" s="80">
        <v>26</v>
      </c>
      <c r="AH607" s="80"/>
      <c r="AI607" s="80" t="s">
        <v>8574</v>
      </c>
      <c r="AJ607" s="80" t="s">
        <v>9137</v>
      </c>
      <c r="AK607" s="85" t="s">
        <v>10055</v>
      </c>
      <c r="AL607" s="80"/>
      <c r="AM607" s="82">
        <v>43826.420069444444</v>
      </c>
      <c r="AN607" s="80" t="s">
        <v>11630</v>
      </c>
      <c r="AO607" s="85" t="s">
        <v>12235</v>
      </c>
      <c r="AP607" s="80" t="s">
        <v>66</v>
      </c>
      <c r="AQ607" s="2"/>
      <c r="AR607" s="3"/>
      <c r="AS607" s="3"/>
      <c r="AT607" s="3"/>
      <c r="AU607" s="3"/>
    </row>
    <row r="608" spans="1:47" x14ac:dyDescent="0.35">
      <c r="A608" s="66" t="s">
        <v>613</v>
      </c>
      <c r="B608" s="67"/>
      <c r="C608" s="67"/>
      <c r="D608" s="68"/>
      <c r="E608" s="70"/>
      <c r="F608" s="104" t="s">
        <v>11050</v>
      </c>
      <c r="G608" s="67"/>
      <c r="H608" s="71"/>
      <c r="I608" s="72"/>
      <c r="J608" s="72"/>
      <c r="K608" s="71" t="s">
        <v>13433</v>
      </c>
      <c r="L608" s="75"/>
      <c r="M608" s="76"/>
      <c r="N608" s="76"/>
      <c r="O608" s="77"/>
      <c r="P608" s="78"/>
      <c r="Q608" s="78"/>
      <c r="R608" s="88"/>
      <c r="S608" s="88"/>
      <c r="T608" s="88"/>
      <c r="U608" s="88"/>
      <c r="V608" s="52"/>
      <c r="W608" s="52"/>
      <c r="X608" s="52"/>
      <c r="Y608" s="52"/>
      <c r="Z608" s="51"/>
      <c r="AA608" s="73"/>
      <c r="AB608" s="73"/>
      <c r="AC608" s="74"/>
      <c r="AD608" s="80">
        <v>174</v>
      </c>
      <c r="AE608" s="80">
        <v>205</v>
      </c>
      <c r="AF608" s="80">
        <v>1793</v>
      </c>
      <c r="AG608" s="80">
        <v>330</v>
      </c>
      <c r="AH608" s="80"/>
      <c r="AI608" s="80" t="s">
        <v>8575</v>
      </c>
      <c r="AJ608" s="80" t="s">
        <v>9143</v>
      </c>
      <c r="AK608" s="85" t="s">
        <v>10056</v>
      </c>
      <c r="AL608" s="80"/>
      <c r="AM608" s="82">
        <v>41918.652037037034</v>
      </c>
      <c r="AN608" s="80" t="s">
        <v>11630</v>
      </c>
      <c r="AO608" s="85" t="s">
        <v>12236</v>
      </c>
      <c r="AP608" s="80" t="s">
        <v>66</v>
      </c>
      <c r="AQ608" s="2"/>
      <c r="AR608" s="3"/>
      <c r="AS608" s="3"/>
      <c r="AT608" s="3"/>
      <c r="AU608" s="3"/>
    </row>
    <row r="609" spans="1:47" x14ac:dyDescent="0.35">
      <c r="A609" s="66" t="s">
        <v>614</v>
      </c>
      <c r="B609" s="67"/>
      <c r="C609" s="67"/>
      <c r="D609" s="68"/>
      <c r="E609" s="70"/>
      <c r="F609" s="104" t="s">
        <v>11051</v>
      </c>
      <c r="G609" s="67"/>
      <c r="H609" s="71"/>
      <c r="I609" s="72"/>
      <c r="J609" s="72"/>
      <c r="K609" s="71" t="s">
        <v>13434</v>
      </c>
      <c r="L609" s="75"/>
      <c r="M609" s="76"/>
      <c r="N609" s="76"/>
      <c r="O609" s="77"/>
      <c r="P609" s="78"/>
      <c r="Q609" s="78"/>
      <c r="R609" s="88"/>
      <c r="S609" s="88"/>
      <c r="T609" s="88"/>
      <c r="U609" s="88"/>
      <c r="V609" s="52"/>
      <c r="W609" s="52"/>
      <c r="X609" s="52"/>
      <c r="Y609" s="52"/>
      <c r="Z609" s="51"/>
      <c r="AA609" s="73"/>
      <c r="AB609" s="73"/>
      <c r="AC609" s="74"/>
      <c r="AD609" s="80">
        <v>128</v>
      </c>
      <c r="AE609" s="80">
        <v>153</v>
      </c>
      <c r="AF609" s="80">
        <v>520</v>
      </c>
      <c r="AG609" s="80">
        <v>637</v>
      </c>
      <c r="AH609" s="80"/>
      <c r="AI609" s="80" t="s">
        <v>8576</v>
      </c>
      <c r="AJ609" s="80" t="s">
        <v>9142</v>
      </c>
      <c r="AK609" s="85" t="s">
        <v>10057</v>
      </c>
      <c r="AL609" s="80"/>
      <c r="AM609" s="82">
        <v>40921.618715277778</v>
      </c>
      <c r="AN609" s="80" t="s">
        <v>11630</v>
      </c>
      <c r="AO609" s="85" t="s">
        <v>12237</v>
      </c>
      <c r="AP609" s="80" t="s">
        <v>66</v>
      </c>
      <c r="AQ609" s="2"/>
      <c r="AR609" s="3"/>
      <c r="AS609" s="3"/>
      <c r="AT609" s="3"/>
      <c r="AU609" s="3"/>
    </row>
    <row r="610" spans="1:47" x14ac:dyDescent="0.35">
      <c r="A610" s="66" t="s">
        <v>615</v>
      </c>
      <c r="B610" s="67"/>
      <c r="C610" s="67"/>
      <c r="D610" s="68"/>
      <c r="E610" s="70"/>
      <c r="F610" s="104" t="s">
        <v>11052</v>
      </c>
      <c r="G610" s="67"/>
      <c r="H610" s="71"/>
      <c r="I610" s="72"/>
      <c r="J610" s="72"/>
      <c r="K610" s="71" t="s">
        <v>13435</v>
      </c>
      <c r="L610" s="75"/>
      <c r="M610" s="76"/>
      <c r="N610" s="76"/>
      <c r="O610" s="77"/>
      <c r="P610" s="78"/>
      <c r="Q610" s="78"/>
      <c r="R610" s="88"/>
      <c r="S610" s="88"/>
      <c r="T610" s="88"/>
      <c r="U610" s="88"/>
      <c r="V610" s="52"/>
      <c r="W610" s="52"/>
      <c r="X610" s="52"/>
      <c r="Y610" s="52"/>
      <c r="Z610" s="51"/>
      <c r="AA610" s="73"/>
      <c r="AB610" s="73"/>
      <c r="AC610" s="74"/>
      <c r="AD610" s="80">
        <v>4458</v>
      </c>
      <c r="AE610" s="80">
        <v>53048</v>
      </c>
      <c r="AF610" s="80">
        <v>115953</v>
      </c>
      <c r="AG610" s="80">
        <v>13177</v>
      </c>
      <c r="AH610" s="80"/>
      <c r="AI610" s="80" t="s">
        <v>8577</v>
      </c>
      <c r="AJ610" s="80" t="s">
        <v>9429</v>
      </c>
      <c r="AK610" s="85" t="s">
        <v>10058</v>
      </c>
      <c r="AL610" s="80"/>
      <c r="AM610" s="82">
        <v>39881.697951388887</v>
      </c>
      <c r="AN610" s="80" t="s">
        <v>11630</v>
      </c>
      <c r="AO610" s="85" t="s">
        <v>12238</v>
      </c>
      <c r="AP610" s="80" t="s">
        <v>66</v>
      </c>
      <c r="AQ610" s="2"/>
      <c r="AR610" s="3"/>
      <c r="AS610" s="3"/>
      <c r="AT610" s="3"/>
      <c r="AU610" s="3"/>
    </row>
    <row r="611" spans="1:47" x14ac:dyDescent="0.35">
      <c r="A611" s="66" t="s">
        <v>1275</v>
      </c>
      <c r="B611" s="67"/>
      <c r="C611" s="67"/>
      <c r="D611" s="68"/>
      <c r="E611" s="70"/>
      <c r="F611" s="104" t="s">
        <v>11053</v>
      </c>
      <c r="G611" s="67"/>
      <c r="H611" s="71"/>
      <c r="I611" s="72"/>
      <c r="J611" s="72"/>
      <c r="K611" s="71" t="s">
        <v>13436</v>
      </c>
      <c r="L611" s="75"/>
      <c r="M611" s="76"/>
      <c r="N611" s="76"/>
      <c r="O611" s="77"/>
      <c r="P611" s="78"/>
      <c r="Q611" s="78"/>
      <c r="R611" s="88"/>
      <c r="S611" s="88"/>
      <c r="T611" s="88"/>
      <c r="U611" s="88"/>
      <c r="V611" s="52"/>
      <c r="W611" s="52"/>
      <c r="X611" s="52"/>
      <c r="Y611" s="52"/>
      <c r="Z611" s="51"/>
      <c r="AA611" s="73"/>
      <c r="AB611" s="73"/>
      <c r="AC611" s="74"/>
      <c r="AD611" s="80">
        <v>273</v>
      </c>
      <c r="AE611" s="80">
        <v>3387</v>
      </c>
      <c r="AF611" s="80">
        <v>3494</v>
      </c>
      <c r="AG611" s="80">
        <v>118</v>
      </c>
      <c r="AH611" s="80"/>
      <c r="AI611" s="80" t="s">
        <v>8578</v>
      </c>
      <c r="AJ611" s="80" t="s">
        <v>9430</v>
      </c>
      <c r="AK611" s="85" t="s">
        <v>10059</v>
      </c>
      <c r="AL611" s="80"/>
      <c r="AM611" s="82">
        <v>40731.489803240744</v>
      </c>
      <c r="AN611" s="80" t="s">
        <v>11630</v>
      </c>
      <c r="AO611" s="85" t="s">
        <v>12239</v>
      </c>
      <c r="AP611" s="80" t="s">
        <v>65</v>
      </c>
      <c r="AQ611" s="2"/>
      <c r="AR611" s="3"/>
      <c r="AS611" s="3"/>
      <c r="AT611" s="3"/>
      <c r="AU611" s="3"/>
    </row>
    <row r="612" spans="1:47" x14ac:dyDescent="0.35">
      <c r="A612" s="66" t="s">
        <v>617</v>
      </c>
      <c r="B612" s="67"/>
      <c r="C612" s="67"/>
      <c r="D612" s="68"/>
      <c r="E612" s="70"/>
      <c r="F612" s="104" t="s">
        <v>11054</v>
      </c>
      <c r="G612" s="67"/>
      <c r="H612" s="71"/>
      <c r="I612" s="72"/>
      <c r="J612" s="72"/>
      <c r="K612" s="71" t="s">
        <v>13437</v>
      </c>
      <c r="L612" s="75"/>
      <c r="M612" s="76"/>
      <c r="N612" s="76"/>
      <c r="O612" s="77"/>
      <c r="P612" s="78"/>
      <c r="Q612" s="78"/>
      <c r="R612" s="88"/>
      <c r="S612" s="88"/>
      <c r="T612" s="88"/>
      <c r="U612" s="88"/>
      <c r="V612" s="52"/>
      <c r="W612" s="52"/>
      <c r="X612" s="52"/>
      <c r="Y612" s="52"/>
      <c r="Z612" s="51"/>
      <c r="AA612" s="73"/>
      <c r="AB612" s="73"/>
      <c r="AC612" s="74"/>
      <c r="AD612" s="80">
        <v>110</v>
      </c>
      <c r="AE612" s="80">
        <v>45</v>
      </c>
      <c r="AF612" s="80">
        <v>935</v>
      </c>
      <c r="AG612" s="80">
        <v>700</v>
      </c>
      <c r="AH612" s="80"/>
      <c r="AI612" s="80" t="s">
        <v>8579</v>
      </c>
      <c r="AJ612" s="80" t="s">
        <v>9431</v>
      </c>
      <c r="AK612" s="80"/>
      <c r="AL612" s="80"/>
      <c r="AM612" s="82">
        <v>39951.31046296296</v>
      </c>
      <c r="AN612" s="80" t="s">
        <v>11630</v>
      </c>
      <c r="AO612" s="85" t="s">
        <v>12240</v>
      </c>
      <c r="AP612" s="80" t="s">
        <v>66</v>
      </c>
      <c r="AQ612" s="2"/>
      <c r="AR612" s="3"/>
      <c r="AS612" s="3"/>
      <c r="AT612" s="3"/>
      <c r="AU612" s="3"/>
    </row>
    <row r="613" spans="1:47" x14ac:dyDescent="0.35">
      <c r="A613" s="66" t="s">
        <v>618</v>
      </c>
      <c r="B613" s="67"/>
      <c r="C613" s="67"/>
      <c r="D613" s="68"/>
      <c r="E613" s="70"/>
      <c r="F613" s="104" t="s">
        <v>11055</v>
      </c>
      <c r="G613" s="67"/>
      <c r="H613" s="71"/>
      <c r="I613" s="72"/>
      <c r="J613" s="72"/>
      <c r="K613" s="71" t="s">
        <v>13438</v>
      </c>
      <c r="L613" s="75"/>
      <c r="M613" s="76"/>
      <c r="N613" s="76"/>
      <c r="O613" s="77"/>
      <c r="P613" s="78"/>
      <c r="Q613" s="78"/>
      <c r="R613" s="88"/>
      <c r="S613" s="88"/>
      <c r="T613" s="88"/>
      <c r="U613" s="88"/>
      <c r="V613" s="52"/>
      <c r="W613" s="52"/>
      <c r="X613" s="52"/>
      <c r="Y613" s="52"/>
      <c r="Z613" s="51"/>
      <c r="AA613" s="73"/>
      <c r="AB613" s="73"/>
      <c r="AC613" s="74"/>
      <c r="AD613" s="80">
        <v>805</v>
      </c>
      <c r="AE613" s="80">
        <v>807</v>
      </c>
      <c r="AF613" s="80">
        <v>35590</v>
      </c>
      <c r="AG613" s="80">
        <v>33692</v>
      </c>
      <c r="AH613" s="80"/>
      <c r="AI613" s="80" t="s">
        <v>8580</v>
      </c>
      <c r="AJ613" s="80" t="s">
        <v>9137</v>
      </c>
      <c r="AK613" s="85" t="s">
        <v>10060</v>
      </c>
      <c r="AL613" s="80"/>
      <c r="AM613" s="82">
        <v>40959.443599537037</v>
      </c>
      <c r="AN613" s="80" t="s">
        <v>11630</v>
      </c>
      <c r="AO613" s="85" t="s">
        <v>12241</v>
      </c>
      <c r="AP613" s="80" t="s">
        <v>66</v>
      </c>
      <c r="AQ613" s="2"/>
      <c r="AR613" s="3"/>
      <c r="AS613" s="3"/>
      <c r="AT613" s="3"/>
      <c r="AU613" s="3"/>
    </row>
    <row r="614" spans="1:47" x14ac:dyDescent="0.35">
      <c r="A614" s="66" t="s">
        <v>619</v>
      </c>
      <c r="B614" s="67"/>
      <c r="C614" s="67"/>
      <c r="D614" s="68"/>
      <c r="E614" s="70"/>
      <c r="F614" s="104" t="s">
        <v>11056</v>
      </c>
      <c r="G614" s="67"/>
      <c r="H614" s="71"/>
      <c r="I614" s="72"/>
      <c r="J614" s="72"/>
      <c r="K614" s="71" t="s">
        <v>13439</v>
      </c>
      <c r="L614" s="75"/>
      <c r="M614" s="76"/>
      <c r="N614" s="76"/>
      <c r="O614" s="77"/>
      <c r="P614" s="78"/>
      <c r="Q614" s="78"/>
      <c r="R614" s="88"/>
      <c r="S614" s="88"/>
      <c r="T614" s="88"/>
      <c r="U614" s="88"/>
      <c r="V614" s="52"/>
      <c r="W614" s="52"/>
      <c r="X614" s="52"/>
      <c r="Y614" s="52"/>
      <c r="Z614" s="51"/>
      <c r="AA614" s="73"/>
      <c r="AB614" s="73"/>
      <c r="AC614" s="74"/>
      <c r="AD614" s="80">
        <v>511</v>
      </c>
      <c r="AE614" s="80">
        <v>169</v>
      </c>
      <c r="AF614" s="80">
        <v>6648</v>
      </c>
      <c r="AG614" s="80">
        <v>5202</v>
      </c>
      <c r="AH614" s="80"/>
      <c r="AI614" s="80" t="s">
        <v>8581</v>
      </c>
      <c r="AJ614" s="80" t="s">
        <v>9316</v>
      </c>
      <c r="AK614" s="85" t="s">
        <v>10061</v>
      </c>
      <c r="AL614" s="80"/>
      <c r="AM614" s="82">
        <v>41022.550347222219</v>
      </c>
      <c r="AN614" s="80" t="s">
        <v>11630</v>
      </c>
      <c r="AO614" s="85" t="s">
        <v>12242</v>
      </c>
      <c r="AP614" s="80" t="s">
        <v>66</v>
      </c>
      <c r="AQ614" s="2"/>
      <c r="AR614" s="3"/>
      <c r="AS614" s="3"/>
      <c r="AT614" s="3"/>
      <c r="AU614" s="3"/>
    </row>
    <row r="615" spans="1:47" x14ac:dyDescent="0.35">
      <c r="A615" s="66" t="s">
        <v>712</v>
      </c>
      <c r="B615" s="67"/>
      <c r="C615" s="67"/>
      <c r="D615" s="68"/>
      <c r="E615" s="70"/>
      <c r="F615" s="104" t="s">
        <v>11057</v>
      </c>
      <c r="G615" s="67"/>
      <c r="H615" s="71"/>
      <c r="I615" s="72"/>
      <c r="J615" s="72"/>
      <c r="K615" s="71" t="s">
        <v>13440</v>
      </c>
      <c r="L615" s="75"/>
      <c r="M615" s="76"/>
      <c r="N615" s="76"/>
      <c r="O615" s="77"/>
      <c r="P615" s="78"/>
      <c r="Q615" s="78"/>
      <c r="R615" s="88"/>
      <c r="S615" s="88"/>
      <c r="T615" s="88"/>
      <c r="U615" s="88"/>
      <c r="V615" s="52"/>
      <c r="W615" s="52"/>
      <c r="X615" s="52"/>
      <c r="Y615" s="52"/>
      <c r="Z615" s="51"/>
      <c r="AA615" s="73"/>
      <c r="AB615" s="73"/>
      <c r="AC615" s="74"/>
      <c r="AD615" s="80">
        <v>482</v>
      </c>
      <c r="AE615" s="80">
        <v>7424</v>
      </c>
      <c r="AF615" s="80">
        <v>11117</v>
      </c>
      <c r="AG615" s="80">
        <v>25150</v>
      </c>
      <c r="AH615" s="80"/>
      <c r="AI615" s="80" t="s">
        <v>8582</v>
      </c>
      <c r="AJ615" s="80" t="s">
        <v>9142</v>
      </c>
      <c r="AK615" s="85" t="s">
        <v>10062</v>
      </c>
      <c r="AL615" s="80"/>
      <c r="AM615" s="82">
        <v>40592.977407407408</v>
      </c>
      <c r="AN615" s="80" t="s">
        <v>11630</v>
      </c>
      <c r="AO615" s="85" t="s">
        <v>12243</v>
      </c>
      <c r="AP615" s="80" t="s">
        <v>66</v>
      </c>
      <c r="AQ615" s="2"/>
      <c r="AR615" s="3"/>
      <c r="AS615" s="3"/>
      <c r="AT615" s="3"/>
      <c r="AU615" s="3"/>
    </row>
    <row r="616" spans="1:47" x14ac:dyDescent="0.35">
      <c r="A616" s="66" t="s">
        <v>620</v>
      </c>
      <c r="B616" s="67"/>
      <c r="C616" s="67"/>
      <c r="D616" s="68"/>
      <c r="E616" s="70"/>
      <c r="F616" s="104" t="s">
        <v>11058</v>
      </c>
      <c r="G616" s="67"/>
      <c r="H616" s="71"/>
      <c r="I616" s="72"/>
      <c r="J616" s="72"/>
      <c r="K616" s="71" t="s">
        <v>13441</v>
      </c>
      <c r="L616" s="75"/>
      <c r="M616" s="76"/>
      <c r="N616" s="76"/>
      <c r="O616" s="77"/>
      <c r="P616" s="78"/>
      <c r="Q616" s="78"/>
      <c r="R616" s="88"/>
      <c r="S616" s="88"/>
      <c r="T616" s="88"/>
      <c r="U616" s="88"/>
      <c r="V616" s="52"/>
      <c r="W616" s="52"/>
      <c r="X616" s="52"/>
      <c r="Y616" s="52"/>
      <c r="Z616" s="51"/>
      <c r="AA616" s="73"/>
      <c r="AB616" s="73"/>
      <c r="AC616" s="74"/>
      <c r="AD616" s="80">
        <v>376</v>
      </c>
      <c r="AE616" s="80">
        <v>684</v>
      </c>
      <c r="AF616" s="80">
        <v>2532</v>
      </c>
      <c r="AG616" s="80">
        <v>2909</v>
      </c>
      <c r="AH616" s="80"/>
      <c r="AI616" s="80" t="s">
        <v>8583</v>
      </c>
      <c r="AJ616" s="80"/>
      <c r="AK616" s="80"/>
      <c r="AL616" s="80"/>
      <c r="AM616" s="82">
        <v>40015.654976851853</v>
      </c>
      <c r="AN616" s="80" t="s">
        <v>11630</v>
      </c>
      <c r="AO616" s="85" t="s">
        <v>12244</v>
      </c>
      <c r="AP616" s="80" t="s">
        <v>66</v>
      </c>
      <c r="AQ616" s="2"/>
      <c r="AR616" s="3"/>
      <c r="AS616" s="3"/>
      <c r="AT616" s="3"/>
      <c r="AU616" s="3"/>
    </row>
    <row r="617" spans="1:47" x14ac:dyDescent="0.35">
      <c r="A617" s="66" t="s">
        <v>621</v>
      </c>
      <c r="B617" s="67"/>
      <c r="C617" s="67"/>
      <c r="D617" s="68"/>
      <c r="E617" s="70"/>
      <c r="F617" s="104" t="s">
        <v>11059</v>
      </c>
      <c r="G617" s="67"/>
      <c r="H617" s="71"/>
      <c r="I617" s="72"/>
      <c r="J617" s="72"/>
      <c r="K617" s="71" t="s">
        <v>13442</v>
      </c>
      <c r="L617" s="75"/>
      <c r="M617" s="76"/>
      <c r="N617" s="76"/>
      <c r="O617" s="77"/>
      <c r="P617" s="78"/>
      <c r="Q617" s="78"/>
      <c r="R617" s="88"/>
      <c r="S617" s="88"/>
      <c r="T617" s="88"/>
      <c r="U617" s="88"/>
      <c r="V617" s="52"/>
      <c r="W617" s="52"/>
      <c r="X617" s="52"/>
      <c r="Y617" s="52"/>
      <c r="Z617" s="51"/>
      <c r="AA617" s="73"/>
      <c r="AB617" s="73"/>
      <c r="AC617" s="74"/>
      <c r="AD617" s="80">
        <v>151</v>
      </c>
      <c r="AE617" s="80">
        <v>150</v>
      </c>
      <c r="AF617" s="80">
        <v>332</v>
      </c>
      <c r="AG617" s="80">
        <v>438</v>
      </c>
      <c r="AH617" s="80"/>
      <c r="AI617" s="80" t="s">
        <v>8584</v>
      </c>
      <c r="AJ617" s="80" t="s">
        <v>9143</v>
      </c>
      <c r="AK617" s="80"/>
      <c r="AL617" s="80"/>
      <c r="AM617" s="82">
        <v>43726.26662037037</v>
      </c>
      <c r="AN617" s="80" t="s">
        <v>11630</v>
      </c>
      <c r="AO617" s="85" t="s">
        <v>12245</v>
      </c>
      <c r="AP617" s="80" t="s">
        <v>66</v>
      </c>
      <c r="AQ617" s="2"/>
      <c r="AR617" s="3"/>
      <c r="AS617" s="3"/>
      <c r="AT617" s="3"/>
      <c r="AU617" s="3"/>
    </row>
    <row r="618" spans="1:47" x14ac:dyDescent="0.35">
      <c r="A618" s="66" t="s">
        <v>622</v>
      </c>
      <c r="B618" s="67"/>
      <c r="C618" s="67"/>
      <c r="D618" s="68"/>
      <c r="E618" s="70"/>
      <c r="F618" s="104" t="s">
        <v>11060</v>
      </c>
      <c r="G618" s="67"/>
      <c r="H618" s="71"/>
      <c r="I618" s="72"/>
      <c r="J618" s="72"/>
      <c r="K618" s="71" t="s">
        <v>13443</v>
      </c>
      <c r="L618" s="75"/>
      <c r="M618" s="76"/>
      <c r="N618" s="76"/>
      <c r="O618" s="77"/>
      <c r="P618" s="78"/>
      <c r="Q618" s="78"/>
      <c r="R618" s="88"/>
      <c r="S618" s="88"/>
      <c r="T618" s="88"/>
      <c r="U618" s="88"/>
      <c r="V618" s="52"/>
      <c r="W618" s="52"/>
      <c r="X618" s="52"/>
      <c r="Y618" s="52"/>
      <c r="Z618" s="51"/>
      <c r="AA618" s="73"/>
      <c r="AB618" s="73"/>
      <c r="AC618" s="74"/>
      <c r="AD618" s="80">
        <v>523</v>
      </c>
      <c r="AE618" s="80">
        <v>1382</v>
      </c>
      <c r="AF618" s="80">
        <v>628</v>
      </c>
      <c r="AG618" s="80">
        <v>62</v>
      </c>
      <c r="AH618" s="80"/>
      <c r="AI618" s="80" t="s">
        <v>8585</v>
      </c>
      <c r="AJ618" s="80"/>
      <c r="AK618" s="85" t="s">
        <v>10063</v>
      </c>
      <c r="AL618" s="80"/>
      <c r="AM618" s="82">
        <v>44130.632569444446</v>
      </c>
      <c r="AN618" s="80" t="s">
        <v>11630</v>
      </c>
      <c r="AO618" s="85" t="s">
        <v>12246</v>
      </c>
      <c r="AP618" s="80" t="s">
        <v>66</v>
      </c>
      <c r="AQ618" s="2"/>
      <c r="AR618" s="3"/>
      <c r="AS618" s="3"/>
      <c r="AT618" s="3"/>
      <c r="AU618" s="3"/>
    </row>
    <row r="619" spans="1:47" x14ac:dyDescent="0.35">
      <c r="A619" s="66" t="s">
        <v>1276</v>
      </c>
      <c r="B619" s="67"/>
      <c r="C619" s="67"/>
      <c r="D619" s="68"/>
      <c r="E619" s="70"/>
      <c r="F619" s="104" t="s">
        <v>11061</v>
      </c>
      <c r="G619" s="67"/>
      <c r="H619" s="71"/>
      <c r="I619" s="72"/>
      <c r="J619" s="72"/>
      <c r="K619" s="71" t="s">
        <v>13444</v>
      </c>
      <c r="L619" s="75"/>
      <c r="M619" s="76"/>
      <c r="N619" s="76"/>
      <c r="O619" s="77"/>
      <c r="P619" s="78"/>
      <c r="Q619" s="78"/>
      <c r="R619" s="88"/>
      <c r="S619" s="88"/>
      <c r="T619" s="88"/>
      <c r="U619" s="88"/>
      <c r="V619" s="52"/>
      <c r="W619" s="52"/>
      <c r="X619" s="52"/>
      <c r="Y619" s="52"/>
      <c r="Z619" s="51"/>
      <c r="AA619" s="73"/>
      <c r="AB619" s="73"/>
      <c r="AC619" s="74"/>
      <c r="AD619" s="80">
        <v>451</v>
      </c>
      <c r="AE619" s="80">
        <v>839</v>
      </c>
      <c r="AF619" s="80">
        <v>1759</v>
      </c>
      <c r="AG619" s="80">
        <v>915</v>
      </c>
      <c r="AH619" s="80"/>
      <c r="AI619" s="80" t="s">
        <v>8586</v>
      </c>
      <c r="AJ619" s="80" t="s">
        <v>9137</v>
      </c>
      <c r="AK619" s="85" t="s">
        <v>10064</v>
      </c>
      <c r="AL619" s="80"/>
      <c r="AM619" s="82">
        <v>42290.182291666664</v>
      </c>
      <c r="AN619" s="80" t="s">
        <v>11630</v>
      </c>
      <c r="AO619" s="85" t="s">
        <v>12247</v>
      </c>
      <c r="AP619" s="80" t="s">
        <v>65</v>
      </c>
      <c r="AQ619" s="2"/>
      <c r="AR619" s="3"/>
      <c r="AS619" s="3"/>
      <c r="AT619" s="3"/>
      <c r="AU619" s="3"/>
    </row>
    <row r="620" spans="1:47" x14ac:dyDescent="0.35">
      <c r="A620" s="66" t="s">
        <v>623</v>
      </c>
      <c r="B620" s="67"/>
      <c r="C620" s="67"/>
      <c r="D620" s="68"/>
      <c r="E620" s="70"/>
      <c r="F620" s="104" t="s">
        <v>11062</v>
      </c>
      <c r="G620" s="67"/>
      <c r="H620" s="71"/>
      <c r="I620" s="72"/>
      <c r="J620" s="72"/>
      <c r="K620" s="71" t="s">
        <v>13445</v>
      </c>
      <c r="L620" s="75"/>
      <c r="M620" s="76"/>
      <c r="N620" s="76"/>
      <c r="O620" s="77"/>
      <c r="P620" s="78"/>
      <c r="Q620" s="78"/>
      <c r="R620" s="88"/>
      <c r="S620" s="88"/>
      <c r="T620" s="88"/>
      <c r="U620" s="88"/>
      <c r="V620" s="52"/>
      <c r="W620" s="52"/>
      <c r="X620" s="52"/>
      <c r="Y620" s="52"/>
      <c r="Z620" s="51"/>
      <c r="AA620" s="73"/>
      <c r="AB620" s="73"/>
      <c r="AC620" s="74"/>
      <c r="AD620" s="80">
        <v>240</v>
      </c>
      <c r="AE620" s="80">
        <v>248</v>
      </c>
      <c r="AF620" s="80">
        <v>10436</v>
      </c>
      <c r="AG620" s="80">
        <v>15299</v>
      </c>
      <c r="AH620" s="80"/>
      <c r="AI620" s="80" t="s">
        <v>8587</v>
      </c>
      <c r="AJ620" s="80" t="s">
        <v>9432</v>
      </c>
      <c r="AK620" s="80"/>
      <c r="AL620" s="80"/>
      <c r="AM620" s="82">
        <v>43838.868148148147</v>
      </c>
      <c r="AN620" s="80" t="s">
        <v>11630</v>
      </c>
      <c r="AO620" s="85" t="s">
        <v>12248</v>
      </c>
      <c r="AP620" s="80" t="s">
        <v>66</v>
      </c>
      <c r="AQ620" s="2"/>
      <c r="AR620" s="3"/>
      <c r="AS620" s="3"/>
      <c r="AT620" s="3"/>
      <c r="AU620" s="3"/>
    </row>
    <row r="621" spans="1:47" x14ac:dyDescent="0.35">
      <c r="A621" s="66" t="s">
        <v>661</v>
      </c>
      <c r="B621" s="67"/>
      <c r="C621" s="67"/>
      <c r="D621" s="68"/>
      <c r="E621" s="70"/>
      <c r="F621" s="104" t="s">
        <v>11063</v>
      </c>
      <c r="G621" s="67"/>
      <c r="H621" s="71"/>
      <c r="I621" s="72"/>
      <c r="J621" s="72"/>
      <c r="K621" s="71" t="s">
        <v>13446</v>
      </c>
      <c r="L621" s="75"/>
      <c r="M621" s="76"/>
      <c r="N621" s="76"/>
      <c r="O621" s="77"/>
      <c r="P621" s="78"/>
      <c r="Q621" s="78"/>
      <c r="R621" s="88"/>
      <c r="S621" s="88"/>
      <c r="T621" s="88"/>
      <c r="U621" s="88"/>
      <c r="V621" s="52"/>
      <c r="W621" s="52"/>
      <c r="X621" s="52"/>
      <c r="Y621" s="52"/>
      <c r="Z621" s="51"/>
      <c r="AA621" s="73"/>
      <c r="AB621" s="73"/>
      <c r="AC621" s="74"/>
      <c r="AD621" s="80">
        <v>822</v>
      </c>
      <c r="AE621" s="80">
        <v>30177</v>
      </c>
      <c r="AF621" s="80">
        <v>127070</v>
      </c>
      <c r="AG621" s="80">
        <v>1376</v>
      </c>
      <c r="AH621" s="80"/>
      <c r="AI621" s="80" t="s">
        <v>8588</v>
      </c>
      <c r="AJ621" s="80" t="s">
        <v>9433</v>
      </c>
      <c r="AK621" s="85" t="s">
        <v>10065</v>
      </c>
      <c r="AL621" s="80"/>
      <c r="AM621" s="82">
        <v>40226.64435185185</v>
      </c>
      <c r="AN621" s="80" t="s">
        <v>11630</v>
      </c>
      <c r="AO621" s="85" t="s">
        <v>12249</v>
      </c>
      <c r="AP621" s="80" t="s">
        <v>66</v>
      </c>
      <c r="AQ621" s="2"/>
      <c r="AR621" s="3"/>
      <c r="AS621" s="3"/>
      <c r="AT621" s="3"/>
      <c r="AU621" s="3"/>
    </row>
    <row r="622" spans="1:47" x14ac:dyDescent="0.35">
      <c r="A622" s="66" t="s">
        <v>624</v>
      </c>
      <c r="B622" s="67"/>
      <c r="C622" s="67"/>
      <c r="D622" s="68"/>
      <c r="E622" s="70"/>
      <c r="F622" s="104" t="s">
        <v>11064</v>
      </c>
      <c r="G622" s="67"/>
      <c r="H622" s="71"/>
      <c r="I622" s="72"/>
      <c r="J622" s="72"/>
      <c r="K622" s="71" t="s">
        <v>13447</v>
      </c>
      <c r="L622" s="75"/>
      <c r="M622" s="76"/>
      <c r="N622" s="76"/>
      <c r="O622" s="77"/>
      <c r="P622" s="78"/>
      <c r="Q622" s="78"/>
      <c r="R622" s="88"/>
      <c r="S622" s="88"/>
      <c r="T622" s="88"/>
      <c r="U622" s="88"/>
      <c r="V622" s="52"/>
      <c r="W622" s="52"/>
      <c r="X622" s="52"/>
      <c r="Y622" s="52"/>
      <c r="Z622" s="51"/>
      <c r="AA622" s="73"/>
      <c r="AB622" s="73"/>
      <c r="AC622" s="74"/>
      <c r="AD622" s="80">
        <v>299</v>
      </c>
      <c r="AE622" s="80">
        <v>1667</v>
      </c>
      <c r="AF622" s="80">
        <v>7000</v>
      </c>
      <c r="AG622" s="80">
        <v>1847</v>
      </c>
      <c r="AH622" s="80"/>
      <c r="AI622" s="80" t="s">
        <v>8589</v>
      </c>
      <c r="AJ622" s="80" t="s">
        <v>9143</v>
      </c>
      <c r="AK622" s="85" t="s">
        <v>10066</v>
      </c>
      <c r="AL622" s="80"/>
      <c r="AM622" s="82">
        <v>40156.625277777777</v>
      </c>
      <c r="AN622" s="80" t="s">
        <v>11630</v>
      </c>
      <c r="AO622" s="85" t="s">
        <v>12250</v>
      </c>
      <c r="AP622" s="80" t="s">
        <v>66</v>
      </c>
      <c r="AQ622" s="2"/>
      <c r="AR622" s="3"/>
      <c r="AS622" s="3"/>
      <c r="AT622" s="3"/>
      <c r="AU622" s="3"/>
    </row>
    <row r="623" spans="1:47" x14ac:dyDescent="0.35">
      <c r="A623" s="66" t="s">
        <v>801</v>
      </c>
      <c r="B623" s="67"/>
      <c r="C623" s="67"/>
      <c r="D623" s="68"/>
      <c r="E623" s="70"/>
      <c r="F623" s="104" t="s">
        <v>11065</v>
      </c>
      <c r="G623" s="67"/>
      <c r="H623" s="71"/>
      <c r="I623" s="72"/>
      <c r="J623" s="72"/>
      <c r="K623" s="71" t="s">
        <v>13448</v>
      </c>
      <c r="L623" s="75"/>
      <c r="M623" s="76"/>
      <c r="N623" s="76"/>
      <c r="O623" s="77"/>
      <c r="P623" s="78"/>
      <c r="Q623" s="78"/>
      <c r="R623" s="88"/>
      <c r="S623" s="88"/>
      <c r="T623" s="88"/>
      <c r="U623" s="88"/>
      <c r="V623" s="52"/>
      <c r="W623" s="52"/>
      <c r="X623" s="52"/>
      <c r="Y623" s="52"/>
      <c r="Z623" s="51"/>
      <c r="AA623" s="73"/>
      <c r="AB623" s="73"/>
      <c r="AC623" s="74"/>
      <c r="AD623" s="80">
        <v>2358</v>
      </c>
      <c r="AE623" s="80">
        <v>2524</v>
      </c>
      <c r="AF623" s="80">
        <v>6291</v>
      </c>
      <c r="AG623" s="80">
        <v>4693</v>
      </c>
      <c r="AH623" s="80"/>
      <c r="AI623" s="80" t="s">
        <v>8590</v>
      </c>
      <c r="AJ623" s="80" t="s">
        <v>9434</v>
      </c>
      <c r="AK623" s="85" t="s">
        <v>10067</v>
      </c>
      <c r="AL623" s="80"/>
      <c r="AM623" s="82">
        <v>40105.570185185185</v>
      </c>
      <c r="AN623" s="80" t="s">
        <v>11630</v>
      </c>
      <c r="AO623" s="85" t="s">
        <v>12251</v>
      </c>
      <c r="AP623" s="80" t="s">
        <v>66</v>
      </c>
      <c r="AQ623" s="2"/>
      <c r="AR623" s="3"/>
      <c r="AS623" s="3"/>
      <c r="AT623" s="3"/>
      <c r="AU623" s="3"/>
    </row>
    <row r="624" spans="1:47" x14ac:dyDescent="0.35">
      <c r="A624" s="66" t="s">
        <v>625</v>
      </c>
      <c r="B624" s="67"/>
      <c r="C624" s="67"/>
      <c r="D624" s="68"/>
      <c r="E624" s="70"/>
      <c r="F624" s="104" t="s">
        <v>11066</v>
      </c>
      <c r="G624" s="67"/>
      <c r="H624" s="71"/>
      <c r="I624" s="72"/>
      <c r="J624" s="72"/>
      <c r="K624" s="71" t="s">
        <v>13449</v>
      </c>
      <c r="L624" s="75"/>
      <c r="M624" s="76"/>
      <c r="N624" s="76"/>
      <c r="O624" s="77"/>
      <c r="P624" s="78"/>
      <c r="Q624" s="78"/>
      <c r="R624" s="88"/>
      <c r="S624" s="88"/>
      <c r="T624" s="88"/>
      <c r="U624" s="88"/>
      <c r="V624" s="52"/>
      <c r="W624" s="52"/>
      <c r="X624" s="52"/>
      <c r="Y624" s="52"/>
      <c r="Z624" s="51"/>
      <c r="AA624" s="73"/>
      <c r="AB624" s="73"/>
      <c r="AC624" s="74"/>
      <c r="AD624" s="80">
        <v>1458</v>
      </c>
      <c r="AE624" s="80">
        <v>2096</v>
      </c>
      <c r="AF624" s="80">
        <v>13797</v>
      </c>
      <c r="AG624" s="80">
        <v>8132</v>
      </c>
      <c r="AH624" s="80"/>
      <c r="AI624" s="80" t="s">
        <v>8591</v>
      </c>
      <c r="AJ624" s="80" t="s">
        <v>9435</v>
      </c>
      <c r="AK624" s="85" t="s">
        <v>10068</v>
      </c>
      <c r="AL624" s="80"/>
      <c r="AM624" s="82">
        <v>42035.323761574073</v>
      </c>
      <c r="AN624" s="80" t="s">
        <v>11630</v>
      </c>
      <c r="AO624" s="85" t="s">
        <v>12252</v>
      </c>
      <c r="AP624" s="80" t="s">
        <v>66</v>
      </c>
      <c r="AQ624" s="2"/>
      <c r="AR624" s="3"/>
      <c r="AS624" s="3"/>
      <c r="AT624" s="3"/>
      <c r="AU624" s="3"/>
    </row>
    <row r="625" spans="1:47" x14ac:dyDescent="0.35">
      <c r="A625" s="66" t="s">
        <v>626</v>
      </c>
      <c r="B625" s="67"/>
      <c r="C625" s="67"/>
      <c r="D625" s="68"/>
      <c r="E625" s="70"/>
      <c r="F625" s="104" t="s">
        <v>11067</v>
      </c>
      <c r="G625" s="67"/>
      <c r="H625" s="71"/>
      <c r="I625" s="72"/>
      <c r="J625" s="72"/>
      <c r="K625" s="71" t="s">
        <v>13450</v>
      </c>
      <c r="L625" s="75"/>
      <c r="M625" s="76"/>
      <c r="N625" s="76"/>
      <c r="O625" s="77"/>
      <c r="P625" s="78"/>
      <c r="Q625" s="78"/>
      <c r="R625" s="88"/>
      <c r="S625" s="88"/>
      <c r="T625" s="88"/>
      <c r="U625" s="88"/>
      <c r="V625" s="52"/>
      <c r="W625" s="52"/>
      <c r="X625" s="52"/>
      <c r="Y625" s="52"/>
      <c r="Z625" s="51"/>
      <c r="AA625" s="73"/>
      <c r="AB625" s="73"/>
      <c r="AC625" s="74"/>
      <c r="AD625" s="80">
        <v>412</v>
      </c>
      <c r="AE625" s="80">
        <v>408</v>
      </c>
      <c r="AF625" s="80">
        <v>3019</v>
      </c>
      <c r="AG625" s="80">
        <v>105</v>
      </c>
      <c r="AH625" s="80"/>
      <c r="AI625" s="80" t="s">
        <v>8592</v>
      </c>
      <c r="AJ625" s="80"/>
      <c r="AK625" s="80"/>
      <c r="AL625" s="80"/>
      <c r="AM625" s="82">
        <v>42556.341087962966</v>
      </c>
      <c r="AN625" s="80" t="s">
        <v>11630</v>
      </c>
      <c r="AO625" s="85" t="s">
        <v>12253</v>
      </c>
      <c r="AP625" s="80" t="s">
        <v>66</v>
      </c>
      <c r="AQ625" s="2"/>
      <c r="AR625" s="3"/>
      <c r="AS625" s="3"/>
      <c r="AT625" s="3"/>
      <c r="AU625" s="3"/>
    </row>
    <row r="626" spans="1:47" x14ac:dyDescent="0.35">
      <c r="A626" s="66" t="s">
        <v>1277</v>
      </c>
      <c r="B626" s="67"/>
      <c r="C626" s="67"/>
      <c r="D626" s="68"/>
      <c r="E626" s="70"/>
      <c r="F626" s="104" t="s">
        <v>11068</v>
      </c>
      <c r="G626" s="67"/>
      <c r="H626" s="71"/>
      <c r="I626" s="72"/>
      <c r="J626" s="72"/>
      <c r="K626" s="71" t="s">
        <v>13451</v>
      </c>
      <c r="L626" s="75"/>
      <c r="M626" s="76"/>
      <c r="N626" s="76"/>
      <c r="O626" s="77"/>
      <c r="P626" s="78"/>
      <c r="Q626" s="78"/>
      <c r="R626" s="88"/>
      <c r="S626" s="88"/>
      <c r="T626" s="88"/>
      <c r="U626" s="88"/>
      <c r="V626" s="52"/>
      <c r="W626" s="52"/>
      <c r="X626" s="52"/>
      <c r="Y626" s="52"/>
      <c r="Z626" s="51"/>
      <c r="AA626" s="73"/>
      <c r="AB626" s="73"/>
      <c r="AC626" s="74"/>
      <c r="AD626" s="80">
        <v>116</v>
      </c>
      <c r="AE626" s="80">
        <v>85423</v>
      </c>
      <c r="AF626" s="80">
        <v>22625</v>
      </c>
      <c r="AG626" s="80">
        <v>291</v>
      </c>
      <c r="AH626" s="80"/>
      <c r="AI626" s="80" t="s">
        <v>8593</v>
      </c>
      <c r="AJ626" s="80"/>
      <c r="AK626" s="85" t="s">
        <v>10069</v>
      </c>
      <c r="AL626" s="80"/>
      <c r="AM626" s="82">
        <v>41236.336643518516</v>
      </c>
      <c r="AN626" s="80" t="s">
        <v>11630</v>
      </c>
      <c r="AO626" s="85" t="s">
        <v>12254</v>
      </c>
      <c r="AP626" s="80" t="s">
        <v>65</v>
      </c>
      <c r="AQ626" s="2"/>
      <c r="AR626" s="3"/>
      <c r="AS626" s="3"/>
      <c r="AT626" s="3"/>
      <c r="AU626" s="3"/>
    </row>
    <row r="627" spans="1:47" x14ac:dyDescent="0.35">
      <c r="A627" s="66" t="s">
        <v>627</v>
      </c>
      <c r="B627" s="67"/>
      <c r="C627" s="67"/>
      <c r="D627" s="68"/>
      <c r="E627" s="70"/>
      <c r="F627" s="104" t="s">
        <v>11069</v>
      </c>
      <c r="G627" s="67"/>
      <c r="H627" s="71"/>
      <c r="I627" s="72"/>
      <c r="J627" s="72"/>
      <c r="K627" s="71" t="s">
        <v>13452</v>
      </c>
      <c r="L627" s="75"/>
      <c r="M627" s="76"/>
      <c r="N627" s="76"/>
      <c r="O627" s="77"/>
      <c r="P627" s="78"/>
      <c r="Q627" s="78"/>
      <c r="R627" s="88"/>
      <c r="S627" s="88"/>
      <c r="T627" s="88"/>
      <c r="U627" s="88"/>
      <c r="V627" s="52"/>
      <c r="W627" s="52"/>
      <c r="X627" s="52"/>
      <c r="Y627" s="52"/>
      <c r="Z627" s="51"/>
      <c r="AA627" s="73"/>
      <c r="AB627" s="73"/>
      <c r="AC627" s="74"/>
      <c r="AD627" s="80">
        <v>200</v>
      </c>
      <c r="AE627" s="80">
        <v>735</v>
      </c>
      <c r="AF627" s="80">
        <v>41695</v>
      </c>
      <c r="AG627" s="80">
        <v>68</v>
      </c>
      <c r="AH627" s="80"/>
      <c r="AI627" s="80" t="s">
        <v>8594</v>
      </c>
      <c r="AJ627" s="80" t="s">
        <v>9143</v>
      </c>
      <c r="AK627" s="80"/>
      <c r="AL627" s="80"/>
      <c r="AM627" s="82">
        <v>40647.281469907408</v>
      </c>
      <c r="AN627" s="80" t="s">
        <v>11630</v>
      </c>
      <c r="AO627" s="85" t="s">
        <v>12255</v>
      </c>
      <c r="AP627" s="80" t="s">
        <v>66</v>
      </c>
      <c r="AQ627" s="2"/>
      <c r="AR627" s="3"/>
      <c r="AS627" s="3"/>
      <c r="AT627" s="3"/>
      <c r="AU627" s="3"/>
    </row>
    <row r="628" spans="1:47" x14ac:dyDescent="0.35">
      <c r="A628" s="66" t="s">
        <v>628</v>
      </c>
      <c r="B628" s="67"/>
      <c r="C628" s="67"/>
      <c r="D628" s="68"/>
      <c r="E628" s="70"/>
      <c r="F628" s="104" t="s">
        <v>11070</v>
      </c>
      <c r="G628" s="67"/>
      <c r="H628" s="71"/>
      <c r="I628" s="72"/>
      <c r="J628" s="72"/>
      <c r="K628" s="71" t="s">
        <v>13453</v>
      </c>
      <c r="L628" s="75"/>
      <c r="M628" s="76"/>
      <c r="N628" s="76"/>
      <c r="O628" s="77"/>
      <c r="P628" s="78"/>
      <c r="Q628" s="78"/>
      <c r="R628" s="88"/>
      <c r="S628" s="88"/>
      <c r="T628" s="88"/>
      <c r="U628" s="88"/>
      <c r="V628" s="52"/>
      <c r="W628" s="52"/>
      <c r="X628" s="52"/>
      <c r="Y628" s="52"/>
      <c r="Z628" s="51"/>
      <c r="AA628" s="73"/>
      <c r="AB628" s="73"/>
      <c r="AC628" s="74"/>
      <c r="AD628" s="80">
        <v>698</v>
      </c>
      <c r="AE628" s="80">
        <v>407</v>
      </c>
      <c r="AF628" s="80">
        <v>1302</v>
      </c>
      <c r="AG628" s="80">
        <v>1723</v>
      </c>
      <c r="AH628" s="80"/>
      <c r="AI628" s="80" t="s">
        <v>8595</v>
      </c>
      <c r="AJ628" s="80" t="s">
        <v>9436</v>
      </c>
      <c r="AK628" s="85" t="s">
        <v>10070</v>
      </c>
      <c r="AL628" s="80"/>
      <c r="AM628" s="82">
        <v>41236.38386574074</v>
      </c>
      <c r="AN628" s="80" t="s">
        <v>11630</v>
      </c>
      <c r="AO628" s="85" t="s">
        <v>12256</v>
      </c>
      <c r="AP628" s="80" t="s">
        <v>66</v>
      </c>
      <c r="AQ628" s="2"/>
      <c r="AR628" s="3"/>
      <c r="AS628" s="3"/>
      <c r="AT628" s="3"/>
      <c r="AU628" s="3"/>
    </row>
    <row r="629" spans="1:47" x14ac:dyDescent="0.35">
      <c r="A629" s="66" t="s">
        <v>629</v>
      </c>
      <c r="B629" s="67"/>
      <c r="C629" s="67"/>
      <c r="D629" s="68"/>
      <c r="E629" s="70"/>
      <c r="F629" s="104" t="s">
        <v>11071</v>
      </c>
      <c r="G629" s="67"/>
      <c r="H629" s="71"/>
      <c r="I629" s="72"/>
      <c r="J629" s="72"/>
      <c r="K629" s="71" t="s">
        <v>13454</v>
      </c>
      <c r="L629" s="75"/>
      <c r="M629" s="76"/>
      <c r="N629" s="76"/>
      <c r="O629" s="77"/>
      <c r="P629" s="78"/>
      <c r="Q629" s="78"/>
      <c r="R629" s="88"/>
      <c r="S629" s="88"/>
      <c r="T629" s="88"/>
      <c r="U629" s="88"/>
      <c r="V629" s="52"/>
      <c r="W629" s="52"/>
      <c r="X629" s="52"/>
      <c r="Y629" s="52"/>
      <c r="Z629" s="51"/>
      <c r="AA629" s="73"/>
      <c r="AB629" s="73"/>
      <c r="AC629" s="74"/>
      <c r="AD629" s="80">
        <v>306</v>
      </c>
      <c r="AE629" s="80">
        <v>34</v>
      </c>
      <c r="AF629" s="80">
        <v>4138</v>
      </c>
      <c r="AG629" s="80">
        <v>900</v>
      </c>
      <c r="AH629" s="80"/>
      <c r="AI629" s="80" t="s">
        <v>8596</v>
      </c>
      <c r="AJ629" s="80"/>
      <c r="AK629" s="80"/>
      <c r="AL629" s="80"/>
      <c r="AM629" s="82">
        <v>42275.597048611111</v>
      </c>
      <c r="AN629" s="80" t="s">
        <v>11630</v>
      </c>
      <c r="AO629" s="85" t="s">
        <v>12257</v>
      </c>
      <c r="AP629" s="80" t="s">
        <v>66</v>
      </c>
      <c r="AQ629" s="2"/>
      <c r="AR629" s="3"/>
      <c r="AS629" s="3"/>
      <c r="AT629" s="3"/>
      <c r="AU629" s="3"/>
    </row>
    <row r="630" spans="1:47" x14ac:dyDescent="0.35">
      <c r="A630" s="66" t="s">
        <v>630</v>
      </c>
      <c r="B630" s="67"/>
      <c r="C630" s="67"/>
      <c r="D630" s="68"/>
      <c r="E630" s="70"/>
      <c r="F630" s="104" t="s">
        <v>11072</v>
      </c>
      <c r="G630" s="67"/>
      <c r="H630" s="71"/>
      <c r="I630" s="72"/>
      <c r="J630" s="72"/>
      <c r="K630" s="71" t="s">
        <v>13455</v>
      </c>
      <c r="L630" s="75"/>
      <c r="M630" s="76"/>
      <c r="N630" s="76"/>
      <c r="O630" s="77"/>
      <c r="P630" s="78"/>
      <c r="Q630" s="78"/>
      <c r="R630" s="88"/>
      <c r="S630" s="88"/>
      <c r="T630" s="88"/>
      <c r="U630" s="88"/>
      <c r="V630" s="52"/>
      <c r="W630" s="52"/>
      <c r="X630" s="52"/>
      <c r="Y630" s="52"/>
      <c r="Z630" s="51"/>
      <c r="AA630" s="73"/>
      <c r="AB630" s="73"/>
      <c r="AC630" s="74"/>
      <c r="AD630" s="80">
        <v>643</v>
      </c>
      <c r="AE630" s="80">
        <v>376</v>
      </c>
      <c r="AF630" s="80">
        <v>1420</v>
      </c>
      <c r="AG630" s="80">
        <v>2220</v>
      </c>
      <c r="AH630" s="80"/>
      <c r="AI630" s="80" t="s">
        <v>8597</v>
      </c>
      <c r="AJ630" s="80" t="s">
        <v>9437</v>
      </c>
      <c r="AK630" s="85" t="s">
        <v>10071</v>
      </c>
      <c r="AL630" s="80"/>
      <c r="AM630" s="82">
        <v>41513.367511574077</v>
      </c>
      <c r="AN630" s="80" t="s">
        <v>11630</v>
      </c>
      <c r="AO630" s="85" t="s">
        <v>12258</v>
      </c>
      <c r="AP630" s="80" t="s">
        <v>66</v>
      </c>
      <c r="AQ630" s="2"/>
      <c r="AR630" s="3"/>
      <c r="AS630" s="3"/>
      <c r="AT630" s="3"/>
      <c r="AU630" s="3"/>
    </row>
    <row r="631" spans="1:47" x14ac:dyDescent="0.35">
      <c r="A631" s="66" t="s">
        <v>1278</v>
      </c>
      <c r="B631" s="67"/>
      <c r="C631" s="67"/>
      <c r="D631" s="68"/>
      <c r="E631" s="70"/>
      <c r="F631" s="104" t="s">
        <v>11073</v>
      </c>
      <c r="G631" s="67"/>
      <c r="H631" s="71"/>
      <c r="I631" s="72"/>
      <c r="J631" s="72"/>
      <c r="K631" s="71" t="s">
        <v>13456</v>
      </c>
      <c r="L631" s="75"/>
      <c r="M631" s="76"/>
      <c r="N631" s="76"/>
      <c r="O631" s="77"/>
      <c r="P631" s="78"/>
      <c r="Q631" s="78"/>
      <c r="R631" s="88"/>
      <c r="S631" s="88"/>
      <c r="T631" s="88"/>
      <c r="U631" s="88"/>
      <c r="V631" s="52"/>
      <c r="W631" s="52"/>
      <c r="X631" s="52"/>
      <c r="Y631" s="52"/>
      <c r="Z631" s="51"/>
      <c r="AA631" s="73"/>
      <c r="AB631" s="73"/>
      <c r="AC631" s="74"/>
      <c r="AD631" s="80">
        <v>366</v>
      </c>
      <c r="AE631" s="80">
        <v>113</v>
      </c>
      <c r="AF631" s="80">
        <v>128</v>
      </c>
      <c r="AG631" s="80">
        <v>118</v>
      </c>
      <c r="AH631" s="80"/>
      <c r="AI631" s="80" t="s">
        <v>8598</v>
      </c>
      <c r="AJ631" s="80" t="s">
        <v>9438</v>
      </c>
      <c r="AK631" s="80"/>
      <c r="AL631" s="80"/>
      <c r="AM631" s="82">
        <v>41857.907488425924</v>
      </c>
      <c r="AN631" s="80" t="s">
        <v>11630</v>
      </c>
      <c r="AO631" s="85" t="s">
        <v>12259</v>
      </c>
      <c r="AP631" s="80" t="s">
        <v>65</v>
      </c>
      <c r="AQ631" s="2"/>
      <c r="AR631" s="3"/>
      <c r="AS631" s="3"/>
      <c r="AT631" s="3"/>
      <c r="AU631" s="3"/>
    </row>
    <row r="632" spans="1:47" x14ac:dyDescent="0.35">
      <c r="A632" s="66" t="s">
        <v>919</v>
      </c>
      <c r="B632" s="67"/>
      <c r="C632" s="67"/>
      <c r="D632" s="68"/>
      <c r="E632" s="70"/>
      <c r="F632" s="104" t="s">
        <v>11074</v>
      </c>
      <c r="G632" s="67"/>
      <c r="H632" s="71"/>
      <c r="I632" s="72"/>
      <c r="J632" s="72"/>
      <c r="K632" s="71" t="s">
        <v>13457</v>
      </c>
      <c r="L632" s="75"/>
      <c r="M632" s="76"/>
      <c r="N632" s="76"/>
      <c r="O632" s="77"/>
      <c r="P632" s="78"/>
      <c r="Q632" s="78"/>
      <c r="R632" s="88"/>
      <c r="S632" s="88"/>
      <c r="T632" s="88"/>
      <c r="U632" s="88"/>
      <c r="V632" s="52"/>
      <c r="W632" s="52"/>
      <c r="X632" s="52"/>
      <c r="Y632" s="52"/>
      <c r="Z632" s="51"/>
      <c r="AA632" s="73"/>
      <c r="AB632" s="73"/>
      <c r="AC632" s="74"/>
      <c r="AD632" s="80">
        <v>214</v>
      </c>
      <c r="AE632" s="80">
        <v>1865</v>
      </c>
      <c r="AF632" s="80">
        <v>5949</v>
      </c>
      <c r="AG632" s="80">
        <v>2878</v>
      </c>
      <c r="AH632" s="80"/>
      <c r="AI632" s="80" t="s">
        <v>8599</v>
      </c>
      <c r="AJ632" s="80"/>
      <c r="AK632" s="80"/>
      <c r="AL632" s="80"/>
      <c r="AM632" s="82">
        <v>40510.730590277781</v>
      </c>
      <c r="AN632" s="80" t="s">
        <v>11630</v>
      </c>
      <c r="AO632" s="85" t="s">
        <v>12260</v>
      </c>
      <c r="AP632" s="80" t="s">
        <v>66</v>
      </c>
      <c r="AQ632" s="2"/>
      <c r="AR632" s="3"/>
      <c r="AS632" s="3"/>
      <c r="AT632" s="3"/>
      <c r="AU632" s="3"/>
    </row>
    <row r="633" spans="1:47" x14ac:dyDescent="0.35">
      <c r="A633" s="66" t="s">
        <v>631</v>
      </c>
      <c r="B633" s="67"/>
      <c r="C633" s="67"/>
      <c r="D633" s="68"/>
      <c r="E633" s="70"/>
      <c r="F633" s="104" t="s">
        <v>11075</v>
      </c>
      <c r="G633" s="67"/>
      <c r="H633" s="71"/>
      <c r="I633" s="72"/>
      <c r="J633" s="72"/>
      <c r="K633" s="71" t="s">
        <v>13458</v>
      </c>
      <c r="L633" s="75"/>
      <c r="M633" s="76"/>
      <c r="N633" s="76"/>
      <c r="O633" s="77"/>
      <c r="P633" s="78"/>
      <c r="Q633" s="78"/>
      <c r="R633" s="88"/>
      <c r="S633" s="88"/>
      <c r="T633" s="88"/>
      <c r="U633" s="88"/>
      <c r="V633" s="52"/>
      <c r="W633" s="52"/>
      <c r="X633" s="52"/>
      <c r="Y633" s="52"/>
      <c r="Z633" s="51"/>
      <c r="AA633" s="73"/>
      <c r="AB633" s="73"/>
      <c r="AC633" s="74"/>
      <c r="AD633" s="80">
        <v>172</v>
      </c>
      <c r="AE633" s="80">
        <v>170</v>
      </c>
      <c r="AF633" s="80">
        <v>3926</v>
      </c>
      <c r="AG633" s="80">
        <v>162</v>
      </c>
      <c r="AH633" s="80"/>
      <c r="AI633" s="80" t="s">
        <v>8600</v>
      </c>
      <c r="AJ633" s="80" t="s">
        <v>9137</v>
      </c>
      <c r="AK633" s="80"/>
      <c r="AL633" s="80"/>
      <c r="AM633" s="82">
        <v>41246.373599537037</v>
      </c>
      <c r="AN633" s="80" t="s">
        <v>11630</v>
      </c>
      <c r="AO633" s="85" t="s">
        <v>12261</v>
      </c>
      <c r="AP633" s="80" t="s">
        <v>66</v>
      </c>
      <c r="AQ633" s="2"/>
      <c r="AR633" s="3"/>
      <c r="AS633" s="3"/>
      <c r="AT633" s="3"/>
      <c r="AU633" s="3"/>
    </row>
    <row r="634" spans="1:47" x14ac:dyDescent="0.35">
      <c r="A634" s="66" t="s">
        <v>1279</v>
      </c>
      <c r="B634" s="67"/>
      <c r="C634" s="67"/>
      <c r="D634" s="68"/>
      <c r="E634" s="70"/>
      <c r="F634" s="104" t="s">
        <v>11076</v>
      </c>
      <c r="G634" s="67"/>
      <c r="H634" s="71"/>
      <c r="I634" s="72"/>
      <c r="J634" s="72"/>
      <c r="K634" s="71" t="s">
        <v>13459</v>
      </c>
      <c r="L634" s="75"/>
      <c r="M634" s="76"/>
      <c r="N634" s="76"/>
      <c r="O634" s="77"/>
      <c r="P634" s="78"/>
      <c r="Q634" s="78"/>
      <c r="R634" s="88"/>
      <c r="S634" s="88"/>
      <c r="T634" s="88"/>
      <c r="U634" s="88"/>
      <c r="V634" s="52"/>
      <c r="W634" s="52"/>
      <c r="X634" s="52"/>
      <c r="Y634" s="52"/>
      <c r="Z634" s="51"/>
      <c r="AA634" s="73"/>
      <c r="AB634" s="73"/>
      <c r="AC634" s="74"/>
      <c r="AD634" s="80">
        <v>346</v>
      </c>
      <c r="AE634" s="80">
        <v>1817</v>
      </c>
      <c r="AF634" s="80">
        <v>4021</v>
      </c>
      <c r="AG634" s="80">
        <v>1591</v>
      </c>
      <c r="AH634" s="80"/>
      <c r="AI634" s="80" t="s">
        <v>8601</v>
      </c>
      <c r="AJ634" s="80" t="s">
        <v>9439</v>
      </c>
      <c r="AK634" s="85" t="s">
        <v>10072</v>
      </c>
      <c r="AL634" s="80"/>
      <c r="AM634" s="82">
        <v>39919.804143518515</v>
      </c>
      <c r="AN634" s="80" t="s">
        <v>11630</v>
      </c>
      <c r="AO634" s="85" t="s">
        <v>12262</v>
      </c>
      <c r="AP634" s="80" t="s">
        <v>65</v>
      </c>
      <c r="AQ634" s="2"/>
      <c r="AR634" s="3"/>
      <c r="AS634" s="3"/>
      <c r="AT634" s="3"/>
      <c r="AU634" s="3"/>
    </row>
    <row r="635" spans="1:47" x14ac:dyDescent="0.35">
      <c r="A635" s="66" t="s">
        <v>632</v>
      </c>
      <c r="B635" s="67"/>
      <c r="C635" s="67"/>
      <c r="D635" s="68"/>
      <c r="E635" s="70"/>
      <c r="F635" s="104" t="s">
        <v>11077</v>
      </c>
      <c r="G635" s="67"/>
      <c r="H635" s="71"/>
      <c r="I635" s="72"/>
      <c r="J635" s="72"/>
      <c r="K635" s="71" t="s">
        <v>13460</v>
      </c>
      <c r="L635" s="75"/>
      <c r="M635" s="76"/>
      <c r="N635" s="76"/>
      <c r="O635" s="77"/>
      <c r="P635" s="78"/>
      <c r="Q635" s="78"/>
      <c r="R635" s="88"/>
      <c r="S635" s="88"/>
      <c r="T635" s="88"/>
      <c r="U635" s="88"/>
      <c r="V635" s="52"/>
      <c r="W635" s="52"/>
      <c r="X635" s="52"/>
      <c r="Y635" s="52"/>
      <c r="Z635" s="51"/>
      <c r="AA635" s="73"/>
      <c r="AB635" s="73"/>
      <c r="AC635" s="74"/>
      <c r="AD635" s="80">
        <v>2929</v>
      </c>
      <c r="AE635" s="80">
        <v>2054</v>
      </c>
      <c r="AF635" s="80">
        <v>6476</v>
      </c>
      <c r="AG635" s="80">
        <v>14224</v>
      </c>
      <c r="AH635" s="80"/>
      <c r="AI635" s="80" t="s">
        <v>8602</v>
      </c>
      <c r="AJ635" s="80" t="s">
        <v>9137</v>
      </c>
      <c r="AK635" s="85" t="s">
        <v>10073</v>
      </c>
      <c r="AL635" s="80"/>
      <c r="AM635" s="82">
        <v>42487.018217592595</v>
      </c>
      <c r="AN635" s="80" t="s">
        <v>11630</v>
      </c>
      <c r="AO635" s="85" t="s">
        <v>12263</v>
      </c>
      <c r="AP635" s="80" t="s">
        <v>66</v>
      </c>
      <c r="AQ635" s="2"/>
      <c r="AR635" s="3"/>
      <c r="AS635" s="3"/>
      <c r="AT635" s="3"/>
      <c r="AU635" s="3"/>
    </row>
    <row r="636" spans="1:47" x14ac:dyDescent="0.35">
      <c r="A636" s="66" t="s">
        <v>633</v>
      </c>
      <c r="B636" s="67"/>
      <c r="C636" s="67"/>
      <c r="D636" s="68"/>
      <c r="E636" s="70"/>
      <c r="F636" s="104" t="s">
        <v>11078</v>
      </c>
      <c r="G636" s="67"/>
      <c r="H636" s="71"/>
      <c r="I636" s="72"/>
      <c r="J636" s="72"/>
      <c r="K636" s="71" t="s">
        <v>13461</v>
      </c>
      <c r="L636" s="75"/>
      <c r="M636" s="76"/>
      <c r="N636" s="76"/>
      <c r="O636" s="77"/>
      <c r="P636" s="78"/>
      <c r="Q636" s="78"/>
      <c r="R636" s="88"/>
      <c r="S636" s="88"/>
      <c r="T636" s="88"/>
      <c r="U636" s="88"/>
      <c r="V636" s="52"/>
      <c r="W636" s="52"/>
      <c r="X636" s="52"/>
      <c r="Y636" s="52"/>
      <c r="Z636" s="51"/>
      <c r="AA636" s="73"/>
      <c r="AB636" s="73"/>
      <c r="AC636" s="74"/>
      <c r="AD636" s="80">
        <v>5001</v>
      </c>
      <c r="AE636" s="80">
        <v>1463</v>
      </c>
      <c r="AF636" s="80">
        <v>5318</v>
      </c>
      <c r="AG636" s="80">
        <v>1786</v>
      </c>
      <c r="AH636" s="80"/>
      <c r="AI636" s="80" t="s">
        <v>8603</v>
      </c>
      <c r="AJ636" s="80"/>
      <c r="AK636" s="80"/>
      <c r="AL636" s="80"/>
      <c r="AM636" s="82">
        <v>43337.881851851853</v>
      </c>
      <c r="AN636" s="80" t="s">
        <v>11630</v>
      </c>
      <c r="AO636" s="85" t="s">
        <v>12264</v>
      </c>
      <c r="AP636" s="80" t="s">
        <v>66</v>
      </c>
      <c r="AQ636" s="2"/>
      <c r="AR636" s="3"/>
      <c r="AS636" s="3"/>
      <c r="AT636" s="3"/>
      <c r="AU636" s="3"/>
    </row>
    <row r="637" spans="1:47" x14ac:dyDescent="0.35">
      <c r="A637" s="66" t="s">
        <v>1280</v>
      </c>
      <c r="B637" s="67"/>
      <c r="C637" s="67"/>
      <c r="D637" s="68"/>
      <c r="E637" s="70"/>
      <c r="F637" s="104" t="s">
        <v>10471</v>
      </c>
      <c r="G637" s="67"/>
      <c r="H637" s="71"/>
      <c r="I637" s="72"/>
      <c r="J637" s="72"/>
      <c r="K637" s="71" t="s">
        <v>13462</v>
      </c>
      <c r="L637" s="75"/>
      <c r="M637" s="76"/>
      <c r="N637" s="76"/>
      <c r="O637" s="77"/>
      <c r="P637" s="78"/>
      <c r="Q637" s="78"/>
      <c r="R637" s="88"/>
      <c r="S637" s="88"/>
      <c r="T637" s="88"/>
      <c r="U637" s="88"/>
      <c r="V637" s="52"/>
      <c r="W637" s="52"/>
      <c r="X637" s="52"/>
      <c r="Y637" s="52"/>
      <c r="Z637" s="51"/>
      <c r="AA637" s="73"/>
      <c r="AB637" s="73"/>
      <c r="AC637" s="74"/>
      <c r="AD637" s="80">
        <v>5</v>
      </c>
      <c r="AE637" s="80">
        <v>1</v>
      </c>
      <c r="AF637" s="80">
        <v>4</v>
      </c>
      <c r="AG637" s="80">
        <v>0</v>
      </c>
      <c r="AH637" s="80"/>
      <c r="AI637" s="80"/>
      <c r="AJ637" s="80"/>
      <c r="AK637" s="80"/>
      <c r="AL637" s="80"/>
      <c r="AM637" s="82">
        <v>40720.651053240741</v>
      </c>
      <c r="AN637" s="80" t="s">
        <v>11630</v>
      </c>
      <c r="AO637" s="85" t="s">
        <v>12265</v>
      </c>
      <c r="AP637" s="80" t="s">
        <v>65</v>
      </c>
      <c r="AQ637" s="2"/>
      <c r="AR637" s="3"/>
      <c r="AS637" s="3"/>
      <c r="AT637" s="3"/>
      <c r="AU637" s="3"/>
    </row>
    <row r="638" spans="1:47" x14ac:dyDescent="0.35">
      <c r="A638" s="66" t="s">
        <v>800</v>
      </c>
      <c r="B638" s="67"/>
      <c r="C638" s="67"/>
      <c r="D638" s="68"/>
      <c r="E638" s="70"/>
      <c r="F638" s="104" t="s">
        <v>11079</v>
      </c>
      <c r="G638" s="67"/>
      <c r="H638" s="71"/>
      <c r="I638" s="72"/>
      <c r="J638" s="72"/>
      <c r="K638" s="71" t="s">
        <v>13463</v>
      </c>
      <c r="L638" s="75"/>
      <c r="M638" s="76"/>
      <c r="N638" s="76"/>
      <c r="O638" s="77"/>
      <c r="P638" s="78"/>
      <c r="Q638" s="78"/>
      <c r="R638" s="88"/>
      <c r="S638" s="88"/>
      <c r="T638" s="88"/>
      <c r="U638" s="88"/>
      <c r="V638" s="52"/>
      <c r="W638" s="52"/>
      <c r="X638" s="52"/>
      <c r="Y638" s="52"/>
      <c r="Z638" s="51"/>
      <c r="AA638" s="73"/>
      <c r="AB638" s="73"/>
      <c r="AC638" s="74"/>
      <c r="AD638" s="80">
        <v>865</v>
      </c>
      <c r="AE638" s="80">
        <v>1392</v>
      </c>
      <c r="AF638" s="80">
        <v>8681</v>
      </c>
      <c r="AG638" s="80">
        <v>3488</v>
      </c>
      <c r="AH638" s="80"/>
      <c r="AI638" s="80" t="s">
        <v>8604</v>
      </c>
      <c r="AJ638" s="80" t="s">
        <v>9137</v>
      </c>
      <c r="AK638" s="80"/>
      <c r="AL638" s="80"/>
      <c r="AM638" s="82">
        <v>42697.392002314817</v>
      </c>
      <c r="AN638" s="80" t="s">
        <v>11630</v>
      </c>
      <c r="AO638" s="85" t="s">
        <v>12266</v>
      </c>
      <c r="AP638" s="80" t="s">
        <v>66</v>
      </c>
      <c r="AQ638" s="2"/>
      <c r="AR638" s="3"/>
      <c r="AS638" s="3"/>
      <c r="AT638" s="3"/>
      <c r="AU638" s="3"/>
    </row>
    <row r="639" spans="1:47" x14ac:dyDescent="0.35">
      <c r="A639" s="66" t="s">
        <v>634</v>
      </c>
      <c r="B639" s="67"/>
      <c r="C639" s="67"/>
      <c r="D639" s="68"/>
      <c r="E639" s="70"/>
      <c r="F639" s="104" t="s">
        <v>11080</v>
      </c>
      <c r="G639" s="67"/>
      <c r="H639" s="71"/>
      <c r="I639" s="72"/>
      <c r="J639" s="72"/>
      <c r="K639" s="71" t="s">
        <v>13464</v>
      </c>
      <c r="L639" s="75"/>
      <c r="M639" s="76"/>
      <c r="N639" s="76"/>
      <c r="O639" s="77"/>
      <c r="P639" s="78"/>
      <c r="Q639" s="78"/>
      <c r="R639" s="88"/>
      <c r="S639" s="88"/>
      <c r="T639" s="88"/>
      <c r="U639" s="88"/>
      <c r="V639" s="52"/>
      <c r="W639" s="52"/>
      <c r="X639" s="52"/>
      <c r="Y639" s="52"/>
      <c r="Z639" s="51"/>
      <c r="AA639" s="73"/>
      <c r="AB639" s="73"/>
      <c r="AC639" s="74"/>
      <c r="AD639" s="80">
        <v>1251</v>
      </c>
      <c r="AE639" s="80">
        <v>13679</v>
      </c>
      <c r="AF639" s="80">
        <v>9982</v>
      </c>
      <c r="AG639" s="80">
        <v>12003</v>
      </c>
      <c r="AH639" s="80"/>
      <c r="AI639" s="80" t="s">
        <v>8605</v>
      </c>
      <c r="AJ639" s="80"/>
      <c r="AK639" s="85" t="s">
        <v>10074</v>
      </c>
      <c r="AL639" s="80"/>
      <c r="AM639" s="82">
        <v>40883.676203703704</v>
      </c>
      <c r="AN639" s="80" t="s">
        <v>11630</v>
      </c>
      <c r="AO639" s="85" t="s">
        <v>12267</v>
      </c>
      <c r="AP639" s="80" t="s">
        <v>66</v>
      </c>
      <c r="AQ639" s="2"/>
      <c r="AR639" s="3"/>
      <c r="AS639" s="3"/>
      <c r="AT639" s="3"/>
      <c r="AU639" s="3"/>
    </row>
    <row r="640" spans="1:47" x14ac:dyDescent="0.35">
      <c r="A640" s="66" t="s">
        <v>635</v>
      </c>
      <c r="B640" s="67"/>
      <c r="C640" s="67"/>
      <c r="D640" s="68"/>
      <c r="E640" s="70"/>
      <c r="F640" s="104" t="s">
        <v>11081</v>
      </c>
      <c r="G640" s="67"/>
      <c r="H640" s="71"/>
      <c r="I640" s="72"/>
      <c r="J640" s="72"/>
      <c r="K640" s="71" t="s">
        <v>13465</v>
      </c>
      <c r="L640" s="75"/>
      <c r="M640" s="76"/>
      <c r="N640" s="76"/>
      <c r="O640" s="77"/>
      <c r="P640" s="78"/>
      <c r="Q640" s="78"/>
      <c r="R640" s="88"/>
      <c r="S640" s="88"/>
      <c r="T640" s="88"/>
      <c r="U640" s="88"/>
      <c r="V640" s="52"/>
      <c r="W640" s="52"/>
      <c r="X640" s="52"/>
      <c r="Y640" s="52"/>
      <c r="Z640" s="51"/>
      <c r="AA640" s="73"/>
      <c r="AB640" s="73"/>
      <c r="AC640" s="74"/>
      <c r="AD640" s="80">
        <v>1096</v>
      </c>
      <c r="AE640" s="80">
        <v>110</v>
      </c>
      <c r="AF640" s="80">
        <v>8015</v>
      </c>
      <c r="AG640" s="80">
        <v>5414</v>
      </c>
      <c r="AH640" s="80"/>
      <c r="AI640" s="80" t="s">
        <v>8606</v>
      </c>
      <c r="AJ640" s="80"/>
      <c r="AK640" s="80"/>
      <c r="AL640" s="80"/>
      <c r="AM640" s="82">
        <v>41196.414155092592</v>
      </c>
      <c r="AN640" s="80" t="s">
        <v>11630</v>
      </c>
      <c r="AO640" s="85" t="s">
        <v>12268</v>
      </c>
      <c r="AP640" s="80" t="s">
        <v>66</v>
      </c>
      <c r="AQ640" s="2"/>
      <c r="AR640" s="3"/>
      <c r="AS640" s="3"/>
      <c r="AT640" s="3"/>
      <c r="AU640" s="3"/>
    </row>
    <row r="641" spans="1:47" x14ac:dyDescent="0.35">
      <c r="A641" s="66" t="s">
        <v>802</v>
      </c>
      <c r="B641" s="67"/>
      <c r="C641" s="67"/>
      <c r="D641" s="68"/>
      <c r="E641" s="70"/>
      <c r="F641" s="104" t="s">
        <v>11082</v>
      </c>
      <c r="G641" s="67"/>
      <c r="H641" s="71"/>
      <c r="I641" s="72"/>
      <c r="J641" s="72"/>
      <c r="K641" s="71" t="s">
        <v>13466</v>
      </c>
      <c r="L641" s="75"/>
      <c r="M641" s="76"/>
      <c r="N641" s="76"/>
      <c r="O641" s="77"/>
      <c r="P641" s="78"/>
      <c r="Q641" s="78"/>
      <c r="R641" s="88"/>
      <c r="S641" s="88"/>
      <c r="T641" s="88"/>
      <c r="U641" s="88"/>
      <c r="V641" s="52"/>
      <c r="W641" s="52"/>
      <c r="X641" s="52"/>
      <c r="Y641" s="52"/>
      <c r="Z641" s="51"/>
      <c r="AA641" s="73"/>
      <c r="AB641" s="73"/>
      <c r="AC641" s="74"/>
      <c r="AD641" s="80">
        <v>55</v>
      </c>
      <c r="AE641" s="80">
        <v>8004</v>
      </c>
      <c r="AF641" s="80">
        <v>1670</v>
      </c>
      <c r="AG641" s="80">
        <v>474</v>
      </c>
      <c r="AH641" s="80"/>
      <c r="AI641" s="80" t="s">
        <v>8607</v>
      </c>
      <c r="AJ641" s="80" t="s">
        <v>9137</v>
      </c>
      <c r="AK641" s="85" t="s">
        <v>10075</v>
      </c>
      <c r="AL641" s="80"/>
      <c r="AM641" s="82">
        <v>41285.712962962964</v>
      </c>
      <c r="AN641" s="80" t="s">
        <v>11630</v>
      </c>
      <c r="AO641" s="85" t="s">
        <v>12269</v>
      </c>
      <c r="AP641" s="80" t="s">
        <v>66</v>
      </c>
      <c r="AQ641" s="2"/>
      <c r="AR641" s="3"/>
      <c r="AS641" s="3"/>
      <c r="AT641" s="3"/>
      <c r="AU641" s="3"/>
    </row>
    <row r="642" spans="1:47" x14ac:dyDescent="0.35">
      <c r="A642" s="66" t="s">
        <v>636</v>
      </c>
      <c r="B642" s="67"/>
      <c r="C642" s="67"/>
      <c r="D642" s="68"/>
      <c r="E642" s="70"/>
      <c r="F642" s="104" t="s">
        <v>11083</v>
      </c>
      <c r="G642" s="67"/>
      <c r="H642" s="71"/>
      <c r="I642" s="72"/>
      <c r="J642" s="72"/>
      <c r="K642" s="71" t="s">
        <v>13467</v>
      </c>
      <c r="L642" s="75"/>
      <c r="M642" s="76"/>
      <c r="N642" s="76"/>
      <c r="O642" s="77"/>
      <c r="P642" s="78"/>
      <c r="Q642" s="78"/>
      <c r="R642" s="88"/>
      <c r="S642" s="88"/>
      <c r="T642" s="88"/>
      <c r="U642" s="88"/>
      <c r="V642" s="52"/>
      <c r="W642" s="52"/>
      <c r="X642" s="52"/>
      <c r="Y642" s="52"/>
      <c r="Z642" s="51"/>
      <c r="AA642" s="73"/>
      <c r="AB642" s="73"/>
      <c r="AC642" s="74"/>
      <c r="AD642" s="80">
        <v>980</v>
      </c>
      <c r="AE642" s="80">
        <v>1149</v>
      </c>
      <c r="AF642" s="80">
        <v>11297</v>
      </c>
      <c r="AG642" s="80">
        <v>1284</v>
      </c>
      <c r="AH642" s="80"/>
      <c r="AI642" s="80" t="s">
        <v>8608</v>
      </c>
      <c r="AJ642" s="80" t="s">
        <v>9137</v>
      </c>
      <c r="AK642" s="80"/>
      <c r="AL642" s="80"/>
      <c r="AM642" s="82">
        <v>39918.877662037034</v>
      </c>
      <c r="AN642" s="80" t="s">
        <v>11630</v>
      </c>
      <c r="AO642" s="85" t="s">
        <v>12270</v>
      </c>
      <c r="AP642" s="80" t="s">
        <v>66</v>
      </c>
      <c r="AQ642" s="2"/>
      <c r="AR642" s="3"/>
      <c r="AS642" s="3"/>
      <c r="AT642" s="3"/>
      <c r="AU642" s="3"/>
    </row>
    <row r="643" spans="1:47" x14ac:dyDescent="0.35">
      <c r="A643" s="66" t="s">
        <v>1083</v>
      </c>
      <c r="B643" s="67"/>
      <c r="C643" s="67"/>
      <c r="D643" s="68"/>
      <c r="E643" s="70"/>
      <c r="F643" s="104" t="s">
        <v>11084</v>
      </c>
      <c r="G643" s="67"/>
      <c r="H643" s="71"/>
      <c r="I643" s="72"/>
      <c r="J643" s="72"/>
      <c r="K643" s="71" t="s">
        <v>13468</v>
      </c>
      <c r="L643" s="75"/>
      <c r="M643" s="76"/>
      <c r="N643" s="76"/>
      <c r="O643" s="77"/>
      <c r="P643" s="78"/>
      <c r="Q643" s="78"/>
      <c r="R643" s="88"/>
      <c r="S643" s="88"/>
      <c r="T643" s="88"/>
      <c r="U643" s="88"/>
      <c r="V643" s="52"/>
      <c r="W643" s="52"/>
      <c r="X643" s="52"/>
      <c r="Y643" s="52"/>
      <c r="Z643" s="51"/>
      <c r="AA643" s="73"/>
      <c r="AB643" s="73"/>
      <c r="AC643" s="74"/>
      <c r="AD643" s="80">
        <v>127</v>
      </c>
      <c r="AE643" s="80">
        <v>9786</v>
      </c>
      <c r="AF643" s="80">
        <v>30436</v>
      </c>
      <c r="AG643" s="80">
        <v>507</v>
      </c>
      <c r="AH643" s="80"/>
      <c r="AI643" s="80" t="s">
        <v>8609</v>
      </c>
      <c r="AJ643" s="80" t="s">
        <v>9142</v>
      </c>
      <c r="AK643" s="85" t="s">
        <v>10076</v>
      </c>
      <c r="AL643" s="80"/>
      <c r="AM643" s="82">
        <v>40246.580625000002</v>
      </c>
      <c r="AN643" s="80" t="s">
        <v>11630</v>
      </c>
      <c r="AO643" s="85" t="s">
        <v>12271</v>
      </c>
      <c r="AP643" s="80" t="s">
        <v>66</v>
      </c>
      <c r="AQ643" s="2"/>
      <c r="AR643" s="3"/>
      <c r="AS643" s="3"/>
      <c r="AT643" s="3"/>
      <c r="AU643" s="3"/>
    </row>
    <row r="644" spans="1:47" x14ac:dyDescent="0.35">
      <c r="A644" s="66" t="s">
        <v>637</v>
      </c>
      <c r="B644" s="67"/>
      <c r="C644" s="67"/>
      <c r="D644" s="68"/>
      <c r="E644" s="70"/>
      <c r="F644" s="104" t="s">
        <v>11085</v>
      </c>
      <c r="G644" s="67"/>
      <c r="H644" s="71"/>
      <c r="I644" s="72"/>
      <c r="J644" s="72"/>
      <c r="K644" s="71" t="s">
        <v>13469</v>
      </c>
      <c r="L644" s="75"/>
      <c r="M644" s="76"/>
      <c r="N644" s="76"/>
      <c r="O644" s="77"/>
      <c r="P644" s="78"/>
      <c r="Q644" s="78"/>
      <c r="R644" s="88"/>
      <c r="S644" s="88"/>
      <c r="T644" s="88"/>
      <c r="U644" s="88"/>
      <c r="V644" s="52"/>
      <c r="W644" s="52"/>
      <c r="X644" s="52"/>
      <c r="Y644" s="52"/>
      <c r="Z644" s="51"/>
      <c r="AA644" s="73"/>
      <c r="AB644" s="73"/>
      <c r="AC644" s="74"/>
      <c r="AD644" s="80">
        <v>145</v>
      </c>
      <c r="AE644" s="80">
        <v>26</v>
      </c>
      <c r="AF644" s="80">
        <v>50</v>
      </c>
      <c r="AG644" s="80">
        <v>5</v>
      </c>
      <c r="AH644" s="80"/>
      <c r="AI644" s="80" t="s">
        <v>8610</v>
      </c>
      <c r="AJ644" s="80" t="s">
        <v>9440</v>
      </c>
      <c r="AK644" s="85" t="s">
        <v>10077</v>
      </c>
      <c r="AL644" s="80"/>
      <c r="AM644" s="82">
        <v>41929.399583333332</v>
      </c>
      <c r="AN644" s="80" t="s">
        <v>11630</v>
      </c>
      <c r="AO644" s="85" t="s">
        <v>12272</v>
      </c>
      <c r="AP644" s="80" t="s">
        <v>66</v>
      </c>
      <c r="AQ644" s="2"/>
      <c r="AR644" s="3"/>
      <c r="AS644" s="3"/>
      <c r="AT644" s="3"/>
      <c r="AU644" s="3"/>
    </row>
    <row r="645" spans="1:47" x14ac:dyDescent="0.35">
      <c r="A645" s="66" t="s">
        <v>638</v>
      </c>
      <c r="B645" s="67"/>
      <c r="C645" s="67"/>
      <c r="D645" s="68"/>
      <c r="E645" s="70"/>
      <c r="F645" s="104" t="s">
        <v>11086</v>
      </c>
      <c r="G645" s="67"/>
      <c r="H645" s="71"/>
      <c r="I645" s="72"/>
      <c r="J645" s="72"/>
      <c r="K645" s="71" t="s">
        <v>13470</v>
      </c>
      <c r="L645" s="75"/>
      <c r="M645" s="76"/>
      <c r="N645" s="76"/>
      <c r="O645" s="77"/>
      <c r="P645" s="78"/>
      <c r="Q645" s="78"/>
      <c r="R645" s="88"/>
      <c r="S645" s="88"/>
      <c r="T645" s="88"/>
      <c r="U645" s="88"/>
      <c r="V645" s="52"/>
      <c r="W645" s="52"/>
      <c r="X645" s="52"/>
      <c r="Y645" s="52"/>
      <c r="Z645" s="51"/>
      <c r="AA645" s="73"/>
      <c r="AB645" s="73"/>
      <c r="AC645" s="74"/>
      <c r="AD645" s="80">
        <v>760</v>
      </c>
      <c r="AE645" s="80">
        <v>4580</v>
      </c>
      <c r="AF645" s="80">
        <v>27260</v>
      </c>
      <c r="AG645" s="80">
        <v>185</v>
      </c>
      <c r="AH645" s="80"/>
      <c r="AI645" s="80" t="s">
        <v>8611</v>
      </c>
      <c r="AJ645" s="80" t="s">
        <v>9142</v>
      </c>
      <c r="AK645" s="85" t="s">
        <v>10078</v>
      </c>
      <c r="AL645" s="80"/>
      <c r="AM645" s="82">
        <v>40258.442754629628</v>
      </c>
      <c r="AN645" s="80" t="s">
        <v>11630</v>
      </c>
      <c r="AO645" s="85" t="s">
        <v>12273</v>
      </c>
      <c r="AP645" s="80" t="s">
        <v>66</v>
      </c>
      <c r="AQ645" s="2"/>
      <c r="AR645" s="3"/>
      <c r="AS645" s="3"/>
      <c r="AT645" s="3"/>
      <c r="AU645" s="3"/>
    </row>
    <row r="646" spans="1:47" x14ac:dyDescent="0.35">
      <c r="A646" s="66" t="s">
        <v>639</v>
      </c>
      <c r="B646" s="67"/>
      <c r="C646" s="67"/>
      <c r="D646" s="68"/>
      <c r="E646" s="70"/>
      <c r="F646" s="104" t="s">
        <v>11087</v>
      </c>
      <c r="G646" s="67"/>
      <c r="H646" s="71"/>
      <c r="I646" s="72"/>
      <c r="J646" s="72"/>
      <c r="K646" s="71" t="s">
        <v>13471</v>
      </c>
      <c r="L646" s="75"/>
      <c r="M646" s="76"/>
      <c r="N646" s="76"/>
      <c r="O646" s="77"/>
      <c r="P646" s="78"/>
      <c r="Q646" s="78"/>
      <c r="R646" s="88"/>
      <c r="S646" s="88"/>
      <c r="T646" s="88"/>
      <c r="U646" s="88"/>
      <c r="V646" s="52"/>
      <c r="W646" s="52"/>
      <c r="X646" s="52"/>
      <c r="Y646" s="52"/>
      <c r="Z646" s="51"/>
      <c r="AA646" s="73"/>
      <c r="AB646" s="73"/>
      <c r="AC646" s="74"/>
      <c r="AD646" s="80">
        <v>1093</v>
      </c>
      <c r="AE646" s="80">
        <v>2573</v>
      </c>
      <c r="AF646" s="80">
        <v>6362</v>
      </c>
      <c r="AG646" s="80">
        <v>4336</v>
      </c>
      <c r="AH646" s="80"/>
      <c r="AI646" s="80" t="s">
        <v>8612</v>
      </c>
      <c r="AJ646" s="80" t="s">
        <v>9143</v>
      </c>
      <c r="AK646" s="85" t="s">
        <v>10079</v>
      </c>
      <c r="AL646" s="80"/>
      <c r="AM646" s="82">
        <v>39379.799814814818</v>
      </c>
      <c r="AN646" s="80" t="s">
        <v>11630</v>
      </c>
      <c r="AO646" s="85" t="s">
        <v>12274</v>
      </c>
      <c r="AP646" s="80" t="s">
        <v>66</v>
      </c>
      <c r="AQ646" s="2"/>
      <c r="AR646" s="3"/>
      <c r="AS646" s="3"/>
      <c r="AT646" s="3"/>
      <c r="AU646" s="3"/>
    </row>
    <row r="647" spans="1:47" x14ac:dyDescent="0.35">
      <c r="A647" s="66" t="s">
        <v>1149</v>
      </c>
      <c r="B647" s="67"/>
      <c r="C647" s="67"/>
      <c r="D647" s="68"/>
      <c r="E647" s="70"/>
      <c r="F647" s="104" t="s">
        <v>11088</v>
      </c>
      <c r="G647" s="67"/>
      <c r="H647" s="71"/>
      <c r="I647" s="72"/>
      <c r="J647" s="72"/>
      <c r="K647" s="71" t="s">
        <v>13472</v>
      </c>
      <c r="L647" s="75"/>
      <c r="M647" s="76"/>
      <c r="N647" s="76"/>
      <c r="O647" s="77"/>
      <c r="P647" s="78"/>
      <c r="Q647" s="78"/>
      <c r="R647" s="88"/>
      <c r="S647" s="88"/>
      <c r="T647" s="88"/>
      <c r="U647" s="88"/>
      <c r="V647" s="52"/>
      <c r="W647" s="52"/>
      <c r="X647" s="52"/>
      <c r="Y647" s="52"/>
      <c r="Z647" s="51"/>
      <c r="AA647" s="73"/>
      <c r="AB647" s="73"/>
      <c r="AC647" s="74"/>
      <c r="AD647" s="80">
        <v>353</v>
      </c>
      <c r="AE647" s="80">
        <v>6518</v>
      </c>
      <c r="AF647" s="80">
        <v>4965</v>
      </c>
      <c r="AG647" s="80">
        <v>2027</v>
      </c>
      <c r="AH647" s="80"/>
      <c r="AI647" s="80" t="s">
        <v>8613</v>
      </c>
      <c r="AJ647" s="80" t="s">
        <v>9441</v>
      </c>
      <c r="AK647" s="85" t="s">
        <v>10080</v>
      </c>
      <c r="AL647" s="80"/>
      <c r="AM647" s="82">
        <v>40926.431805555556</v>
      </c>
      <c r="AN647" s="80" t="s">
        <v>11630</v>
      </c>
      <c r="AO647" s="85" t="s">
        <v>12275</v>
      </c>
      <c r="AP647" s="80" t="s">
        <v>66</v>
      </c>
      <c r="AQ647" s="2"/>
      <c r="AR647" s="3"/>
      <c r="AS647" s="3"/>
      <c r="AT647" s="3"/>
      <c r="AU647" s="3"/>
    </row>
    <row r="648" spans="1:47" x14ac:dyDescent="0.35">
      <c r="A648" s="66" t="s">
        <v>640</v>
      </c>
      <c r="B648" s="67"/>
      <c r="C648" s="67"/>
      <c r="D648" s="68"/>
      <c r="E648" s="70"/>
      <c r="F648" s="104" t="s">
        <v>11089</v>
      </c>
      <c r="G648" s="67"/>
      <c r="H648" s="71"/>
      <c r="I648" s="72"/>
      <c r="J648" s="72"/>
      <c r="K648" s="71" t="s">
        <v>13473</v>
      </c>
      <c r="L648" s="75"/>
      <c r="M648" s="76"/>
      <c r="N648" s="76"/>
      <c r="O648" s="77"/>
      <c r="P648" s="78"/>
      <c r="Q648" s="78"/>
      <c r="R648" s="88"/>
      <c r="S648" s="88"/>
      <c r="T648" s="88"/>
      <c r="U648" s="88"/>
      <c r="V648" s="52"/>
      <c r="W648" s="52"/>
      <c r="X648" s="52"/>
      <c r="Y648" s="52"/>
      <c r="Z648" s="51"/>
      <c r="AA648" s="73"/>
      <c r="AB648" s="73"/>
      <c r="AC648" s="74"/>
      <c r="AD648" s="80">
        <v>116</v>
      </c>
      <c r="AE648" s="80">
        <v>45</v>
      </c>
      <c r="AF648" s="80">
        <v>214</v>
      </c>
      <c r="AG648" s="80">
        <v>5</v>
      </c>
      <c r="AH648" s="80"/>
      <c r="AI648" s="80" t="s">
        <v>8614</v>
      </c>
      <c r="AJ648" s="80" t="s">
        <v>9143</v>
      </c>
      <c r="AK648" s="80"/>
      <c r="AL648" s="80"/>
      <c r="AM648" s="82">
        <v>42474.716481481482</v>
      </c>
      <c r="AN648" s="80" t="s">
        <v>11630</v>
      </c>
      <c r="AO648" s="85" t="s">
        <v>12276</v>
      </c>
      <c r="AP648" s="80" t="s">
        <v>66</v>
      </c>
      <c r="AQ648" s="2"/>
      <c r="AR648" s="3"/>
      <c r="AS648" s="3"/>
      <c r="AT648" s="3"/>
      <c r="AU648" s="3"/>
    </row>
    <row r="649" spans="1:47" x14ac:dyDescent="0.35">
      <c r="A649" s="66" t="s">
        <v>641</v>
      </c>
      <c r="B649" s="67"/>
      <c r="C649" s="67"/>
      <c r="D649" s="68"/>
      <c r="E649" s="70"/>
      <c r="F649" s="104" t="s">
        <v>11090</v>
      </c>
      <c r="G649" s="67"/>
      <c r="H649" s="71"/>
      <c r="I649" s="72"/>
      <c r="J649" s="72"/>
      <c r="K649" s="71" t="s">
        <v>13474</v>
      </c>
      <c r="L649" s="75"/>
      <c r="M649" s="76"/>
      <c r="N649" s="76"/>
      <c r="O649" s="77"/>
      <c r="P649" s="78"/>
      <c r="Q649" s="78"/>
      <c r="R649" s="88"/>
      <c r="S649" s="88"/>
      <c r="T649" s="88"/>
      <c r="U649" s="88"/>
      <c r="V649" s="52"/>
      <c r="W649" s="52"/>
      <c r="X649" s="52"/>
      <c r="Y649" s="52"/>
      <c r="Z649" s="51"/>
      <c r="AA649" s="73"/>
      <c r="AB649" s="73"/>
      <c r="AC649" s="74"/>
      <c r="AD649" s="80">
        <v>91</v>
      </c>
      <c r="AE649" s="80">
        <v>69</v>
      </c>
      <c r="AF649" s="80">
        <v>13888</v>
      </c>
      <c r="AG649" s="80">
        <v>32191</v>
      </c>
      <c r="AH649" s="80"/>
      <c r="AI649" s="80" t="s">
        <v>8615</v>
      </c>
      <c r="AJ649" s="80" t="s">
        <v>9442</v>
      </c>
      <c r="AK649" s="80"/>
      <c r="AL649" s="80"/>
      <c r="AM649" s="82">
        <v>42497.472094907411</v>
      </c>
      <c r="AN649" s="80" t="s">
        <v>11630</v>
      </c>
      <c r="AO649" s="85" t="s">
        <v>12277</v>
      </c>
      <c r="AP649" s="80" t="s">
        <v>66</v>
      </c>
      <c r="AQ649" s="2"/>
      <c r="AR649" s="3"/>
      <c r="AS649" s="3"/>
      <c r="AT649" s="3"/>
      <c r="AU649" s="3"/>
    </row>
    <row r="650" spans="1:47" x14ac:dyDescent="0.35">
      <c r="A650" s="66" t="s">
        <v>642</v>
      </c>
      <c r="B650" s="67"/>
      <c r="C650" s="67"/>
      <c r="D650" s="68"/>
      <c r="E650" s="70"/>
      <c r="F650" s="104" t="s">
        <v>11091</v>
      </c>
      <c r="G650" s="67"/>
      <c r="H650" s="71"/>
      <c r="I650" s="72"/>
      <c r="J650" s="72"/>
      <c r="K650" s="71" t="s">
        <v>13475</v>
      </c>
      <c r="L650" s="75"/>
      <c r="M650" s="76"/>
      <c r="N650" s="76"/>
      <c r="O650" s="77"/>
      <c r="P650" s="78"/>
      <c r="Q650" s="78"/>
      <c r="R650" s="88"/>
      <c r="S650" s="88"/>
      <c r="T650" s="88"/>
      <c r="U650" s="88"/>
      <c r="V650" s="52"/>
      <c r="W650" s="52"/>
      <c r="X650" s="52"/>
      <c r="Y650" s="52"/>
      <c r="Z650" s="51"/>
      <c r="AA650" s="73"/>
      <c r="AB650" s="73"/>
      <c r="AC650" s="74"/>
      <c r="AD650" s="80">
        <v>1239</v>
      </c>
      <c r="AE650" s="80">
        <v>429</v>
      </c>
      <c r="AF650" s="80">
        <v>1379</v>
      </c>
      <c r="AG650" s="80">
        <v>1035</v>
      </c>
      <c r="AH650" s="80"/>
      <c r="AI650" s="80" t="s">
        <v>8616</v>
      </c>
      <c r="AJ650" s="80" t="s">
        <v>9443</v>
      </c>
      <c r="AK650" s="80"/>
      <c r="AL650" s="80"/>
      <c r="AM650" s="82">
        <v>42741.65797453704</v>
      </c>
      <c r="AN650" s="80" t="s">
        <v>11630</v>
      </c>
      <c r="AO650" s="85" t="s">
        <v>12278</v>
      </c>
      <c r="AP650" s="80" t="s">
        <v>66</v>
      </c>
      <c r="AQ650" s="2"/>
      <c r="AR650" s="3"/>
      <c r="AS650" s="3"/>
      <c r="AT650" s="3"/>
      <c r="AU650" s="3"/>
    </row>
    <row r="651" spans="1:47" x14ac:dyDescent="0.35">
      <c r="A651" s="66" t="s">
        <v>643</v>
      </c>
      <c r="B651" s="67"/>
      <c r="C651" s="67"/>
      <c r="D651" s="68"/>
      <c r="E651" s="70"/>
      <c r="F651" s="104" t="s">
        <v>11092</v>
      </c>
      <c r="G651" s="67"/>
      <c r="H651" s="71"/>
      <c r="I651" s="72"/>
      <c r="J651" s="72"/>
      <c r="K651" s="71" t="s">
        <v>13476</v>
      </c>
      <c r="L651" s="75"/>
      <c r="M651" s="76"/>
      <c r="N651" s="76"/>
      <c r="O651" s="77"/>
      <c r="P651" s="78"/>
      <c r="Q651" s="78"/>
      <c r="R651" s="88"/>
      <c r="S651" s="88"/>
      <c r="T651" s="88"/>
      <c r="U651" s="88"/>
      <c r="V651" s="52"/>
      <c r="W651" s="52"/>
      <c r="X651" s="52"/>
      <c r="Y651" s="52"/>
      <c r="Z651" s="51"/>
      <c r="AA651" s="73"/>
      <c r="AB651" s="73"/>
      <c r="AC651" s="74"/>
      <c r="AD651" s="80">
        <v>1090</v>
      </c>
      <c r="AE651" s="80">
        <v>986</v>
      </c>
      <c r="AF651" s="80">
        <v>2128</v>
      </c>
      <c r="AG651" s="80">
        <v>3442</v>
      </c>
      <c r="AH651" s="80"/>
      <c r="AI651" s="80" t="s">
        <v>8617</v>
      </c>
      <c r="AJ651" s="80"/>
      <c r="AK651" s="80"/>
      <c r="AL651" s="80"/>
      <c r="AM651" s="82">
        <v>41650.769293981481</v>
      </c>
      <c r="AN651" s="80" t="s">
        <v>11630</v>
      </c>
      <c r="AO651" s="85" t="s">
        <v>12279</v>
      </c>
      <c r="AP651" s="80" t="s">
        <v>66</v>
      </c>
      <c r="AQ651" s="2"/>
      <c r="AR651" s="3"/>
      <c r="AS651" s="3"/>
      <c r="AT651" s="3"/>
      <c r="AU651" s="3"/>
    </row>
    <row r="652" spans="1:47" x14ac:dyDescent="0.35">
      <c r="A652" s="66" t="s">
        <v>1281</v>
      </c>
      <c r="B652" s="67"/>
      <c r="C652" s="67"/>
      <c r="D652" s="68"/>
      <c r="E652" s="70"/>
      <c r="F652" s="104" t="s">
        <v>11093</v>
      </c>
      <c r="G652" s="67"/>
      <c r="H652" s="71"/>
      <c r="I652" s="72"/>
      <c r="J652" s="72"/>
      <c r="K652" s="71" t="s">
        <v>13477</v>
      </c>
      <c r="L652" s="75"/>
      <c r="M652" s="76"/>
      <c r="N652" s="76"/>
      <c r="O652" s="77"/>
      <c r="P652" s="78"/>
      <c r="Q652" s="78"/>
      <c r="R652" s="88"/>
      <c r="S652" s="88"/>
      <c r="T652" s="88"/>
      <c r="U652" s="88"/>
      <c r="V652" s="52"/>
      <c r="W652" s="52"/>
      <c r="X652" s="52"/>
      <c r="Y652" s="52"/>
      <c r="Z652" s="51"/>
      <c r="AA652" s="73"/>
      <c r="AB652" s="73"/>
      <c r="AC652" s="74"/>
      <c r="AD652" s="80">
        <v>2147</v>
      </c>
      <c r="AE652" s="80">
        <v>43527</v>
      </c>
      <c r="AF652" s="80">
        <v>40167</v>
      </c>
      <c r="AG652" s="80">
        <v>798</v>
      </c>
      <c r="AH652" s="80"/>
      <c r="AI652" s="80" t="s">
        <v>8618</v>
      </c>
      <c r="AJ652" s="80" t="s">
        <v>9143</v>
      </c>
      <c r="AK652" s="85" t="s">
        <v>10081</v>
      </c>
      <c r="AL652" s="80"/>
      <c r="AM652" s="82">
        <v>40157.416134259256</v>
      </c>
      <c r="AN652" s="80" t="s">
        <v>11630</v>
      </c>
      <c r="AO652" s="85" t="s">
        <v>12280</v>
      </c>
      <c r="AP652" s="80" t="s">
        <v>65</v>
      </c>
      <c r="AQ652" s="2"/>
      <c r="AR652" s="3"/>
      <c r="AS652" s="3"/>
      <c r="AT652" s="3"/>
      <c r="AU652" s="3"/>
    </row>
    <row r="653" spans="1:47" x14ac:dyDescent="0.35">
      <c r="A653" s="66" t="s">
        <v>734</v>
      </c>
      <c r="B653" s="67"/>
      <c r="C653" s="67"/>
      <c r="D653" s="68"/>
      <c r="E653" s="70"/>
      <c r="F653" s="104" t="s">
        <v>11094</v>
      </c>
      <c r="G653" s="67"/>
      <c r="H653" s="71"/>
      <c r="I653" s="72"/>
      <c r="J653" s="72"/>
      <c r="K653" s="71" t="s">
        <v>13478</v>
      </c>
      <c r="L653" s="75"/>
      <c r="M653" s="76"/>
      <c r="N653" s="76"/>
      <c r="O653" s="77"/>
      <c r="P653" s="78"/>
      <c r="Q653" s="78"/>
      <c r="R653" s="88"/>
      <c r="S653" s="88"/>
      <c r="T653" s="88"/>
      <c r="U653" s="88"/>
      <c r="V653" s="52"/>
      <c r="W653" s="52"/>
      <c r="X653" s="52"/>
      <c r="Y653" s="52"/>
      <c r="Z653" s="51"/>
      <c r="AA653" s="73"/>
      <c r="AB653" s="73"/>
      <c r="AC653" s="74"/>
      <c r="AD653" s="80">
        <v>1246</v>
      </c>
      <c r="AE653" s="80">
        <v>1692</v>
      </c>
      <c r="AF653" s="80">
        <v>2047</v>
      </c>
      <c r="AG653" s="80">
        <v>3347</v>
      </c>
      <c r="AH653" s="80"/>
      <c r="AI653" s="80" t="s">
        <v>8619</v>
      </c>
      <c r="AJ653" s="80"/>
      <c r="AK653" s="85" t="s">
        <v>10082</v>
      </c>
      <c r="AL653" s="80"/>
      <c r="AM653" s="82">
        <v>43006.755300925928</v>
      </c>
      <c r="AN653" s="80" t="s">
        <v>11630</v>
      </c>
      <c r="AO653" s="85" t="s">
        <v>12281</v>
      </c>
      <c r="AP653" s="80" t="s">
        <v>66</v>
      </c>
      <c r="AQ653" s="2"/>
      <c r="AR653" s="3"/>
      <c r="AS653" s="3"/>
      <c r="AT653" s="3"/>
      <c r="AU653" s="3"/>
    </row>
    <row r="654" spans="1:47" x14ac:dyDescent="0.35">
      <c r="A654" s="66" t="s">
        <v>644</v>
      </c>
      <c r="B654" s="67"/>
      <c r="C654" s="67"/>
      <c r="D654" s="68"/>
      <c r="E654" s="70"/>
      <c r="F654" s="104" t="s">
        <v>11095</v>
      </c>
      <c r="G654" s="67"/>
      <c r="H654" s="71"/>
      <c r="I654" s="72"/>
      <c r="J654" s="72"/>
      <c r="K654" s="71" t="s">
        <v>13479</v>
      </c>
      <c r="L654" s="75"/>
      <c r="M654" s="76"/>
      <c r="N654" s="76"/>
      <c r="O654" s="77"/>
      <c r="P654" s="78"/>
      <c r="Q654" s="78"/>
      <c r="R654" s="88"/>
      <c r="S654" s="88"/>
      <c r="T654" s="88"/>
      <c r="U654" s="88"/>
      <c r="V654" s="52"/>
      <c r="W654" s="52"/>
      <c r="X654" s="52"/>
      <c r="Y654" s="52"/>
      <c r="Z654" s="51"/>
      <c r="AA654" s="73"/>
      <c r="AB654" s="73"/>
      <c r="AC654" s="74"/>
      <c r="AD654" s="80">
        <v>418</v>
      </c>
      <c r="AE654" s="80">
        <v>1914</v>
      </c>
      <c r="AF654" s="80">
        <v>39269</v>
      </c>
      <c r="AG654" s="80">
        <v>1206</v>
      </c>
      <c r="AH654" s="80"/>
      <c r="AI654" s="80" t="s">
        <v>8620</v>
      </c>
      <c r="AJ654" s="80"/>
      <c r="AK654" s="85" t="s">
        <v>10083</v>
      </c>
      <c r="AL654" s="80"/>
      <c r="AM654" s="82">
        <v>41575.542037037034</v>
      </c>
      <c r="AN654" s="80" t="s">
        <v>11630</v>
      </c>
      <c r="AO654" s="85" t="s">
        <v>12282</v>
      </c>
      <c r="AP654" s="80" t="s">
        <v>66</v>
      </c>
      <c r="AQ654" s="2"/>
      <c r="AR654" s="3"/>
      <c r="AS654" s="3"/>
      <c r="AT654" s="3"/>
      <c r="AU654" s="3"/>
    </row>
    <row r="655" spans="1:47" x14ac:dyDescent="0.35">
      <c r="A655" s="66" t="s">
        <v>1125</v>
      </c>
      <c r="B655" s="67"/>
      <c r="C655" s="67"/>
      <c r="D655" s="68"/>
      <c r="E655" s="70"/>
      <c r="F655" s="104" t="s">
        <v>11096</v>
      </c>
      <c r="G655" s="67"/>
      <c r="H655" s="71"/>
      <c r="I655" s="72"/>
      <c r="J655" s="72"/>
      <c r="K655" s="71" t="s">
        <v>13480</v>
      </c>
      <c r="L655" s="75"/>
      <c r="M655" s="76"/>
      <c r="N655" s="76"/>
      <c r="O655" s="77"/>
      <c r="P655" s="78"/>
      <c r="Q655" s="78"/>
      <c r="R655" s="88"/>
      <c r="S655" s="88"/>
      <c r="T655" s="88"/>
      <c r="U655" s="88"/>
      <c r="V655" s="52"/>
      <c r="W655" s="52"/>
      <c r="X655" s="52"/>
      <c r="Y655" s="52"/>
      <c r="Z655" s="51"/>
      <c r="AA655" s="73"/>
      <c r="AB655" s="73"/>
      <c r="AC655" s="74"/>
      <c r="AD655" s="80">
        <v>1670</v>
      </c>
      <c r="AE655" s="80">
        <v>6256</v>
      </c>
      <c r="AF655" s="80">
        <v>15259</v>
      </c>
      <c r="AG655" s="80">
        <v>8976</v>
      </c>
      <c r="AH655" s="80"/>
      <c r="AI655" s="80" t="s">
        <v>8621</v>
      </c>
      <c r="AJ655" s="80" t="s">
        <v>9444</v>
      </c>
      <c r="AK655" s="85" t="s">
        <v>10084</v>
      </c>
      <c r="AL655" s="80"/>
      <c r="AM655" s="82">
        <v>39979.72074074074</v>
      </c>
      <c r="AN655" s="80" t="s">
        <v>11630</v>
      </c>
      <c r="AO655" s="85" t="s">
        <v>12283</v>
      </c>
      <c r="AP655" s="80" t="s">
        <v>66</v>
      </c>
      <c r="AQ655" s="2"/>
      <c r="AR655" s="3"/>
      <c r="AS655" s="3"/>
      <c r="AT655" s="3"/>
      <c r="AU655" s="3"/>
    </row>
    <row r="656" spans="1:47" x14ac:dyDescent="0.35">
      <c r="A656" s="66" t="s">
        <v>645</v>
      </c>
      <c r="B656" s="67"/>
      <c r="C656" s="67"/>
      <c r="D656" s="68"/>
      <c r="E656" s="70"/>
      <c r="F656" s="104" t="s">
        <v>11097</v>
      </c>
      <c r="G656" s="67"/>
      <c r="H656" s="71"/>
      <c r="I656" s="72"/>
      <c r="J656" s="72"/>
      <c r="K656" s="71" t="s">
        <v>13481</v>
      </c>
      <c r="L656" s="75"/>
      <c r="M656" s="76"/>
      <c r="N656" s="76"/>
      <c r="O656" s="77"/>
      <c r="P656" s="78"/>
      <c r="Q656" s="78"/>
      <c r="R656" s="88"/>
      <c r="S656" s="88"/>
      <c r="T656" s="88"/>
      <c r="U656" s="88"/>
      <c r="V656" s="52"/>
      <c r="W656" s="52"/>
      <c r="X656" s="52"/>
      <c r="Y656" s="52"/>
      <c r="Z656" s="51"/>
      <c r="AA656" s="73"/>
      <c r="AB656" s="73"/>
      <c r="AC656" s="74"/>
      <c r="AD656" s="80">
        <v>714</v>
      </c>
      <c r="AE656" s="80">
        <v>313</v>
      </c>
      <c r="AF656" s="80">
        <v>661</v>
      </c>
      <c r="AG656" s="80">
        <v>111</v>
      </c>
      <c r="AH656" s="80"/>
      <c r="AI656" s="80" t="s">
        <v>8622</v>
      </c>
      <c r="AJ656" s="80" t="s">
        <v>9142</v>
      </c>
      <c r="AK656" s="80"/>
      <c r="AL656" s="80"/>
      <c r="AM656" s="82">
        <v>43984.595821759256</v>
      </c>
      <c r="AN656" s="80" t="s">
        <v>11630</v>
      </c>
      <c r="AO656" s="85" t="s">
        <v>12284</v>
      </c>
      <c r="AP656" s="80" t="s">
        <v>66</v>
      </c>
      <c r="AQ656" s="2"/>
      <c r="AR656" s="3"/>
      <c r="AS656" s="3"/>
      <c r="AT656" s="3"/>
      <c r="AU656" s="3"/>
    </row>
    <row r="657" spans="1:47" x14ac:dyDescent="0.35">
      <c r="A657" s="66" t="s">
        <v>646</v>
      </c>
      <c r="B657" s="67"/>
      <c r="C657" s="67"/>
      <c r="D657" s="68"/>
      <c r="E657" s="70"/>
      <c r="F657" s="104" t="s">
        <v>10471</v>
      </c>
      <c r="G657" s="67"/>
      <c r="H657" s="71"/>
      <c r="I657" s="72"/>
      <c r="J657" s="72"/>
      <c r="K657" s="71" t="s">
        <v>13482</v>
      </c>
      <c r="L657" s="75"/>
      <c r="M657" s="76"/>
      <c r="N657" s="76"/>
      <c r="O657" s="77"/>
      <c r="P657" s="78"/>
      <c r="Q657" s="78"/>
      <c r="R657" s="88"/>
      <c r="S657" s="88"/>
      <c r="T657" s="88"/>
      <c r="U657" s="88"/>
      <c r="V657" s="52"/>
      <c r="W657" s="52"/>
      <c r="X657" s="52"/>
      <c r="Y657" s="52"/>
      <c r="Z657" s="51"/>
      <c r="AA657" s="73"/>
      <c r="AB657" s="73"/>
      <c r="AC657" s="74"/>
      <c r="AD657" s="80">
        <v>629</v>
      </c>
      <c r="AE657" s="80">
        <v>12</v>
      </c>
      <c r="AF657" s="80">
        <v>220</v>
      </c>
      <c r="AG657" s="80">
        <v>1468</v>
      </c>
      <c r="AH657" s="80"/>
      <c r="AI657" s="80" t="s">
        <v>8623</v>
      </c>
      <c r="AJ657" s="80" t="s">
        <v>9137</v>
      </c>
      <c r="AK657" s="80"/>
      <c r="AL657" s="80"/>
      <c r="AM657" s="82">
        <v>43721.427905092591</v>
      </c>
      <c r="AN657" s="80" t="s">
        <v>11630</v>
      </c>
      <c r="AO657" s="85" t="s">
        <v>12285</v>
      </c>
      <c r="AP657" s="80" t="s">
        <v>66</v>
      </c>
      <c r="AQ657" s="2"/>
      <c r="AR657" s="3"/>
      <c r="AS657" s="3"/>
      <c r="AT657" s="3"/>
      <c r="AU657" s="3"/>
    </row>
    <row r="658" spans="1:47" x14ac:dyDescent="0.35">
      <c r="A658" s="66" t="s">
        <v>647</v>
      </c>
      <c r="B658" s="67"/>
      <c r="C658" s="67"/>
      <c r="D658" s="68"/>
      <c r="E658" s="70"/>
      <c r="F658" s="104" t="s">
        <v>11098</v>
      </c>
      <c r="G658" s="67"/>
      <c r="H658" s="71"/>
      <c r="I658" s="72"/>
      <c r="J658" s="72"/>
      <c r="K658" s="71" t="s">
        <v>13483</v>
      </c>
      <c r="L658" s="75"/>
      <c r="M658" s="76"/>
      <c r="N658" s="76"/>
      <c r="O658" s="77"/>
      <c r="P658" s="78"/>
      <c r="Q658" s="78"/>
      <c r="R658" s="88"/>
      <c r="S658" s="88"/>
      <c r="T658" s="88"/>
      <c r="U658" s="88"/>
      <c r="V658" s="52"/>
      <c r="W658" s="52"/>
      <c r="X658" s="52"/>
      <c r="Y658" s="52"/>
      <c r="Z658" s="51"/>
      <c r="AA658" s="73"/>
      <c r="AB658" s="73"/>
      <c r="AC658" s="74"/>
      <c r="AD658" s="80">
        <v>119</v>
      </c>
      <c r="AE658" s="80">
        <v>314</v>
      </c>
      <c r="AF658" s="80">
        <v>5671</v>
      </c>
      <c r="AG658" s="80">
        <v>5300</v>
      </c>
      <c r="AH658" s="80"/>
      <c r="AI658" s="80" t="s">
        <v>8624</v>
      </c>
      <c r="AJ658" s="80" t="s">
        <v>9137</v>
      </c>
      <c r="AK658" s="85" t="s">
        <v>10085</v>
      </c>
      <c r="AL658" s="80"/>
      <c r="AM658" s="82">
        <v>40793.271805555552</v>
      </c>
      <c r="AN658" s="80" t="s">
        <v>11630</v>
      </c>
      <c r="AO658" s="85" t="s">
        <v>12286</v>
      </c>
      <c r="AP658" s="80" t="s">
        <v>66</v>
      </c>
      <c r="AQ658" s="2"/>
      <c r="AR658" s="3"/>
      <c r="AS658" s="3"/>
      <c r="AT658" s="3"/>
      <c r="AU658" s="3"/>
    </row>
    <row r="659" spans="1:47" x14ac:dyDescent="0.35">
      <c r="A659" s="66" t="s">
        <v>648</v>
      </c>
      <c r="B659" s="67"/>
      <c r="C659" s="67"/>
      <c r="D659" s="68"/>
      <c r="E659" s="70"/>
      <c r="F659" s="104" t="s">
        <v>11099</v>
      </c>
      <c r="G659" s="67"/>
      <c r="H659" s="71"/>
      <c r="I659" s="72"/>
      <c r="J659" s="72"/>
      <c r="K659" s="71" t="s">
        <v>13484</v>
      </c>
      <c r="L659" s="75"/>
      <c r="M659" s="76"/>
      <c r="N659" s="76"/>
      <c r="O659" s="77"/>
      <c r="P659" s="78"/>
      <c r="Q659" s="78"/>
      <c r="R659" s="88"/>
      <c r="S659" s="88"/>
      <c r="T659" s="88"/>
      <c r="U659" s="88"/>
      <c r="V659" s="52"/>
      <c r="W659" s="52"/>
      <c r="X659" s="52"/>
      <c r="Y659" s="52"/>
      <c r="Z659" s="51"/>
      <c r="AA659" s="73"/>
      <c r="AB659" s="73"/>
      <c r="AC659" s="74"/>
      <c r="AD659" s="80">
        <v>188</v>
      </c>
      <c r="AE659" s="80">
        <v>37</v>
      </c>
      <c r="AF659" s="80">
        <v>25</v>
      </c>
      <c r="AG659" s="80">
        <v>31</v>
      </c>
      <c r="AH659" s="80"/>
      <c r="AI659" s="80" t="s">
        <v>8625</v>
      </c>
      <c r="AJ659" s="80" t="s">
        <v>9137</v>
      </c>
      <c r="AK659" s="85" t="s">
        <v>10086</v>
      </c>
      <c r="AL659" s="80"/>
      <c r="AM659" s="82">
        <v>44400.4844212963</v>
      </c>
      <c r="AN659" s="80" t="s">
        <v>11630</v>
      </c>
      <c r="AO659" s="85" t="s">
        <v>12287</v>
      </c>
      <c r="AP659" s="80" t="s">
        <v>66</v>
      </c>
      <c r="AQ659" s="2"/>
      <c r="AR659" s="3"/>
      <c r="AS659" s="3"/>
      <c r="AT659" s="3"/>
      <c r="AU659" s="3"/>
    </row>
    <row r="660" spans="1:47" x14ac:dyDescent="0.35">
      <c r="A660" s="66" t="s">
        <v>1282</v>
      </c>
      <c r="B660" s="67"/>
      <c r="C660" s="67"/>
      <c r="D660" s="68"/>
      <c r="E660" s="70"/>
      <c r="F660" s="104" t="s">
        <v>11100</v>
      </c>
      <c r="G660" s="67"/>
      <c r="H660" s="71"/>
      <c r="I660" s="72"/>
      <c r="J660" s="72"/>
      <c r="K660" s="71" t="s">
        <v>13485</v>
      </c>
      <c r="L660" s="75"/>
      <c r="M660" s="76"/>
      <c r="N660" s="76"/>
      <c r="O660" s="77"/>
      <c r="P660" s="78"/>
      <c r="Q660" s="78"/>
      <c r="R660" s="88"/>
      <c r="S660" s="88"/>
      <c r="T660" s="88"/>
      <c r="U660" s="88"/>
      <c r="V660" s="52"/>
      <c r="W660" s="52"/>
      <c r="X660" s="52"/>
      <c r="Y660" s="52"/>
      <c r="Z660" s="51"/>
      <c r="AA660" s="73"/>
      <c r="AB660" s="73"/>
      <c r="AC660" s="74"/>
      <c r="AD660" s="80">
        <v>119</v>
      </c>
      <c r="AE660" s="80">
        <v>70341</v>
      </c>
      <c r="AF660" s="80">
        <v>270156</v>
      </c>
      <c r="AG660" s="80">
        <v>1556</v>
      </c>
      <c r="AH660" s="80"/>
      <c r="AI660" s="80" t="s">
        <v>8626</v>
      </c>
      <c r="AJ660" s="80" t="s">
        <v>9445</v>
      </c>
      <c r="AK660" s="85" t="s">
        <v>10087</v>
      </c>
      <c r="AL660" s="80"/>
      <c r="AM660" s="82">
        <v>39265.553657407407</v>
      </c>
      <c r="AN660" s="80" t="s">
        <v>11630</v>
      </c>
      <c r="AO660" s="85" t="s">
        <v>12288</v>
      </c>
      <c r="AP660" s="80" t="s">
        <v>65</v>
      </c>
      <c r="AQ660" s="2"/>
      <c r="AR660" s="3"/>
      <c r="AS660" s="3"/>
      <c r="AT660" s="3"/>
      <c r="AU660" s="3"/>
    </row>
    <row r="661" spans="1:47" x14ac:dyDescent="0.35">
      <c r="A661" s="66" t="s">
        <v>650</v>
      </c>
      <c r="B661" s="67"/>
      <c r="C661" s="67"/>
      <c r="D661" s="68"/>
      <c r="E661" s="70"/>
      <c r="F661" s="104" t="s">
        <v>11101</v>
      </c>
      <c r="G661" s="67"/>
      <c r="H661" s="71"/>
      <c r="I661" s="72"/>
      <c r="J661" s="72"/>
      <c r="K661" s="71" t="s">
        <v>13486</v>
      </c>
      <c r="L661" s="75"/>
      <c r="M661" s="76"/>
      <c r="N661" s="76"/>
      <c r="O661" s="77"/>
      <c r="P661" s="78"/>
      <c r="Q661" s="78"/>
      <c r="R661" s="88"/>
      <c r="S661" s="88"/>
      <c r="T661" s="88"/>
      <c r="U661" s="88"/>
      <c r="V661" s="52"/>
      <c r="W661" s="52"/>
      <c r="X661" s="52"/>
      <c r="Y661" s="52"/>
      <c r="Z661" s="51"/>
      <c r="AA661" s="73"/>
      <c r="AB661" s="73"/>
      <c r="AC661" s="74"/>
      <c r="AD661" s="80">
        <v>908</v>
      </c>
      <c r="AE661" s="80">
        <v>1031</v>
      </c>
      <c r="AF661" s="80">
        <v>7340</v>
      </c>
      <c r="AG661" s="80">
        <v>636</v>
      </c>
      <c r="AH661" s="80"/>
      <c r="AI661" s="80" t="s">
        <v>8627</v>
      </c>
      <c r="AJ661" s="80" t="s">
        <v>9142</v>
      </c>
      <c r="AK661" s="85" t="s">
        <v>10088</v>
      </c>
      <c r="AL661" s="80"/>
      <c r="AM661" s="82">
        <v>40249.449293981481</v>
      </c>
      <c r="AN661" s="80" t="s">
        <v>11630</v>
      </c>
      <c r="AO661" s="85" t="s">
        <v>12289</v>
      </c>
      <c r="AP661" s="80" t="s">
        <v>66</v>
      </c>
      <c r="AQ661" s="2"/>
      <c r="AR661" s="3"/>
      <c r="AS661" s="3"/>
      <c r="AT661" s="3"/>
      <c r="AU661" s="3"/>
    </row>
    <row r="662" spans="1:47" x14ac:dyDescent="0.35">
      <c r="A662" s="66" t="s">
        <v>651</v>
      </c>
      <c r="B662" s="67"/>
      <c r="C662" s="67"/>
      <c r="D662" s="68"/>
      <c r="E662" s="70"/>
      <c r="F662" s="104" t="s">
        <v>11102</v>
      </c>
      <c r="G662" s="67"/>
      <c r="H662" s="71"/>
      <c r="I662" s="72"/>
      <c r="J662" s="72"/>
      <c r="K662" s="71" t="s">
        <v>13487</v>
      </c>
      <c r="L662" s="75"/>
      <c r="M662" s="76"/>
      <c r="N662" s="76"/>
      <c r="O662" s="77"/>
      <c r="P662" s="78"/>
      <c r="Q662" s="78"/>
      <c r="R662" s="88"/>
      <c r="S662" s="88"/>
      <c r="T662" s="88"/>
      <c r="U662" s="88"/>
      <c r="V662" s="52"/>
      <c r="W662" s="52"/>
      <c r="X662" s="52"/>
      <c r="Y662" s="52"/>
      <c r="Z662" s="51"/>
      <c r="AA662" s="73"/>
      <c r="AB662" s="73"/>
      <c r="AC662" s="74"/>
      <c r="AD662" s="80">
        <v>2</v>
      </c>
      <c r="AE662" s="80">
        <v>211</v>
      </c>
      <c r="AF662" s="80">
        <v>10202</v>
      </c>
      <c r="AG662" s="80">
        <v>13</v>
      </c>
      <c r="AH662" s="80"/>
      <c r="AI662" s="80" t="s">
        <v>8628</v>
      </c>
      <c r="AJ662" s="80" t="s">
        <v>9446</v>
      </c>
      <c r="AK662" s="80"/>
      <c r="AL662" s="80"/>
      <c r="AM662" s="82">
        <v>44382.460150462961</v>
      </c>
      <c r="AN662" s="80" t="s">
        <v>11630</v>
      </c>
      <c r="AO662" s="85" t="s">
        <v>12290</v>
      </c>
      <c r="AP662" s="80" t="s">
        <v>66</v>
      </c>
      <c r="AQ662" s="2"/>
      <c r="AR662" s="3"/>
      <c r="AS662" s="3"/>
      <c r="AT662" s="3"/>
      <c r="AU662" s="3"/>
    </row>
    <row r="663" spans="1:47" x14ac:dyDescent="0.35">
      <c r="A663" s="66" t="s">
        <v>1033</v>
      </c>
      <c r="B663" s="67"/>
      <c r="C663" s="67"/>
      <c r="D663" s="68"/>
      <c r="E663" s="70"/>
      <c r="F663" s="104" t="s">
        <v>11103</v>
      </c>
      <c r="G663" s="67"/>
      <c r="H663" s="71"/>
      <c r="I663" s="72"/>
      <c r="J663" s="72"/>
      <c r="K663" s="71" t="s">
        <v>13488</v>
      </c>
      <c r="L663" s="75"/>
      <c r="M663" s="76"/>
      <c r="N663" s="76"/>
      <c r="O663" s="77"/>
      <c r="P663" s="78"/>
      <c r="Q663" s="78"/>
      <c r="R663" s="88"/>
      <c r="S663" s="88"/>
      <c r="T663" s="88"/>
      <c r="U663" s="88"/>
      <c r="V663" s="52"/>
      <c r="W663" s="52"/>
      <c r="X663" s="52"/>
      <c r="Y663" s="52"/>
      <c r="Z663" s="51"/>
      <c r="AA663" s="73"/>
      <c r="AB663" s="73"/>
      <c r="AC663" s="74"/>
      <c r="AD663" s="80">
        <v>230</v>
      </c>
      <c r="AE663" s="80">
        <v>493</v>
      </c>
      <c r="AF663" s="80">
        <v>546</v>
      </c>
      <c r="AG663" s="80">
        <v>134</v>
      </c>
      <c r="AH663" s="80"/>
      <c r="AI663" s="80" t="s">
        <v>8629</v>
      </c>
      <c r="AJ663" s="80"/>
      <c r="AK663" s="85" t="s">
        <v>10089</v>
      </c>
      <c r="AL663" s="80"/>
      <c r="AM663" s="82">
        <v>43735.349004629628</v>
      </c>
      <c r="AN663" s="80" t="s">
        <v>11630</v>
      </c>
      <c r="AO663" s="85" t="s">
        <v>12291</v>
      </c>
      <c r="AP663" s="80" t="s">
        <v>66</v>
      </c>
      <c r="AQ663" s="2"/>
      <c r="AR663" s="3"/>
      <c r="AS663" s="3"/>
      <c r="AT663" s="3"/>
      <c r="AU663" s="3"/>
    </row>
    <row r="664" spans="1:47" x14ac:dyDescent="0.35">
      <c r="A664" s="66" t="s">
        <v>652</v>
      </c>
      <c r="B664" s="67"/>
      <c r="C664" s="67"/>
      <c r="D664" s="68"/>
      <c r="E664" s="70"/>
      <c r="F664" s="104" t="s">
        <v>11104</v>
      </c>
      <c r="G664" s="67"/>
      <c r="H664" s="71"/>
      <c r="I664" s="72"/>
      <c r="J664" s="72"/>
      <c r="K664" s="71" t="s">
        <v>13489</v>
      </c>
      <c r="L664" s="75"/>
      <c r="M664" s="76"/>
      <c r="N664" s="76"/>
      <c r="O664" s="77"/>
      <c r="P664" s="78"/>
      <c r="Q664" s="78"/>
      <c r="R664" s="88"/>
      <c r="S664" s="88"/>
      <c r="T664" s="88"/>
      <c r="U664" s="88"/>
      <c r="V664" s="52"/>
      <c r="W664" s="52"/>
      <c r="X664" s="52"/>
      <c r="Y664" s="52"/>
      <c r="Z664" s="51"/>
      <c r="AA664" s="73"/>
      <c r="AB664" s="73"/>
      <c r="AC664" s="74"/>
      <c r="AD664" s="80">
        <v>819</v>
      </c>
      <c r="AE664" s="80">
        <v>864</v>
      </c>
      <c r="AF664" s="80">
        <v>1875</v>
      </c>
      <c r="AG664" s="80">
        <v>330</v>
      </c>
      <c r="AH664" s="80"/>
      <c r="AI664" s="80" t="s">
        <v>8630</v>
      </c>
      <c r="AJ664" s="80" t="s">
        <v>9447</v>
      </c>
      <c r="AK664" s="85" t="s">
        <v>10090</v>
      </c>
      <c r="AL664" s="80"/>
      <c r="AM664" s="82">
        <v>40616.50099537037</v>
      </c>
      <c r="AN664" s="80" t="s">
        <v>11630</v>
      </c>
      <c r="AO664" s="85" t="s">
        <v>12292</v>
      </c>
      <c r="AP664" s="80" t="s">
        <v>66</v>
      </c>
      <c r="AQ664" s="2"/>
      <c r="AR664" s="3"/>
      <c r="AS664" s="3"/>
      <c r="AT664" s="3"/>
      <c r="AU664" s="3"/>
    </row>
    <row r="665" spans="1:47" x14ac:dyDescent="0.35">
      <c r="A665" s="66" t="s">
        <v>653</v>
      </c>
      <c r="B665" s="67"/>
      <c r="C665" s="67"/>
      <c r="D665" s="68"/>
      <c r="E665" s="70"/>
      <c r="F665" s="104" t="s">
        <v>11105</v>
      </c>
      <c r="G665" s="67"/>
      <c r="H665" s="71"/>
      <c r="I665" s="72"/>
      <c r="J665" s="72"/>
      <c r="K665" s="71" t="s">
        <v>13490</v>
      </c>
      <c r="L665" s="75"/>
      <c r="M665" s="76"/>
      <c r="N665" s="76"/>
      <c r="O665" s="77"/>
      <c r="P665" s="78"/>
      <c r="Q665" s="78"/>
      <c r="R665" s="88"/>
      <c r="S665" s="88"/>
      <c r="T665" s="88"/>
      <c r="U665" s="88"/>
      <c r="V665" s="52"/>
      <c r="W665" s="52"/>
      <c r="X665" s="52"/>
      <c r="Y665" s="52"/>
      <c r="Z665" s="51"/>
      <c r="AA665" s="73"/>
      <c r="AB665" s="73"/>
      <c r="AC665" s="74"/>
      <c r="AD665" s="80">
        <v>1198</v>
      </c>
      <c r="AE665" s="80">
        <v>5111</v>
      </c>
      <c r="AF665" s="80">
        <v>69637</v>
      </c>
      <c r="AG665" s="80">
        <v>15832</v>
      </c>
      <c r="AH665" s="80"/>
      <c r="AI665" s="80" t="s">
        <v>8631</v>
      </c>
      <c r="AJ665" s="80" t="s">
        <v>9374</v>
      </c>
      <c r="AK665" s="85" t="s">
        <v>10091</v>
      </c>
      <c r="AL665" s="80"/>
      <c r="AM665" s="82">
        <v>41345.561782407407</v>
      </c>
      <c r="AN665" s="80" t="s">
        <v>11630</v>
      </c>
      <c r="AO665" s="85" t="s">
        <v>12293</v>
      </c>
      <c r="AP665" s="80" t="s">
        <v>66</v>
      </c>
      <c r="AQ665" s="2"/>
      <c r="AR665" s="3"/>
      <c r="AS665" s="3"/>
      <c r="AT665" s="3"/>
      <c r="AU665" s="3"/>
    </row>
    <row r="666" spans="1:47" x14ac:dyDescent="0.35">
      <c r="A666" s="66" t="s">
        <v>654</v>
      </c>
      <c r="B666" s="67"/>
      <c r="C666" s="67"/>
      <c r="D666" s="68"/>
      <c r="E666" s="70"/>
      <c r="F666" s="104" t="s">
        <v>11106</v>
      </c>
      <c r="G666" s="67"/>
      <c r="H666" s="71"/>
      <c r="I666" s="72"/>
      <c r="J666" s="72"/>
      <c r="K666" s="71" t="s">
        <v>13491</v>
      </c>
      <c r="L666" s="75"/>
      <c r="M666" s="76"/>
      <c r="N666" s="76"/>
      <c r="O666" s="77"/>
      <c r="P666" s="78"/>
      <c r="Q666" s="78"/>
      <c r="R666" s="88"/>
      <c r="S666" s="88"/>
      <c r="T666" s="88"/>
      <c r="U666" s="88"/>
      <c r="V666" s="52"/>
      <c r="W666" s="52"/>
      <c r="X666" s="52"/>
      <c r="Y666" s="52"/>
      <c r="Z666" s="51"/>
      <c r="AA666" s="73"/>
      <c r="AB666" s="73"/>
      <c r="AC666" s="74"/>
      <c r="AD666" s="80">
        <v>539</v>
      </c>
      <c r="AE666" s="80">
        <v>161</v>
      </c>
      <c r="AF666" s="80">
        <v>241</v>
      </c>
      <c r="AG666" s="80">
        <v>986</v>
      </c>
      <c r="AH666" s="80"/>
      <c r="AI666" s="80" t="s">
        <v>8632</v>
      </c>
      <c r="AJ666" s="80" t="s">
        <v>9143</v>
      </c>
      <c r="AK666" s="80"/>
      <c r="AL666" s="80"/>
      <c r="AM666" s="82">
        <v>41682.444293981483</v>
      </c>
      <c r="AN666" s="80" t="s">
        <v>11630</v>
      </c>
      <c r="AO666" s="85" t="s">
        <v>12294</v>
      </c>
      <c r="AP666" s="80" t="s">
        <v>66</v>
      </c>
      <c r="AQ666" s="2"/>
      <c r="AR666" s="3"/>
      <c r="AS666" s="3"/>
      <c r="AT666" s="3"/>
      <c r="AU666" s="3"/>
    </row>
    <row r="667" spans="1:47" x14ac:dyDescent="0.35">
      <c r="A667" s="66" t="s">
        <v>655</v>
      </c>
      <c r="B667" s="67"/>
      <c r="C667" s="67"/>
      <c r="D667" s="68"/>
      <c r="E667" s="70"/>
      <c r="F667" s="104" t="s">
        <v>11107</v>
      </c>
      <c r="G667" s="67"/>
      <c r="H667" s="71"/>
      <c r="I667" s="72"/>
      <c r="J667" s="72"/>
      <c r="K667" s="71" t="s">
        <v>13492</v>
      </c>
      <c r="L667" s="75"/>
      <c r="M667" s="76"/>
      <c r="N667" s="76"/>
      <c r="O667" s="77"/>
      <c r="P667" s="78"/>
      <c r="Q667" s="78"/>
      <c r="R667" s="88"/>
      <c r="S667" s="88"/>
      <c r="T667" s="88"/>
      <c r="U667" s="88"/>
      <c r="V667" s="52"/>
      <c r="W667" s="52"/>
      <c r="X667" s="52"/>
      <c r="Y667" s="52"/>
      <c r="Z667" s="51"/>
      <c r="AA667" s="73"/>
      <c r="AB667" s="73"/>
      <c r="AC667" s="74"/>
      <c r="AD667" s="80">
        <v>34</v>
      </c>
      <c r="AE667" s="80">
        <v>41</v>
      </c>
      <c r="AF667" s="80">
        <v>241</v>
      </c>
      <c r="AG667" s="80">
        <v>95</v>
      </c>
      <c r="AH667" s="80"/>
      <c r="AI667" s="80" t="s">
        <v>8633</v>
      </c>
      <c r="AJ667" s="80" t="s">
        <v>9448</v>
      </c>
      <c r="AK667" s="85" t="s">
        <v>10092</v>
      </c>
      <c r="AL667" s="80"/>
      <c r="AM667" s="82">
        <v>43558.38726851852</v>
      </c>
      <c r="AN667" s="80" t="s">
        <v>11630</v>
      </c>
      <c r="AO667" s="85" t="s">
        <v>12295</v>
      </c>
      <c r="AP667" s="80" t="s">
        <v>66</v>
      </c>
      <c r="AQ667" s="2"/>
      <c r="AR667" s="3"/>
      <c r="AS667" s="3"/>
      <c r="AT667" s="3"/>
      <c r="AU667" s="3"/>
    </row>
    <row r="668" spans="1:47" x14ac:dyDescent="0.35">
      <c r="A668" s="66" t="s">
        <v>656</v>
      </c>
      <c r="B668" s="67"/>
      <c r="C668" s="67"/>
      <c r="D668" s="68"/>
      <c r="E668" s="70"/>
      <c r="F668" s="104" t="s">
        <v>11108</v>
      </c>
      <c r="G668" s="67"/>
      <c r="H668" s="71"/>
      <c r="I668" s="72"/>
      <c r="J668" s="72"/>
      <c r="K668" s="71" t="s">
        <v>13493</v>
      </c>
      <c r="L668" s="75"/>
      <c r="M668" s="76"/>
      <c r="N668" s="76"/>
      <c r="O668" s="77"/>
      <c r="P668" s="78"/>
      <c r="Q668" s="78"/>
      <c r="R668" s="88"/>
      <c r="S668" s="88"/>
      <c r="T668" s="88"/>
      <c r="U668" s="88"/>
      <c r="V668" s="52"/>
      <c r="W668" s="52"/>
      <c r="X668" s="52"/>
      <c r="Y668" s="52"/>
      <c r="Z668" s="51"/>
      <c r="AA668" s="73"/>
      <c r="AB668" s="73"/>
      <c r="AC668" s="74"/>
      <c r="AD668" s="80">
        <v>865</v>
      </c>
      <c r="AE668" s="80">
        <v>200</v>
      </c>
      <c r="AF668" s="80">
        <v>5752</v>
      </c>
      <c r="AG668" s="80">
        <v>38</v>
      </c>
      <c r="AH668" s="80"/>
      <c r="AI668" s="80"/>
      <c r="AJ668" s="80" t="s">
        <v>9137</v>
      </c>
      <c r="AK668" s="80"/>
      <c r="AL668" s="80"/>
      <c r="AM668" s="82">
        <v>40109.403680555559</v>
      </c>
      <c r="AN668" s="80" t="s">
        <v>11630</v>
      </c>
      <c r="AO668" s="85" t="s">
        <v>12296</v>
      </c>
      <c r="AP668" s="80" t="s">
        <v>66</v>
      </c>
      <c r="AQ668" s="2"/>
      <c r="AR668" s="3"/>
      <c r="AS668" s="3"/>
      <c r="AT668" s="3"/>
      <c r="AU668" s="3"/>
    </row>
    <row r="669" spans="1:47" x14ac:dyDescent="0.35">
      <c r="A669" s="66" t="s">
        <v>657</v>
      </c>
      <c r="B669" s="67"/>
      <c r="C669" s="67"/>
      <c r="D669" s="68"/>
      <c r="E669" s="70"/>
      <c r="F669" s="104" t="s">
        <v>11109</v>
      </c>
      <c r="G669" s="67"/>
      <c r="H669" s="71"/>
      <c r="I669" s="72"/>
      <c r="J669" s="72"/>
      <c r="K669" s="71" t="s">
        <v>13494</v>
      </c>
      <c r="L669" s="75"/>
      <c r="M669" s="76"/>
      <c r="N669" s="76"/>
      <c r="O669" s="77"/>
      <c r="P669" s="78"/>
      <c r="Q669" s="78"/>
      <c r="R669" s="88"/>
      <c r="S669" s="88"/>
      <c r="T669" s="88"/>
      <c r="U669" s="88"/>
      <c r="V669" s="52"/>
      <c r="W669" s="52"/>
      <c r="X669" s="52"/>
      <c r="Y669" s="52"/>
      <c r="Z669" s="51"/>
      <c r="AA669" s="73"/>
      <c r="AB669" s="73"/>
      <c r="AC669" s="74"/>
      <c r="AD669" s="80">
        <v>5723</v>
      </c>
      <c r="AE669" s="80">
        <v>84968</v>
      </c>
      <c r="AF669" s="80">
        <v>202638</v>
      </c>
      <c r="AG669" s="80">
        <v>244590</v>
      </c>
      <c r="AH669" s="80"/>
      <c r="AI669" s="80" t="s">
        <v>8634</v>
      </c>
      <c r="AJ669" s="80" t="s">
        <v>9143</v>
      </c>
      <c r="AK669" s="85" t="s">
        <v>10093</v>
      </c>
      <c r="AL669" s="80"/>
      <c r="AM669" s="82">
        <v>42342.759467592594</v>
      </c>
      <c r="AN669" s="80" t="s">
        <v>11630</v>
      </c>
      <c r="AO669" s="85" t="s">
        <v>12297</v>
      </c>
      <c r="AP669" s="80" t="s">
        <v>66</v>
      </c>
      <c r="AQ669" s="2"/>
      <c r="AR669" s="3"/>
      <c r="AS669" s="3"/>
      <c r="AT669" s="3"/>
      <c r="AU669" s="3"/>
    </row>
    <row r="670" spans="1:47" x14ac:dyDescent="0.35">
      <c r="A670" s="66" t="s">
        <v>658</v>
      </c>
      <c r="B670" s="67"/>
      <c r="C670" s="67"/>
      <c r="D670" s="68"/>
      <c r="E670" s="70"/>
      <c r="F670" s="104" t="s">
        <v>11110</v>
      </c>
      <c r="G670" s="67"/>
      <c r="H670" s="71"/>
      <c r="I670" s="72"/>
      <c r="J670" s="72"/>
      <c r="K670" s="71" t="s">
        <v>13495</v>
      </c>
      <c r="L670" s="75"/>
      <c r="M670" s="76"/>
      <c r="N670" s="76"/>
      <c r="O670" s="77"/>
      <c r="P670" s="78"/>
      <c r="Q670" s="78"/>
      <c r="R670" s="88"/>
      <c r="S670" s="88"/>
      <c r="T670" s="88"/>
      <c r="U670" s="88"/>
      <c r="V670" s="52"/>
      <c r="W670" s="52"/>
      <c r="X670" s="52"/>
      <c r="Y670" s="52"/>
      <c r="Z670" s="51"/>
      <c r="AA670" s="73"/>
      <c r="AB670" s="73"/>
      <c r="AC670" s="74"/>
      <c r="AD670" s="80">
        <v>665</v>
      </c>
      <c r="AE670" s="80">
        <v>3237</v>
      </c>
      <c r="AF670" s="80">
        <v>9026</v>
      </c>
      <c r="AG670" s="80">
        <v>2949</v>
      </c>
      <c r="AH670" s="80"/>
      <c r="AI670" s="80" t="s">
        <v>8635</v>
      </c>
      <c r="AJ670" s="80" t="s">
        <v>9142</v>
      </c>
      <c r="AK670" s="85" t="s">
        <v>10094</v>
      </c>
      <c r="AL670" s="80"/>
      <c r="AM670" s="82">
        <v>40836.825057870374</v>
      </c>
      <c r="AN670" s="80" t="s">
        <v>11630</v>
      </c>
      <c r="AO670" s="85" t="s">
        <v>12298</v>
      </c>
      <c r="AP670" s="80" t="s">
        <v>66</v>
      </c>
      <c r="AQ670" s="2"/>
      <c r="AR670" s="3"/>
      <c r="AS670" s="3"/>
      <c r="AT670" s="3"/>
      <c r="AU670" s="3"/>
    </row>
    <row r="671" spans="1:47" x14ac:dyDescent="0.35">
      <c r="A671" s="66" t="s">
        <v>659</v>
      </c>
      <c r="B671" s="67"/>
      <c r="C671" s="67"/>
      <c r="D671" s="68"/>
      <c r="E671" s="70"/>
      <c r="F671" s="104" t="s">
        <v>11111</v>
      </c>
      <c r="G671" s="67"/>
      <c r="H671" s="71"/>
      <c r="I671" s="72"/>
      <c r="J671" s="72"/>
      <c r="K671" s="71" t="s">
        <v>13496</v>
      </c>
      <c r="L671" s="75"/>
      <c r="M671" s="76"/>
      <c r="N671" s="76"/>
      <c r="O671" s="77"/>
      <c r="P671" s="78"/>
      <c r="Q671" s="78"/>
      <c r="R671" s="88"/>
      <c r="S671" s="88"/>
      <c r="T671" s="88"/>
      <c r="U671" s="88"/>
      <c r="V671" s="52"/>
      <c r="W671" s="52"/>
      <c r="X671" s="52"/>
      <c r="Y671" s="52"/>
      <c r="Z671" s="51"/>
      <c r="AA671" s="73"/>
      <c r="AB671" s="73"/>
      <c r="AC671" s="74"/>
      <c r="AD671" s="80">
        <v>925</v>
      </c>
      <c r="AE671" s="80">
        <v>386</v>
      </c>
      <c r="AF671" s="80">
        <v>25466</v>
      </c>
      <c r="AG671" s="80">
        <v>20803</v>
      </c>
      <c r="AH671" s="80"/>
      <c r="AI671" s="80" t="s">
        <v>8636</v>
      </c>
      <c r="AJ671" s="80" t="s">
        <v>9269</v>
      </c>
      <c r="AK671" s="85" t="s">
        <v>10095</v>
      </c>
      <c r="AL671" s="80"/>
      <c r="AM671" s="82">
        <v>42172.724849537037</v>
      </c>
      <c r="AN671" s="80" t="s">
        <v>11630</v>
      </c>
      <c r="AO671" s="85" t="s">
        <v>12299</v>
      </c>
      <c r="AP671" s="80" t="s">
        <v>66</v>
      </c>
      <c r="AQ671" s="2"/>
      <c r="AR671" s="3"/>
      <c r="AS671" s="3"/>
      <c r="AT671" s="3"/>
      <c r="AU671" s="3"/>
    </row>
    <row r="672" spans="1:47" x14ac:dyDescent="0.35">
      <c r="A672" s="66" t="s">
        <v>660</v>
      </c>
      <c r="B672" s="67"/>
      <c r="C672" s="67"/>
      <c r="D672" s="68"/>
      <c r="E672" s="70"/>
      <c r="F672" s="104" t="s">
        <v>11112</v>
      </c>
      <c r="G672" s="67"/>
      <c r="H672" s="71"/>
      <c r="I672" s="72"/>
      <c r="J672" s="72"/>
      <c r="K672" s="71" t="s">
        <v>13497</v>
      </c>
      <c r="L672" s="75"/>
      <c r="M672" s="76"/>
      <c r="N672" s="76"/>
      <c r="O672" s="77"/>
      <c r="P672" s="78"/>
      <c r="Q672" s="78"/>
      <c r="R672" s="88"/>
      <c r="S672" s="88"/>
      <c r="T672" s="88"/>
      <c r="U672" s="88"/>
      <c r="V672" s="52"/>
      <c r="W672" s="52"/>
      <c r="X672" s="52"/>
      <c r="Y672" s="52"/>
      <c r="Z672" s="51"/>
      <c r="AA672" s="73"/>
      <c r="AB672" s="73"/>
      <c r="AC672" s="74"/>
      <c r="AD672" s="80">
        <v>995</v>
      </c>
      <c r="AE672" s="80">
        <v>992</v>
      </c>
      <c r="AF672" s="80">
        <v>29905</v>
      </c>
      <c r="AG672" s="80">
        <v>21769</v>
      </c>
      <c r="AH672" s="80"/>
      <c r="AI672" s="80" t="s">
        <v>8637</v>
      </c>
      <c r="AJ672" s="80" t="s">
        <v>9449</v>
      </c>
      <c r="AK672" s="85" t="s">
        <v>10096</v>
      </c>
      <c r="AL672" s="80"/>
      <c r="AM672" s="82">
        <v>39990.648518518516</v>
      </c>
      <c r="AN672" s="80" t="s">
        <v>11630</v>
      </c>
      <c r="AO672" s="85" t="s">
        <v>12300</v>
      </c>
      <c r="AP672" s="80" t="s">
        <v>66</v>
      </c>
      <c r="AQ672" s="2"/>
      <c r="AR672" s="3"/>
      <c r="AS672" s="3"/>
      <c r="AT672" s="3"/>
      <c r="AU672" s="3"/>
    </row>
    <row r="673" spans="1:47" x14ac:dyDescent="0.35">
      <c r="A673" s="66" t="s">
        <v>1111</v>
      </c>
      <c r="B673" s="67"/>
      <c r="C673" s="67"/>
      <c r="D673" s="68"/>
      <c r="E673" s="70"/>
      <c r="F673" s="104" t="s">
        <v>11113</v>
      </c>
      <c r="G673" s="67"/>
      <c r="H673" s="71"/>
      <c r="I673" s="72"/>
      <c r="J673" s="72"/>
      <c r="K673" s="71" t="s">
        <v>13498</v>
      </c>
      <c r="L673" s="75"/>
      <c r="M673" s="76"/>
      <c r="N673" s="76"/>
      <c r="O673" s="77"/>
      <c r="P673" s="78"/>
      <c r="Q673" s="78"/>
      <c r="R673" s="88"/>
      <c r="S673" s="88"/>
      <c r="T673" s="88"/>
      <c r="U673" s="88"/>
      <c r="V673" s="52"/>
      <c r="W673" s="52"/>
      <c r="X673" s="52"/>
      <c r="Y673" s="52"/>
      <c r="Z673" s="51"/>
      <c r="AA673" s="73"/>
      <c r="AB673" s="73"/>
      <c r="AC673" s="74"/>
      <c r="AD673" s="80">
        <v>5712</v>
      </c>
      <c r="AE673" s="80">
        <v>7399</v>
      </c>
      <c r="AF673" s="80">
        <v>7839</v>
      </c>
      <c r="AG673" s="80">
        <v>15557</v>
      </c>
      <c r="AH673" s="80"/>
      <c r="AI673" s="80" t="s">
        <v>8638</v>
      </c>
      <c r="AJ673" s="80" t="s">
        <v>9450</v>
      </c>
      <c r="AK673" s="80"/>
      <c r="AL673" s="80"/>
      <c r="AM673" s="82">
        <v>40755.347094907411</v>
      </c>
      <c r="AN673" s="80" t="s">
        <v>11630</v>
      </c>
      <c r="AO673" s="85" t="s">
        <v>12301</v>
      </c>
      <c r="AP673" s="80" t="s">
        <v>66</v>
      </c>
      <c r="AQ673" s="2"/>
      <c r="AR673" s="3"/>
      <c r="AS673" s="3"/>
      <c r="AT673" s="3"/>
      <c r="AU673" s="3"/>
    </row>
    <row r="674" spans="1:47" x14ac:dyDescent="0.35">
      <c r="A674" s="66" t="s">
        <v>662</v>
      </c>
      <c r="B674" s="67"/>
      <c r="C674" s="67"/>
      <c r="D674" s="68"/>
      <c r="E674" s="70"/>
      <c r="F674" s="104" t="s">
        <v>11114</v>
      </c>
      <c r="G674" s="67"/>
      <c r="H674" s="71"/>
      <c r="I674" s="72"/>
      <c r="J674" s="72"/>
      <c r="K674" s="71" t="s">
        <v>13499</v>
      </c>
      <c r="L674" s="75"/>
      <c r="M674" s="76"/>
      <c r="N674" s="76"/>
      <c r="O674" s="77"/>
      <c r="P674" s="78"/>
      <c r="Q674" s="78"/>
      <c r="R674" s="88"/>
      <c r="S674" s="88"/>
      <c r="T674" s="88"/>
      <c r="U674" s="88"/>
      <c r="V674" s="52"/>
      <c r="W674" s="52"/>
      <c r="X674" s="52"/>
      <c r="Y674" s="52"/>
      <c r="Z674" s="51"/>
      <c r="AA674" s="73"/>
      <c r="AB674" s="73"/>
      <c r="AC674" s="74"/>
      <c r="AD674" s="80">
        <v>4997</v>
      </c>
      <c r="AE674" s="80">
        <v>1802</v>
      </c>
      <c r="AF674" s="80">
        <v>351204</v>
      </c>
      <c r="AG674" s="80">
        <v>111074</v>
      </c>
      <c r="AH674" s="80"/>
      <c r="AI674" s="80" t="s">
        <v>8639</v>
      </c>
      <c r="AJ674" s="80" t="s">
        <v>9451</v>
      </c>
      <c r="AK674" s="80"/>
      <c r="AL674" s="80"/>
      <c r="AM674" s="82">
        <v>41456.328344907408</v>
      </c>
      <c r="AN674" s="80" t="s">
        <v>11630</v>
      </c>
      <c r="AO674" s="85" t="s">
        <v>12302</v>
      </c>
      <c r="AP674" s="80" t="s">
        <v>66</v>
      </c>
      <c r="AQ674" s="2"/>
      <c r="AR674" s="3"/>
      <c r="AS674" s="3"/>
      <c r="AT674" s="3"/>
      <c r="AU674" s="3"/>
    </row>
    <row r="675" spans="1:47" x14ac:dyDescent="0.35">
      <c r="A675" s="66" t="s">
        <v>663</v>
      </c>
      <c r="B675" s="67"/>
      <c r="C675" s="67"/>
      <c r="D675" s="68"/>
      <c r="E675" s="70"/>
      <c r="F675" s="104" t="s">
        <v>11115</v>
      </c>
      <c r="G675" s="67"/>
      <c r="H675" s="71"/>
      <c r="I675" s="72"/>
      <c r="J675" s="72"/>
      <c r="K675" s="71" t="s">
        <v>13500</v>
      </c>
      <c r="L675" s="75"/>
      <c r="M675" s="76"/>
      <c r="N675" s="76"/>
      <c r="O675" s="77"/>
      <c r="P675" s="78"/>
      <c r="Q675" s="78"/>
      <c r="R675" s="88"/>
      <c r="S675" s="88"/>
      <c r="T675" s="88"/>
      <c r="U675" s="88"/>
      <c r="V675" s="52"/>
      <c r="W675" s="52"/>
      <c r="X675" s="52"/>
      <c r="Y675" s="52"/>
      <c r="Z675" s="51"/>
      <c r="AA675" s="73"/>
      <c r="AB675" s="73"/>
      <c r="AC675" s="74"/>
      <c r="AD675" s="80">
        <v>264</v>
      </c>
      <c r="AE675" s="80">
        <v>188</v>
      </c>
      <c r="AF675" s="80">
        <v>544</v>
      </c>
      <c r="AG675" s="80">
        <v>66</v>
      </c>
      <c r="AH675" s="80"/>
      <c r="AI675" s="80" t="s">
        <v>8640</v>
      </c>
      <c r="AJ675" s="80" t="s">
        <v>9137</v>
      </c>
      <c r="AK675" s="85" t="s">
        <v>10097</v>
      </c>
      <c r="AL675" s="80"/>
      <c r="AM675" s="82">
        <v>40042.590358796297</v>
      </c>
      <c r="AN675" s="80" t="s">
        <v>11630</v>
      </c>
      <c r="AO675" s="85" t="s">
        <v>12303</v>
      </c>
      <c r="AP675" s="80" t="s">
        <v>66</v>
      </c>
      <c r="AQ675" s="2"/>
      <c r="AR675" s="3"/>
      <c r="AS675" s="3"/>
      <c r="AT675" s="3"/>
      <c r="AU675" s="3"/>
    </row>
    <row r="676" spans="1:47" x14ac:dyDescent="0.35">
      <c r="A676" s="66" t="s">
        <v>664</v>
      </c>
      <c r="B676" s="67"/>
      <c r="C676" s="67"/>
      <c r="D676" s="68"/>
      <c r="E676" s="70"/>
      <c r="F676" s="104" t="s">
        <v>11116</v>
      </c>
      <c r="G676" s="67"/>
      <c r="H676" s="71"/>
      <c r="I676" s="72"/>
      <c r="J676" s="72"/>
      <c r="K676" s="71" t="s">
        <v>13501</v>
      </c>
      <c r="L676" s="75"/>
      <c r="M676" s="76"/>
      <c r="N676" s="76"/>
      <c r="O676" s="77"/>
      <c r="P676" s="78"/>
      <c r="Q676" s="78"/>
      <c r="R676" s="88"/>
      <c r="S676" s="88"/>
      <c r="T676" s="88"/>
      <c r="U676" s="88"/>
      <c r="V676" s="52"/>
      <c r="W676" s="52"/>
      <c r="X676" s="52"/>
      <c r="Y676" s="52"/>
      <c r="Z676" s="51"/>
      <c r="AA676" s="73"/>
      <c r="AB676" s="73"/>
      <c r="AC676" s="74"/>
      <c r="AD676" s="80">
        <v>166</v>
      </c>
      <c r="AE676" s="80">
        <v>207</v>
      </c>
      <c r="AF676" s="80">
        <v>4709</v>
      </c>
      <c r="AG676" s="80">
        <v>3088</v>
      </c>
      <c r="AH676" s="80"/>
      <c r="AI676" s="80" t="s">
        <v>8641</v>
      </c>
      <c r="AJ676" s="80" t="s">
        <v>9452</v>
      </c>
      <c r="AK676" s="85" t="s">
        <v>10098</v>
      </c>
      <c r="AL676" s="80"/>
      <c r="AM676" s="82">
        <v>41092.771597222221</v>
      </c>
      <c r="AN676" s="80" t="s">
        <v>11630</v>
      </c>
      <c r="AO676" s="85" t="s">
        <v>12304</v>
      </c>
      <c r="AP676" s="80" t="s">
        <v>66</v>
      </c>
      <c r="AQ676" s="2"/>
      <c r="AR676" s="3"/>
      <c r="AS676" s="3"/>
      <c r="AT676" s="3"/>
      <c r="AU676" s="3"/>
    </row>
    <row r="677" spans="1:47" x14ac:dyDescent="0.35">
      <c r="A677" s="66" t="s">
        <v>665</v>
      </c>
      <c r="B677" s="67"/>
      <c r="C677" s="67"/>
      <c r="D677" s="68"/>
      <c r="E677" s="70"/>
      <c r="F677" s="104" t="s">
        <v>11117</v>
      </c>
      <c r="G677" s="67"/>
      <c r="H677" s="71"/>
      <c r="I677" s="72"/>
      <c r="J677" s="72"/>
      <c r="K677" s="71" t="s">
        <v>13502</v>
      </c>
      <c r="L677" s="75"/>
      <c r="M677" s="76"/>
      <c r="N677" s="76"/>
      <c r="O677" s="77"/>
      <c r="P677" s="78"/>
      <c r="Q677" s="78"/>
      <c r="R677" s="88"/>
      <c r="S677" s="88"/>
      <c r="T677" s="88"/>
      <c r="U677" s="88"/>
      <c r="V677" s="52"/>
      <c r="W677" s="52"/>
      <c r="X677" s="52"/>
      <c r="Y677" s="52"/>
      <c r="Z677" s="51"/>
      <c r="AA677" s="73"/>
      <c r="AB677" s="73"/>
      <c r="AC677" s="74"/>
      <c r="AD677" s="80">
        <v>855</v>
      </c>
      <c r="AE677" s="80">
        <v>497</v>
      </c>
      <c r="AF677" s="80">
        <v>5523</v>
      </c>
      <c r="AG677" s="80">
        <v>14071</v>
      </c>
      <c r="AH677" s="80"/>
      <c r="AI677" s="80" t="s">
        <v>8642</v>
      </c>
      <c r="AJ677" s="80" t="s">
        <v>9137</v>
      </c>
      <c r="AK677" s="85" t="s">
        <v>10099</v>
      </c>
      <c r="AL677" s="80"/>
      <c r="AM677" s="82">
        <v>42087.80978009259</v>
      </c>
      <c r="AN677" s="80" t="s">
        <v>11630</v>
      </c>
      <c r="AO677" s="85" t="s">
        <v>12305</v>
      </c>
      <c r="AP677" s="80" t="s">
        <v>66</v>
      </c>
      <c r="AQ677" s="2"/>
      <c r="AR677" s="3"/>
      <c r="AS677" s="3"/>
      <c r="AT677" s="3"/>
      <c r="AU677" s="3"/>
    </row>
    <row r="678" spans="1:47" x14ac:dyDescent="0.35">
      <c r="A678" s="66" t="s">
        <v>666</v>
      </c>
      <c r="B678" s="67"/>
      <c r="C678" s="67"/>
      <c r="D678" s="68"/>
      <c r="E678" s="70"/>
      <c r="F678" s="104" t="s">
        <v>11118</v>
      </c>
      <c r="G678" s="67"/>
      <c r="H678" s="71"/>
      <c r="I678" s="72"/>
      <c r="J678" s="72"/>
      <c r="K678" s="71" t="s">
        <v>13503</v>
      </c>
      <c r="L678" s="75"/>
      <c r="M678" s="76"/>
      <c r="N678" s="76"/>
      <c r="O678" s="77"/>
      <c r="P678" s="78"/>
      <c r="Q678" s="78"/>
      <c r="R678" s="88"/>
      <c r="S678" s="88"/>
      <c r="T678" s="88"/>
      <c r="U678" s="88"/>
      <c r="V678" s="52"/>
      <c r="W678" s="52"/>
      <c r="X678" s="52"/>
      <c r="Y678" s="52"/>
      <c r="Z678" s="51"/>
      <c r="AA678" s="73"/>
      <c r="AB678" s="73"/>
      <c r="AC678" s="74"/>
      <c r="AD678" s="80">
        <v>2129</v>
      </c>
      <c r="AE678" s="80">
        <v>735</v>
      </c>
      <c r="AF678" s="80">
        <v>138448</v>
      </c>
      <c r="AG678" s="80">
        <v>89840</v>
      </c>
      <c r="AH678" s="80"/>
      <c r="AI678" s="80" t="s">
        <v>8643</v>
      </c>
      <c r="AJ678" s="80"/>
      <c r="AK678" s="80"/>
      <c r="AL678" s="80"/>
      <c r="AM678" s="82">
        <v>41306.864571759259</v>
      </c>
      <c r="AN678" s="80" t="s">
        <v>11630</v>
      </c>
      <c r="AO678" s="85" t="s">
        <v>12306</v>
      </c>
      <c r="AP678" s="80" t="s">
        <v>66</v>
      </c>
      <c r="AQ678" s="2"/>
      <c r="AR678" s="3"/>
      <c r="AS678" s="3"/>
      <c r="AT678" s="3"/>
      <c r="AU678" s="3"/>
    </row>
    <row r="679" spans="1:47" x14ac:dyDescent="0.35">
      <c r="A679" s="66" t="s">
        <v>1006</v>
      </c>
      <c r="B679" s="67"/>
      <c r="C679" s="67"/>
      <c r="D679" s="68"/>
      <c r="E679" s="70"/>
      <c r="F679" s="104" t="s">
        <v>11119</v>
      </c>
      <c r="G679" s="67"/>
      <c r="H679" s="71"/>
      <c r="I679" s="72"/>
      <c r="J679" s="72"/>
      <c r="K679" s="71" t="s">
        <v>13504</v>
      </c>
      <c r="L679" s="75"/>
      <c r="M679" s="76"/>
      <c r="N679" s="76"/>
      <c r="O679" s="77"/>
      <c r="P679" s="78"/>
      <c r="Q679" s="78"/>
      <c r="R679" s="88"/>
      <c r="S679" s="88"/>
      <c r="T679" s="88"/>
      <c r="U679" s="88"/>
      <c r="V679" s="52"/>
      <c r="W679" s="52"/>
      <c r="X679" s="52"/>
      <c r="Y679" s="52"/>
      <c r="Z679" s="51"/>
      <c r="AA679" s="73"/>
      <c r="AB679" s="73"/>
      <c r="AC679" s="74"/>
      <c r="AD679" s="80">
        <v>13549</v>
      </c>
      <c r="AE679" s="80">
        <v>13489</v>
      </c>
      <c r="AF679" s="80">
        <v>287220</v>
      </c>
      <c r="AG679" s="80">
        <v>176908</v>
      </c>
      <c r="AH679" s="80"/>
      <c r="AI679" s="80" t="s">
        <v>8644</v>
      </c>
      <c r="AJ679" s="80"/>
      <c r="AK679" s="80"/>
      <c r="AL679" s="80"/>
      <c r="AM679" s="82">
        <v>40675.396909722222</v>
      </c>
      <c r="AN679" s="80" t="s">
        <v>11630</v>
      </c>
      <c r="AO679" s="85" t="s">
        <v>12307</v>
      </c>
      <c r="AP679" s="80" t="s">
        <v>66</v>
      </c>
      <c r="AQ679" s="2"/>
      <c r="AR679" s="3"/>
      <c r="AS679" s="3"/>
      <c r="AT679" s="3"/>
      <c r="AU679" s="3"/>
    </row>
    <row r="680" spans="1:47" x14ac:dyDescent="0.35">
      <c r="A680" s="66" t="s">
        <v>667</v>
      </c>
      <c r="B680" s="67"/>
      <c r="C680" s="67"/>
      <c r="D680" s="68"/>
      <c r="E680" s="70"/>
      <c r="F680" s="104" t="s">
        <v>11120</v>
      </c>
      <c r="G680" s="67"/>
      <c r="H680" s="71"/>
      <c r="I680" s="72"/>
      <c r="J680" s="72"/>
      <c r="K680" s="71" t="s">
        <v>13505</v>
      </c>
      <c r="L680" s="75"/>
      <c r="M680" s="76"/>
      <c r="N680" s="76"/>
      <c r="O680" s="77"/>
      <c r="P680" s="78"/>
      <c r="Q680" s="78"/>
      <c r="R680" s="88"/>
      <c r="S680" s="88"/>
      <c r="T680" s="88"/>
      <c r="U680" s="88"/>
      <c r="V680" s="52"/>
      <c r="W680" s="52"/>
      <c r="X680" s="52"/>
      <c r="Y680" s="52"/>
      <c r="Z680" s="51"/>
      <c r="AA680" s="73"/>
      <c r="AB680" s="73"/>
      <c r="AC680" s="74"/>
      <c r="AD680" s="80">
        <v>233</v>
      </c>
      <c r="AE680" s="80">
        <v>291</v>
      </c>
      <c r="AF680" s="80">
        <v>7278</v>
      </c>
      <c r="AG680" s="80">
        <v>5308</v>
      </c>
      <c r="AH680" s="80"/>
      <c r="AI680" s="80" t="s">
        <v>8645</v>
      </c>
      <c r="AJ680" s="80" t="s">
        <v>9453</v>
      </c>
      <c r="AK680" s="85" t="s">
        <v>10100</v>
      </c>
      <c r="AL680" s="80"/>
      <c r="AM680" s="82">
        <v>40375.823506944442</v>
      </c>
      <c r="AN680" s="80" t="s">
        <v>11630</v>
      </c>
      <c r="AO680" s="85" t="s">
        <v>12308</v>
      </c>
      <c r="AP680" s="80" t="s">
        <v>66</v>
      </c>
      <c r="AQ680" s="2"/>
      <c r="AR680" s="3"/>
      <c r="AS680" s="3"/>
      <c r="AT680" s="3"/>
      <c r="AU680" s="3"/>
    </row>
    <row r="681" spans="1:47" x14ac:dyDescent="0.35">
      <c r="A681" s="66" t="s">
        <v>668</v>
      </c>
      <c r="B681" s="67"/>
      <c r="C681" s="67"/>
      <c r="D681" s="68"/>
      <c r="E681" s="70"/>
      <c r="F681" s="104" t="s">
        <v>11121</v>
      </c>
      <c r="G681" s="67"/>
      <c r="H681" s="71"/>
      <c r="I681" s="72"/>
      <c r="J681" s="72"/>
      <c r="K681" s="71" t="s">
        <v>13506</v>
      </c>
      <c r="L681" s="75"/>
      <c r="M681" s="76"/>
      <c r="N681" s="76"/>
      <c r="O681" s="77"/>
      <c r="P681" s="78"/>
      <c r="Q681" s="78"/>
      <c r="R681" s="88"/>
      <c r="S681" s="88"/>
      <c r="T681" s="88"/>
      <c r="U681" s="88"/>
      <c r="V681" s="52"/>
      <c r="W681" s="52"/>
      <c r="X681" s="52"/>
      <c r="Y681" s="52"/>
      <c r="Z681" s="51"/>
      <c r="AA681" s="73"/>
      <c r="AB681" s="73"/>
      <c r="AC681" s="74"/>
      <c r="AD681" s="80">
        <v>1291</v>
      </c>
      <c r="AE681" s="80">
        <v>1043</v>
      </c>
      <c r="AF681" s="80">
        <v>2935</v>
      </c>
      <c r="AG681" s="80">
        <v>3981</v>
      </c>
      <c r="AH681" s="80"/>
      <c r="AI681" s="80" t="s">
        <v>8646</v>
      </c>
      <c r="AJ681" s="80" t="s">
        <v>9142</v>
      </c>
      <c r="AK681" s="85" t="s">
        <v>10101</v>
      </c>
      <c r="AL681" s="80"/>
      <c r="AM681" s="82">
        <v>40911.575243055559</v>
      </c>
      <c r="AN681" s="80" t="s">
        <v>11630</v>
      </c>
      <c r="AO681" s="85" t="s">
        <v>12309</v>
      </c>
      <c r="AP681" s="80" t="s">
        <v>66</v>
      </c>
      <c r="AQ681" s="2"/>
      <c r="AR681" s="3"/>
      <c r="AS681" s="3"/>
      <c r="AT681" s="3"/>
      <c r="AU681" s="3"/>
    </row>
    <row r="682" spans="1:47" x14ac:dyDescent="0.35">
      <c r="A682" s="66" t="s">
        <v>1283</v>
      </c>
      <c r="B682" s="67"/>
      <c r="C682" s="67"/>
      <c r="D682" s="68"/>
      <c r="E682" s="70"/>
      <c r="F682" s="104" t="s">
        <v>11122</v>
      </c>
      <c r="G682" s="67"/>
      <c r="H682" s="71"/>
      <c r="I682" s="72"/>
      <c r="J682" s="72"/>
      <c r="K682" s="71" t="s">
        <v>13507</v>
      </c>
      <c r="L682" s="75"/>
      <c r="M682" s="76"/>
      <c r="N682" s="76"/>
      <c r="O682" s="77"/>
      <c r="P682" s="78"/>
      <c r="Q682" s="78"/>
      <c r="R682" s="88"/>
      <c r="S682" s="88"/>
      <c r="T682" s="88"/>
      <c r="U682" s="88"/>
      <c r="V682" s="52"/>
      <c r="W682" s="52"/>
      <c r="X682" s="52"/>
      <c r="Y682" s="52"/>
      <c r="Z682" s="51"/>
      <c r="AA682" s="73"/>
      <c r="AB682" s="73"/>
      <c r="AC682" s="74"/>
      <c r="AD682" s="80">
        <v>67</v>
      </c>
      <c r="AE682" s="80">
        <v>289</v>
      </c>
      <c r="AF682" s="80">
        <v>147</v>
      </c>
      <c r="AG682" s="80">
        <v>18</v>
      </c>
      <c r="AH682" s="80"/>
      <c r="AI682" s="80" t="s">
        <v>8647</v>
      </c>
      <c r="AJ682" s="80" t="s">
        <v>9454</v>
      </c>
      <c r="AK682" s="85" t="s">
        <v>10102</v>
      </c>
      <c r="AL682" s="80"/>
      <c r="AM682" s="82">
        <v>42242.374236111114</v>
      </c>
      <c r="AN682" s="80" t="s">
        <v>11630</v>
      </c>
      <c r="AO682" s="85" t="s">
        <v>12310</v>
      </c>
      <c r="AP682" s="80" t="s">
        <v>65</v>
      </c>
      <c r="AQ682" s="2"/>
      <c r="AR682" s="3"/>
      <c r="AS682" s="3"/>
      <c r="AT682" s="3"/>
      <c r="AU682" s="3"/>
    </row>
    <row r="683" spans="1:47" x14ac:dyDescent="0.35">
      <c r="A683" s="66" t="s">
        <v>669</v>
      </c>
      <c r="B683" s="67"/>
      <c r="C683" s="67"/>
      <c r="D683" s="68"/>
      <c r="E683" s="70"/>
      <c r="F683" s="104" t="s">
        <v>11123</v>
      </c>
      <c r="G683" s="67"/>
      <c r="H683" s="71"/>
      <c r="I683" s="72"/>
      <c r="J683" s="72"/>
      <c r="K683" s="71" t="s">
        <v>13508</v>
      </c>
      <c r="L683" s="75"/>
      <c r="M683" s="76"/>
      <c r="N683" s="76"/>
      <c r="O683" s="77"/>
      <c r="P683" s="78"/>
      <c r="Q683" s="78"/>
      <c r="R683" s="88"/>
      <c r="S683" s="88"/>
      <c r="T683" s="88"/>
      <c r="U683" s="88"/>
      <c r="V683" s="52"/>
      <c r="W683" s="52"/>
      <c r="X683" s="52"/>
      <c r="Y683" s="52"/>
      <c r="Z683" s="51"/>
      <c r="AA683" s="73"/>
      <c r="AB683" s="73"/>
      <c r="AC683" s="74"/>
      <c r="AD683" s="80">
        <v>2</v>
      </c>
      <c r="AE683" s="80">
        <v>484</v>
      </c>
      <c r="AF683" s="80">
        <v>150</v>
      </c>
      <c r="AG683" s="80">
        <v>551</v>
      </c>
      <c r="AH683" s="80"/>
      <c r="AI683" s="80" t="s">
        <v>8648</v>
      </c>
      <c r="AJ683" s="80" t="s">
        <v>9137</v>
      </c>
      <c r="AK683" s="85" t="s">
        <v>10103</v>
      </c>
      <c r="AL683" s="80"/>
      <c r="AM683" s="82">
        <v>43743.727754629632</v>
      </c>
      <c r="AN683" s="80" t="s">
        <v>11630</v>
      </c>
      <c r="AO683" s="85" t="s">
        <v>12311</v>
      </c>
      <c r="AP683" s="80" t="s">
        <v>66</v>
      </c>
      <c r="AQ683" s="2"/>
      <c r="AR683" s="3"/>
      <c r="AS683" s="3"/>
      <c r="AT683" s="3"/>
      <c r="AU683" s="3"/>
    </row>
    <row r="684" spans="1:47" x14ac:dyDescent="0.35">
      <c r="A684" s="66" t="s">
        <v>670</v>
      </c>
      <c r="B684" s="67"/>
      <c r="C684" s="67"/>
      <c r="D684" s="68"/>
      <c r="E684" s="70"/>
      <c r="F684" s="104" t="s">
        <v>11124</v>
      </c>
      <c r="G684" s="67"/>
      <c r="H684" s="71"/>
      <c r="I684" s="72"/>
      <c r="J684" s="72"/>
      <c r="K684" s="71" t="s">
        <v>13509</v>
      </c>
      <c r="L684" s="75"/>
      <c r="M684" s="76"/>
      <c r="N684" s="76"/>
      <c r="O684" s="77"/>
      <c r="P684" s="78"/>
      <c r="Q684" s="78"/>
      <c r="R684" s="88"/>
      <c r="S684" s="88"/>
      <c r="T684" s="88"/>
      <c r="U684" s="88"/>
      <c r="V684" s="52"/>
      <c r="W684" s="52"/>
      <c r="X684" s="52"/>
      <c r="Y684" s="52"/>
      <c r="Z684" s="51"/>
      <c r="AA684" s="73"/>
      <c r="AB684" s="73"/>
      <c r="AC684" s="74"/>
      <c r="AD684" s="80">
        <v>9522</v>
      </c>
      <c r="AE684" s="80">
        <v>2773</v>
      </c>
      <c r="AF684" s="80">
        <v>87096</v>
      </c>
      <c r="AG684" s="80">
        <v>291460</v>
      </c>
      <c r="AH684" s="80"/>
      <c r="AI684" s="80" t="s">
        <v>8649</v>
      </c>
      <c r="AJ684" s="80" t="s">
        <v>9455</v>
      </c>
      <c r="AK684" s="85" t="s">
        <v>10104</v>
      </c>
      <c r="AL684" s="80"/>
      <c r="AM684" s="82">
        <v>40987.166909722226</v>
      </c>
      <c r="AN684" s="80" t="s">
        <v>11630</v>
      </c>
      <c r="AO684" s="85" t="s">
        <v>12312</v>
      </c>
      <c r="AP684" s="80" t="s">
        <v>66</v>
      </c>
      <c r="AQ684" s="2"/>
      <c r="AR684" s="3"/>
      <c r="AS684" s="3"/>
      <c r="AT684" s="3"/>
      <c r="AU684" s="3"/>
    </row>
    <row r="685" spans="1:47" x14ac:dyDescent="0.35">
      <c r="A685" s="66" t="s">
        <v>671</v>
      </c>
      <c r="B685" s="67"/>
      <c r="C685" s="67"/>
      <c r="D685" s="68"/>
      <c r="E685" s="70"/>
      <c r="F685" s="104" t="s">
        <v>11125</v>
      </c>
      <c r="G685" s="67"/>
      <c r="H685" s="71"/>
      <c r="I685" s="72"/>
      <c r="J685" s="72"/>
      <c r="K685" s="71" t="s">
        <v>13510</v>
      </c>
      <c r="L685" s="75"/>
      <c r="M685" s="76"/>
      <c r="N685" s="76"/>
      <c r="O685" s="77"/>
      <c r="P685" s="78"/>
      <c r="Q685" s="78"/>
      <c r="R685" s="88"/>
      <c r="S685" s="88"/>
      <c r="T685" s="88"/>
      <c r="U685" s="88"/>
      <c r="V685" s="52"/>
      <c r="W685" s="52"/>
      <c r="X685" s="52"/>
      <c r="Y685" s="52"/>
      <c r="Z685" s="51"/>
      <c r="AA685" s="73"/>
      <c r="AB685" s="73"/>
      <c r="AC685" s="74"/>
      <c r="AD685" s="80">
        <v>4966</v>
      </c>
      <c r="AE685" s="80">
        <v>2322</v>
      </c>
      <c r="AF685" s="80">
        <v>20670</v>
      </c>
      <c r="AG685" s="80">
        <v>15708</v>
      </c>
      <c r="AH685" s="80"/>
      <c r="AI685" s="80" t="s">
        <v>8650</v>
      </c>
      <c r="AJ685" s="80" t="s">
        <v>9156</v>
      </c>
      <c r="AK685" s="85" t="s">
        <v>10105</v>
      </c>
      <c r="AL685" s="80"/>
      <c r="AM685" s="82">
        <v>42806.312743055554</v>
      </c>
      <c r="AN685" s="80" t="s">
        <v>11630</v>
      </c>
      <c r="AO685" s="85" t="s">
        <v>12313</v>
      </c>
      <c r="AP685" s="80" t="s">
        <v>66</v>
      </c>
      <c r="AQ685" s="2"/>
      <c r="AR685" s="3"/>
      <c r="AS685" s="3"/>
      <c r="AT685" s="3"/>
      <c r="AU685" s="3"/>
    </row>
    <row r="686" spans="1:47" x14ac:dyDescent="0.35">
      <c r="A686" s="66" t="s">
        <v>672</v>
      </c>
      <c r="B686" s="67"/>
      <c r="C686" s="67"/>
      <c r="D686" s="68"/>
      <c r="E686" s="70"/>
      <c r="F686" s="104" t="s">
        <v>11126</v>
      </c>
      <c r="G686" s="67"/>
      <c r="H686" s="71"/>
      <c r="I686" s="72"/>
      <c r="J686" s="72"/>
      <c r="K686" s="71" t="s">
        <v>13511</v>
      </c>
      <c r="L686" s="75"/>
      <c r="M686" s="76"/>
      <c r="N686" s="76"/>
      <c r="O686" s="77"/>
      <c r="P686" s="78"/>
      <c r="Q686" s="78"/>
      <c r="R686" s="88"/>
      <c r="S686" s="88"/>
      <c r="T686" s="88"/>
      <c r="U686" s="88"/>
      <c r="V686" s="52"/>
      <c r="W686" s="52"/>
      <c r="X686" s="52"/>
      <c r="Y686" s="52"/>
      <c r="Z686" s="51"/>
      <c r="AA686" s="73"/>
      <c r="AB686" s="73"/>
      <c r="AC686" s="74"/>
      <c r="AD686" s="80">
        <v>579</v>
      </c>
      <c r="AE686" s="80">
        <v>724</v>
      </c>
      <c r="AF686" s="80">
        <v>15176</v>
      </c>
      <c r="AG686" s="80">
        <v>18241</v>
      </c>
      <c r="AH686" s="80"/>
      <c r="AI686" s="80" t="s">
        <v>8651</v>
      </c>
      <c r="AJ686" s="80" t="s">
        <v>9456</v>
      </c>
      <c r="AK686" s="85" t="s">
        <v>10106</v>
      </c>
      <c r="AL686" s="80"/>
      <c r="AM686" s="82">
        <v>40005.44321759259</v>
      </c>
      <c r="AN686" s="80" t="s">
        <v>11630</v>
      </c>
      <c r="AO686" s="85" t="s">
        <v>12314</v>
      </c>
      <c r="AP686" s="80" t="s">
        <v>66</v>
      </c>
      <c r="AQ686" s="2"/>
      <c r="AR686" s="3"/>
      <c r="AS686" s="3"/>
      <c r="AT686" s="3"/>
      <c r="AU686" s="3"/>
    </row>
    <row r="687" spans="1:47" x14ac:dyDescent="0.35">
      <c r="A687" s="66" t="s">
        <v>673</v>
      </c>
      <c r="B687" s="67"/>
      <c r="C687" s="67"/>
      <c r="D687" s="68"/>
      <c r="E687" s="70"/>
      <c r="F687" s="104" t="s">
        <v>11127</v>
      </c>
      <c r="G687" s="67"/>
      <c r="H687" s="71"/>
      <c r="I687" s="72"/>
      <c r="J687" s="72"/>
      <c r="K687" s="71" t="s">
        <v>13512</v>
      </c>
      <c r="L687" s="75"/>
      <c r="M687" s="76"/>
      <c r="N687" s="76"/>
      <c r="O687" s="77"/>
      <c r="P687" s="78"/>
      <c r="Q687" s="78"/>
      <c r="R687" s="88"/>
      <c r="S687" s="88"/>
      <c r="T687" s="88"/>
      <c r="U687" s="88"/>
      <c r="V687" s="52"/>
      <c r="W687" s="52"/>
      <c r="X687" s="52"/>
      <c r="Y687" s="52"/>
      <c r="Z687" s="51"/>
      <c r="AA687" s="73"/>
      <c r="AB687" s="73"/>
      <c r="AC687" s="74"/>
      <c r="AD687" s="80">
        <v>479</v>
      </c>
      <c r="AE687" s="80">
        <v>900</v>
      </c>
      <c r="AF687" s="80">
        <v>4378</v>
      </c>
      <c r="AG687" s="80">
        <v>1092</v>
      </c>
      <c r="AH687" s="80"/>
      <c r="AI687" s="80" t="s">
        <v>8652</v>
      </c>
      <c r="AJ687" s="80" t="s">
        <v>9457</v>
      </c>
      <c r="AK687" s="85" t="s">
        <v>10107</v>
      </c>
      <c r="AL687" s="80"/>
      <c r="AM687" s="82">
        <v>40374.548715277779</v>
      </c>
      <c r="AN687" s="80" t="s">
        <v>11630</v>
      </c>
      <c r="AO687" s="85" t="s">
        <v>12315</v>
      </c>
      <c r="AP687" s="80" t="s">
        <v>66</v>
      </c>
      <c r="AQ687" s="2"/>
      <c r="AR687" s="3"/>
      <c r="AS687" s="3"/>
      <c r="AT687" s="3"/>
      <c r="AU687" s="3"/>
    </row>
    <row r="688" spans="1:47" x14ac:dyDescent="0.35">
      <c r="A688" s="66" t="s">
        <v>674</v>
      </c>
      <c r="B688" s="67"/>
      <c r="C688" s="67"/>
      <c r="D688" s="68"/>
      <c r="E688" s="70"/>
      <c r="F688" s="104" t="s">
        <v>11128</v>
      </c>
      <c r="G688" s="67"/>
      <c r="H688" s="71"/>
      <c r="I688" s="72"/>
      <c r="J688" s="72"/>
      <c r="K688" s="71" t="s">
        <v>13513</v>
      </c>
      <c r="L688" s="75"/>
      <c r="M688" s="76"/>
      <c r="N688" s="76"/>
      <c r="O688" s="77"/>
      <c r="P688" s="78"/>
      <c r="Q688" s="78"/>
      <c r="R688" s="88"/>
      <c r="S688" s="88"/>
      <c r="T688" s="88"/>
      <c r="U688" s="88"/>
      <c r="V688" s="52"/>
      <c r="W688" s="52"/>
      <c r="X688" s="52"/>
      <c r="Y688" s="52"/>
      <c r="Z688" s="51"/>
      <c r="AA688" s="73"/>
      <c r="AB688" s="73"/>
      <c r="AC688" s="74"/>
      <c r="AD688" s="80">
        <v>85</v>
      </c>
      <c r="AE688" s="80">
        <v>105</v>
      </c>
      <c r="AF688" s="80">
        <v>185</v>
      </c>
      <c r="AG688" s="80">
        <v>2</v>
      </c>
      <c r="AH688" s="80"/>
      <c r="AI688" s="80" t="s">
        <v>8653</v>
      </c>
      <c r="AJ688" s="80" t="s">
        <v>9358</v>
      </c>
      <c r="AK688" s="85" t="s">
        <v>10108</v>
      </c>
      <c r="AL688" s="80"/>
      <c r="AM688" s="82">
        <v>42831.294895833336</v>
      </c>
      <c r="AN688" s="80" t="s">
        <v>11630</v>
      </c>
      <c r="AO688" s="85" t="s">
        <v>12316</v>
      </c>
      <c r="AP688" s="80" t="s">
        <v>66</v>
      </c>
      <c r="AQ688" s="2"/>
      <c r="AR688" s="3"/>
      <c r="AS688" s="3"/>
      <c r="AT688" s="3"/>
      <c r="AU688" s="3"/>
    </row>
    <row r="689" spans="1:47" x14ac:dyDescent="0.35">
      <c r="A689" s="66" t="s">
        <v>675</v>
      </c>
      <c r="B689" s="67"/>
      <c r="C689" s="67"/>
      <c r="D689" s="68"/>
      <c r="E689" s="70"/>
      <c r="F689" s="104" t="s">
        <v>11129</v>
      </c>
      <c r="G689" s="67"/>
      <c r="H689" s="71"/>
      <c r="I689" s="72"/>
      <c r="J689" s="72"/>
      <c r="K689" s="71" t="s">
        <v>13514</v>
      </c>
      <c r="L689" s="75"/>
      <c r="M689" s="76"/>
      <c r="N689" s="76"/>
      <c r="O689" s="77"/>
      <c r="P689" s="78"/>
      <c r="Q689" s="78"/>
      <c r="R689" s="88"/>
      <c r="S689" s="88"/>
      <c r="T689" s="88"/>
      <c r="U689" s="88"/>
      <c r="V689" s="52"/>
      <c r="W689" s="52"/>
      <c r="X689" s="52"/>
      <c r="Y689" s="52"/>
      <c r="Z689" s="51"/>
      <c r="AA689" s="73"/>
      <c r="AB689" s="73"/>
      <c r="AC689" s="74"/>
      <c r="AD689" s="80">
        <v>208</v>
      </c>
      <c r="AE689" s="80">
        <v>608</v>
      </c>
      <c r="AF689" s="80">
        <v>2372</v>
      </c>
      <c r="AG689" s="80">
        <v>304</v>
      </c>
      <c r="AH689" s="80"/>
      <c r="AI689" s="80" t="s">
        <v>8654</v>
      </c>
      <c r="AJ689" s="80" t="s">
        <v>9458</v>
      </c>
      <c r="AK689" s="85" t="s">
        <v>10109</v>
      </c>
      <c r="AL689" s="80"/>
      <c r="AM689" s="82">
        <v>42895.535810185182</v>
      </c>
      <c r="AN689" s="80" t="s">
        <v>11630</v>
      </c>
      <c r="AO689" s="85" t="s">
        <v>12317</v>
      </c>
      <c r="AP689" s="80" t="s">
        <v>66</v>
      </c>
      <c r="AQ689" s="2"/>
      <c r="AR689" s="3"/>
      <c r="AS689" s="3"/>
      <c r="AT689" s="3"/>
      <c r="AU689" s="3"/>
    </row>
    <row r="690" spans="1:47" x14ac:dyDescent="0.35">
      <c r="A690" s="66" t="s">
        <v>676</v>
      </c>
      <c r="B690" s="67"/>
      <c r="C690" s="67"/>
      <c r="D690" s="68"/>
      <c r="E690" s="70"/>
      <c r="F690" s="104" t="s">
        <v>11130</v>
      </c>
      <c r="G690" s="67"/>
      <c r="H690" s="71"/>
      <c r="I690" s="72"/>
      <c r="J690" s="72"/>
      <c r="K690" s="71" t="s">
        <v>13515</v>
      </c>
      <c r="L690" s="75"/>
      <c r="M690" s="76"/>
      <c r="N690" s="76"/>
      <c r="O690" s="77"/>
      <c r="P690" s="78"/>
      <c r="Q690" s="78"/>
      <c r="R690" s="88"/>
      <c r="S690" s="88"/>
      <c r="T690" s="88"/>
      <c r="U690" s="88"/>
      <c r="V690" s="52"/>
      <c r="W690" s="52"/>
      <c r="X690" s="52"/>
      <c r="Y690" s="52"/>
      <c r="Z690" s="51"/>
      <c r="AA690" s="73"/>
      <c r="AB690" s="73"/>
      <c r="AC690" s="74"/>
      <c r="AD690" s="80">
        <v>29</v>
      </c>
      <c r="AE690" s="80">
        <v>15</v>
      </c>
      <c r="AF690" s="80">
        <v>145</v>
      </c>
      <c r="AG690" s="80">
        <v>2</v>
      </c>
      <c r="AH690" s="80"/>
      <c r="AI690" s="80"/>
      <c r="AJ690" s="80"/>
      <c r="AK690" s="80"/>
      <c r="AL690" s="80"/>
      <c r="AM690" s="82">
        <v>44186.589861111112</v>
      </c>
      <c r="AN690" s="80" t="s">
        <v>11630</v>
      </c>
      <c r="AO690" s="85" t="s">
        <v>12318</v>
      </c>
      <c r="AP690" s="80" t="s">
        <v>66</v>
      </c>
      <c r="AQ690" s="2"/>
      <c r="AR690" s="3"/>
      <c r="AS690" s="3"/>
      <c r="AT690" s="3"/>
      <c r="AU690" s="3"/>
    </row>
    <row r="691" spans="1:47" x14ac:dyDescent="0.35">
      <c r="A691" s="66" t="s">
        <v>1112</v>
      </c>
      <c r="B691" s="67"/>
      <c r="C691" s="67"/>
      <c r="D691" s="68"/>
      <c r="E691" s="70"/>
      <c r="F691" s="104" t="s">
        <v>11131</v>
      </c>
      <c r="G691" s="67"/>
      <c r="H691" s="71"/>
      <c r="I691" s="72"/>
      <c r="J691" s="72"/>
      <c r="K691" s="71" t="s">
        <v>13516</v>
      </c>
      <c r="L691" s="75"/>
      <c r="M691" s="76"/>
      <c r="N691" s="76"/>
      <c r="O691" s="77"/>
      <c r="P691" s="78"/>
      <c r="Q691" s="78"/>
      <c r="R691" s="88"/>
      <c r="S691" s="88"/>
      <c r="T691" s="88"/>
      <c r="U691" s="88"/>
      <c r="V691" s="52"/>
      <c r="W691" s="52"/>
      <c r="X691" s="52"/>
      <c r="Y691" s="52"/>
      <c r="Z691" s="51"/>
      <c r="AA691" s="73"/>
      <c r="AB691" s="73"/>
      <c r="AC691" s="74"/>
      <c r="AD691" s="80">
        <v>504</v>
      </c>
      <c r="AE691" s="80">
        <v>1143</v>
      </c>
      <c r="AF691" s="80">
        <v>1898</v>
      </c>
      <c r="AG691" s="80">
        <v>730</v>
      </c>
      <c r="AH691" s="80"/>
      <c r="AI691" s="80" t="s">
        <v>8655</v>
      </c>
      <c r="AJ691" s="80" t="s">
        <v>9459</v>
      </c>
      <c r="AK691" s="85" t="s">
        <v>10110</v>
      </c>
      <c r="AL691" s="80"/>
      <c r="AM691" s="82">
        <v>42800.735219907408</v>
      </c>
      <c r="AN691" s="80" t="s">
        <v>11630</v>
      </c>
      <c r="AO691" s="85" t="s">
        <v>12319</v>
      </c>
      <c r="AP691" s="80" t="s">
        <v>66</v>
      </c>
      <c r="AQ691" s="2"/>
      <c r="AR691" s="3"/>
      <c r="AS691" s="3"/>
      <c r="AT691" s="3"/>
      <c r="AU691" s="3"/>
    </row>
    <row r="692" spans="1:47" x14ac:dyDescent="0.35">
      <c r="A692" s="66" t="s">
        <v>677</v>
      </c>
      <c r="B692" s="67"/>
      <c r="C692" s="67"/>
      <c r="D692" s="68"/>
      <c r="E692" s="70"/>
      <c r="F692" s="104" t="s">
        <v>11132</v>
      </c>
      <c r="G692" s="67"/>
      <c r="H692" s="71"/>
      <c r="I692" s="72"/>
      <c r="J692" s="72"/>
      <c r="K692" s="71" t="s">
        <v>13517</v>
      </c>
      <c r="L692" s="75"/>
      <c r="M692" s="76"/>
      <c r="N692" s="76"/>
      <c r="O692" s="77"/>
      <c r="P692" s="78"/>
      <c r="Q692" s="78"/>
      <c r="R692" s="88"/>
      <c r="S692" s="88"/>
      <c r="T692" s="88"/>
      <c r="U692" s="88"/>
      <c r="V692" s="52"/>
      <c r="W692" s="52"/>
      <c r="X692" s="52"/>
      <c r="Y692" s="52"/>
      <c r="Z692" s="51"/>
      <c r="AA692" s="73"/>
      <c r="AB692" s="73"/>
      <c r="AC692" s="74"/>
      <c r="AD692" s="80">
        <v>630</v>
      </c>
      <c r="AE692" s="80">
        <v>195</v>
      </c>
      <c r="AF692" s="80">
        <v>649</v>
      </c>
      <c r="AG692" s="80">
        <v>461</v>
      </c>
      <c r="AH692" s="80"/>
      <c r="AI692" s="80" t="s">
        <v>8656</v>
      </c>
      <c r="AJ692" s="80"/>
      <c r="AK692" s="85" t="s">
        <v>10111</v>
      </c>
      <c r="AL692" s="80"/>
      <c r="AM692" s="82">
        <v>44067.766342592593</v>
      </c>
      <c r="AN692" s="80" t="s">
        <v>11630</v>
      </c>
      <c r="AO692" s="85" t="s">
        <v>12320</v>
      </c>
      <c r="AP692" s="80" t="s">
        <v>66</v>
      </c>
      <c r="AQ692" s="2"/>
      <c r="AR692" s="3"/>
      <c r="AS692" s="3"/>
      <c r="AT692" s="3"/>
      <c r="AU692" s="3"/>
    </row>
    <row r="693" spans="1:47" x14ac:dyDescent="0.35">
      <c r="A693" s="66" t="s">
        <v>678</v>
      </c>
      <c r="B693" s="67"/>
      <c r="C693" s="67"/>
      <c r="D693" s="68"/>
      <c r="E693" s="70"/>
      <c r="F693" s="104" t="s">
        <v>11133</v>
      </c>
      <c r="G693" s="67"/>
      <c r="H693" s="71"/>
      <c r="I693" s="72"/>
      <c r="J693" s="72"/>
      <c r="K693" s="71" t="s">
        <v>13518</v>
      </c>
      <c r="L693" s="75"/>
      <c r="M693" s="76"/>
      <c r="N693" s="76"/>
      <c r="O693" s="77"/>
      <c r="P693" s="78"/>
      <c r="Q693" s="78"/>
      <c r="R693" s="88"/>
      <c r="S693" s="88"/>
      <c r="T693" s="88"/>
      <c r="U693" s="88"/>
      <c r="V693" s="52"/>
      <c r="W693" s="52"/>
      <c r="X693" s="52"/>
      <c r="Y693" s="52"/>
      <c r="Z693" s="51"/>
      <c r="AA693" s="73"/>
      <c r="AB693" s="73"/>
      <c r="AC693" s="74"/>
      <c r="AD693" s="80">
        <v>1720</v>
      </c>
      <c r="AE693" s="80">
        <v>5345</v>
      </c>
      <c r="AF693" s="80">
        <v>8618</v>
      </c>
      <c r="AG693" s="80">
        <v>4534</v>
      </c>
      <c r="AH693" s="80"/>
      <c r="AI693" s="80" t="s">
        <v>8657</v>
      </c>
      <c r="AJ693" s="80" t="s">
        <v>9143</v>
      </c>
      <c r="AK693" s="85" t="s">
        <v>10112</v>
      </c>
      <c r="AL693" s="80"/>
      <c r="AM693" s="82">
        <v>40822.744745370372</v>
      </c>
      <c r="AN693" s="80" t="s">
        <v>11630</v>
      </c>
      <c r="AO693" s="85" t="s">
        <v>12321</v>
      </c>
      <c r="AP693" s="80" t="s">
        <v>66</v>
      </c>
      <c r="AQ693" s="2"/>
      <c r="AR693" s="3"/>
      <c r="AS693" s="3"/>
      <c r="AT693" s="3"/>
      <c r="AU693" s="3"/>
    </row>
    <row r="694" spans="1:47" x14ac:dyDescent="0.35">
      <c r="A694" s="66" t="s">
        <v>679</v>
      </c>
      <c r="B694" s="67"/>
      <c r="C694" s="67"/>
      <c r="D694" s="68"/>
      <c r="E694" s="70"/>
      <c r="F694" s="104" t="s">
        <v>11134</v>
      </c>
      <c r="G694" s="67"/>
      <c r="H694" s="71"/>
      <c r="I694" s="72"/>
      <c r="J694" s="72"/>
      <c r="K694" s="71" t="s">
        <v>13519</v>
      </c>
      <c r="L694" s="75"/>
      <c r="M694" s="76"/>
      <c r="N694" s="76"/>
      <c r="O694" s="77"/>
      <c r="P694" s="78"/>
      <c r="Q694" s="78"/>
      <c r="R694" s="88"/>
      <c r="S694" s="88"/>
      <c r="T694" s="88"/>
      <c r="U694" s="88"/>
      <c r="V694" s="52"/>
      <c r="W694" s="52"/>
      <c r="X694" s="52"/>
      <c r="Y694" s="52"/>
      <c r="Z694" s="51"/>
      <c r="AA694" s="73"/>
      <c r="AB694" s="73"/>
      <c r="AC694" s="74"/>
      <c r="AD694" s="80">
        <v>361</v>
      </c>
      <c r="AE694" s="80">
        <v>164</v>
      </c>
      <c r="AF694" s="80">
        <v>808</v>
      </c>
      <c r="AG694" s="80">
        <v>1502</v>
      </c>
      <c r="AH694" s="80"/>
      <c r="AI694" s="80" t="s">
        <v>8658</v>
      </c>
      <c r="AJ694" s="80"/>
      <c r="AK694" s="80"/>
      <c r="AL694" s="80"/>
      <c r="AM694" s="82">
        <v>42306.86341435185</v>
      </c>
      <c r="AN694" s="80" t="s">
        <v>11630</v>
      </c>
      <c r="AO694" s="85" t="s">
        <v>12322</v>
      </c>
      <c r="AP694" s="80" t="s">
        <v>66</v>
      </c>
      <c r="AQ694" s="2"/>
      <c r="AR694" s="3"/>
      <c r="AS694" s="3"/>
      <c r="AT694" s="3"/>
      <c r="AU694" s="3"/>
    </row>
    <row r="695" spans="1:47" x14ac:dyDescent="0.35">
      <c r="A695" s="66" t="s">
        <v>681</v>
      </c>
      <c r="B695" s="67"/>
      <c r="C695" s="67"/>
      <c r="D695" s="68"/>
      <c r="E695" s="70"/>
      <c r="F695" s="104" t="s">
        <v>11135</v>
      </c>
      <c r="G695" s="67"/>
      <c r="H695" s="71"/>
      <c r="I695" s="72"/>
      <c r="J695" s="72"/>
      <c r="K695" s="71" t="s">
        <v>13520</v>
      </c>
      <c r="L695" s="75"/>
      <c r="M695" s="76"/>
      <c r="N695" s="76"/>
      <c r="O695" s="77"/>
      <c r="P695" s="78"/>
      <c r="Q695" s="78"/>
      <c r="R695" s="88"/>
      <c r="S695" s="88"/>
      <c r="T695" s="88"/>
      <c r="U695" s="88"/>
      <c r="V695" s="52"/>
      <c r="W695" s="52"/>
      <c r="X695" s="52"/>
      <c r="Y695" s="52"/>
      <c r="Z695" s="51"/>
      <c r="AA695" s="73"/>
      <c r="AB695" s="73"/>
      <c r="AC695" s="74"/>
      <c r="AD695" s="80">
        <v>128</v>
      </c>
      <c r="AE695" s="80">
        <v>55</v>
      </c>
      <c r="AF695" s="80">
        <v>3500</v>
      </c>
      <c r="AG695" s="80">
        <v>63</v>
      </c>
      <c r="AH695" s="80"/>
      <c r="AI695" s="80" t="s">
        <v>8659</v>
      </c>
      <c r="AJ695" s="80" t="s">
        <v>9460</v>
      </c>
      <c r="AK695" s="85" t="s">
        <v>10113</v>
      </c>
      <c r="AL695" s="80"/>
      <c r="AM695" s="82">
        <v>41369.814953703702</v>
      </c>
      <c r="AN695" s="80" t="s">
        <v>11630</v>
      </c>
      <c r="AO695" s="85" t="s">
        <v>12323</v>
      </c>
      <c r="AP695" s="80" t="s">
        <v>66</v>
      </c>
      <c r="AQ695" s="2"/>
      <c r="AR695" s="3"/>
      <c r="AS695" s="3"/>
      <c r="AT695" s="3"/>
      <c r="AU695" s="3"/>
    </row>
    <row r="696" spans="1:47" x14ac:dyDescent="0.35">
      <c r="A696" s="66" t="s">
        <v>683</v>
      </c>
      <c r="B696" s="67"/>
      <c r="C696" s="67"/>
      <c r="D696" s="68"/>
      <c r="E696" s="70"/>
      <c r="F696" s="104" t="s">
        <v>10471</v>
      </c>
      <c r="G696" s="67"/>
      <c r="H696" s="71"/>
      <c r="I696" s="72"/>
      <c r="J696" s="72"/>
      <c r="K696" s="71" t="s">
        <v>13521</v>
      </c>
      <c r="L696" s="75"/>
      <c r="M696" s="76"/>
      <c r="N696" s="76"/>
      <c r="O696" s="77"/>
      <c r="P696" s="78"/>
      <c r="Q696" s="78"/>
      <c r="R696" s="88"/>
      <c r="S696" s="88"/>
      <c r="T696" s="88"/>
      <c r="U696" s="88"/>
      <c r="V696" s="52"/>
      <c r="W696" s="52"/>
      <c r="X696" s="52"/>
      <c r="Y696" s="52"/>
      <c r="Z696" s="51"/>
      <c r="AA696" s="73"/>
      <c r="AB696" s="73"/>
      <c r="AC696" s="74"/>
      <c r="AD696" s="80">
        <v>0</v>
      </c>
      <c r="AE696" s="80">
        <v>42</v>
      </c>
      <c r="AF696" s="80">
        <v>9987</v>
      </c>
      <c r="AG696" s="80">
        <v>40</v>
      </c>
      <c r="AH696" s="80"/>
      <c r="AI696" s="80" t="s">
        <v>8660</v>
      </c>
      <c r="AJ696" s="80"/>
      <c r="AK696" s="80"/>
      <c r="AL696" s="80"/>
      <c r="AM696" s="82">
        <v>44343.774317129632</v>
      </c>
      <c r="AN696" s="80" t="s">
        <v>11630</v>
      </c>
      <c r="AO696" s="85" t="s">
        <v>12324</v>
      </c>
      <c r="AP696" s="80" t="s">
        <v>66</v>
      </c>
      <c r="AQ696" s="2"/>
      <c r="AR696" s="3"/>
      <c r="AS696" s="3"/>
      <c r="AT696" s="3"/>
      <c r="AU696" s="3"/>
    </row>
    <row r="697" spans="1:47" x14ac:dyDescent="0.35">
      <c r="A697" s="66" t="s">
        <v>684</v>
      </c>
      <c r="B697" s="67"/>
      <c r="C697" s="67"/>
      <c r="D697" s="68"/>
      <c r="E697" s="70"/>
      <c r="F697" s="104" t="s">
        <v>11136</v>
      </c>
      <c r="G697" s="67"/>
      <c r="H697" s="71"/>
      <c r="I697" s="72"/>
      <c r="J697" s="72"/>
      <c r="K697" s="71" t="s">
        <v>13522</v>
      </c>
      <c r="L697" s="75"/>
      <c r="M697" s="76"/>
      <c r="N697" s="76"/>
      <c r="O697" s="77"/>
      <c r="P697" s="78"/>
      <c r="Q697" s="78"/>
      <c r="R697" s="88"/>
      <c r="S697" s="88"/>
      <c r="T697" s="88"/>
      <c r="U697" s="88"/>
      <c r="V697" s="52"/>
      <c r="W697" s="52"/>
      <c r="X697" s="52"/>
      <c r="Y697" s="52"/>
      <c r="Z697" s="51"/>
      <c r="AA697" s="73"/>
      <c r="AB697" s="73"/>
      <c r="AC697" s="74"/>
      <c r="AD697" s="80">
        <v>275</v>
      </c>
      <c r="AE697" s="80">
        <v>1061</v>
      </c>
      <c r="AF697" s="80">
        <v>85581</v>
      </c>
      <c r="AG697" s="80">
        <v>531</v>
      </c>
      <c r="AH697" s="80"/>
      <c r="AI697" s="80" t="s">
        <v>8661</v>
      </c>
      <c r="AJ697" s="80" t="s">
        <v>9461</v>
      </c>
      <c r="AK697" s="85" t="s">
        <v>10114</v>
      </c>
      <c r="AL697" s="80"/>
      <c r="AM697" s="82">
        <v>40304.347129629627</v>
      </c>
      <c r="AN697" s="80" t="s">
        <v>11630</v>
      </c>
      <c r="AO697" s="85" t="s">
        <v>12325</v>
      </c>
      <c r="AP697" s="80" t="s">
        <v>66</v>
      </c>
      <c r="AQ697" s="2"/>
      <c r="AR697" s="3"/>
      <c r="AS697" s="3"/>
      <c r="AT697" s="3"/>
      <c r="AU697" s="3"/>
    </row>
    <row r="698" spans="1:47" x14ac:dyDescent="0.35">
      <c r="A698" s="66" t="s">
        <v>685</v>
      </c>
      <c r="B698" s="67"/>
      <c r="C698" s="67"/>
      <c r="D698" s="68"/>
      <c r="E698" s="70"/>
      <c r="F698" s="104" t="s">
        <v>11137</v>
      </c>
      <c r="G698" s="67"/>
      <c r="H698" s="71"/>
      <c r="I698" s="72"/>
      <c r="J698" s="72"/>
      <c r="K698" s="71" t="s">
        <v>13523</v>
      </c>
      <c r="L698" s="75"/>
      <c r="M698" s="76"/>
      <c r="N698" s="76"/>
      <c r="O698" s="77"/>
      <c r="P698" s="78"/>
      <c r="Q698" s="78"/>
      <c r="R698" s="88"/>
      <c r="S698" s="88"/>
      <c r="T698" s="88"/>
      <c r="U698" s="88"/>
      <c r="V698" s="52"/>
      <c r="W698" s="52"/>
      <c r="X698" s="52"/>
      <c r="Y698" s="52"/>
      <c r="Z698" s="51"/>
      <c r="AA698" s="73"/>
      <c r="AB698" s="73"/>
      <c r="AC698" s="74"/>
      <c r="AD698" s="80">
        <v>3944</v>
      </c>
      <c r="AE698" s="80">
        <v>663</v>
      </c>
      <c r="AF698" s="80">
        <v>1306</v>
      </c>
      <c r="AG698" s="80">
        <v>63</v>
      </c>
      <c r="AH698" s="80"/>
      <c r="AI698" s="80" t="s">
        <v>8662</v>
      </c>
      <c r="AJ698" s="80" t="s">
        <v>9227</v>
      </c>
      <c r="AK698" s="85" t="s">
        <v>10115</v>
      </c>
      <c r="AL698" s="80"/>
      <c r="AM698" s="82">
        <v>42347.497465277775</v>
      </c>
      <c r="AN698" s="80" t="s">
        <v>11630</v>
      </c>
      <c r="AO698" s="85" t="s">
        <v>12326</v>
      </c>
      <c r="AP698" s="80" t="s">
        <v>66</v>
      </c>
      <c r="AQ698" s="2"/>
      <c r="AR698" s="3"/>
      <c r="AS698" s="3"/>
      <c r="AT698" s="3"/>
      <c r="AU698" s="3"/>
    </row>
    <row r="699" spans="1:47" x14ac:dyDescent="0.35">
      <c r="A699" s="66" t="s">
        <v>686</v>
      </c>
      <c r="B699" s="67"/>
      <c r="C699" s="67"/>
      <c r="D699" s="68"/>
      <c r="E699" s="70"/>
      <c r="F699" s="104" t="s">
        <v>11138</v>
      </c>
      <c r="G699" s="67"/>
      <c r="H699" s="71"/>
      <c r="I699" s="72"/>
      <c r="J699" s="72"/>
      <c r="K699" s="71" t="s">
        <v>13524</v>
      </c>
      <c r="L699" s="75"/>
      <c r="M699" s="76"/>
      <c r="N699" s="76"/>
      <c r="O699" s="77"/>
      <c r="P699" s="78"/>
      <c r="Q699" s="78"/>
      <c r="R699" s="88"/>
      <c r="S699" s="88"/>
      <c r="T699" s="88"/>
      <c r="U699" s="88"/>
      <c r="V699" s="52"/>
      <c r="W699" s="52"/>
      <c r="X699" s="52"/>
      <c r="Y699" s="52"/>
      <c r="Z699" s="51"/>
      <c r="AA699" s="73"/>
      <c r="AB699" s="73"/>
      <c r="AC699" s="74"/>
      <c r="AD699" s="80">
        <v>77</v>
      </c>
      <c r="AE699" s="80">
        <v>14849</v>
      </c>
      <c r="AF699" s="80">
        <v>30736</v>
      </c>
      <c r="AG699" s="80">
        <v>353</v>
      </c>
      <c r="AH699" s="80"/>
      <c r="AI699" s="80" t="s">
        <v>8663</v>
      </c>
      <c r="AJ699" s="80" t="s">
        <v>9301</v>
      </c>
      <c r="AK699" s="85" t="s">
        <v>10116</v>
      </c>
      <c r="AL699" s="80"/>
      <c r="AM699" s="82">
        <v>39978.673842592594</v>
      </c>
      <c r="AN699" s="80" t="s">
        <v>11630</v>
      </c>
      <c r="AO699" s="85" t="s">
        <v>12327</v>
      </c>
      <c r="AP699" s="80" t="s">
        <v>66</v>
      </c>
      <c r="AQ699" s="2"/>
      <c r="AR699" s="3"/>
      <c r="AS699" s="3"/>
      <c r="AT699" s="3"/>
      <c r="AU699" s="3"/>
    </row>
    <row r="700" spans="1:47" x14ac:dyDescent="0.35">
      <c r="A700" s="66" t="s">
        <v>1284</v>
      </c>
      <c r="B700" s="67"/>
      <c r="C700" s="67"/>
      <c r="D700" s="68"/>
      <c r="E700" s="70"/>
      <c r="F700" s="104" t="s">
        <v>11139</v>
      </c>
      <c r="G700" s="67"/>
      <c r="H700" s="71"/>
      <c r="I700" s="72"/>
      <c r="J700" s="72"/>
      <c r="K700" s="71" t="s">
        <v>13525</v>
      </c>
      <c r="L700" s="75"/>
      <c r="M700" s="76"/>
      <c r="N700" s="76"/>
      <c r="O700" s="77"/>
      <c r="P700" s="78"/>
      <c r="Q700" s="78"/>
      <c r="R700" s="88"/>
      <c r="S700" s="88"/>
      <c r="T700" s="88"/>
      <c r="U700" s="88"/>
      <c r="V700" s="52"/>
      <c r="W700" s="52"/>
      <c r="X700" s="52"/>
      <c r="Y700" s="52"/>
      <c r="Z700" s="51"/>
      <c r="AA700" s="73"/>
      <c r="AB700" s="73"/>
      <c r="AC700" s="74"/>
      <c r="AD700" s="80">
        <v>2534</v>
      </c>
      <c r="AE700" s="80">
        <v>9644966</v>
      </c>
      <c r="AF700" s="80">
        <v>23925</v>
      </c>
      <c r="AG700" s="80">
        <v>9652</v>
      </c>
      <c r="AH700" s="80"/>
      <c r="AI700" s="80" t="s">
        <v>8664</v>
      </c>
      <c r="AJ700" s="80" t="s">
        <v>9462</v>
      </c>
      <c r="AK700" s="85" t="s">
        <v>10117</v>
      </c>
      <c r="AL700" s="80"/>
      <c r="AM700" s="82">
        <v>40070.941458333335</v>
      </c>
      <c r="AN700" s="80" t="s">
        <v>11630</v>
      </c>
      <c r="AO700" s="85" t="s">
        <v>12328</v>
      </c>
      <c r="AP700" s="80" t="s">
        <v>65</v>
      </c>
      <c r="AQ700" s="2"/>
      <c r="AR700" s="3"/>
      <c r="AS700" s="3"/>
      <c r="AT700" s="3"/>
      <c r="AU700" s="3"/>
    </row>
    <row r="701" spans="1:47" x14ac:dyDescent="0.35">
      <c r="A701" s="66" t="s">
        <v>687</v>
      </c>
      <c r="B701" s="67"/>
      <c r="C701" s="67"/>
      <c r="D701" s="68"/>
      <c r="E701" s="70"/>
      <c r="F701" s="104" t="s">
        <v>11140</v>
      </c>
      <c r="G701" s="67"/>
      <c r="H701" s="71"/>
      <c r="I701" s="72"/>
      <c r="J701" s="72"/>
      <c r="K701" s="71" t="s">
        <v>13526</v>
      </c>
      <c r="L701" s="75"/>
      <c r="M701" s="76"/>
      <c r="N701" s="76"/>
      <c r="O701" s="77"/>
      <c r="P701" s="78"/>
      <c r="Q701" s="78"/>
      <c r="R701" s="88"/>
      <c r="S701" s="88"/>
      <c r="T701" s="88"/>
      <c r="U701" s="88"/>
      <c r="V701" s="52"/>
      <c r="W701" s="52"/>
      <c r="X701" s="52"/>
      <c r="Y701" s="52"/>
      <c r="Z701" s="51"/>
      <c r="AA701" s="73"/>
      <c r="AB701" s="73"/>
      <c r="AC701" s="74"/>
      <c r="AD701" s="80">
        <v>1946</v>
      </c>
      <c r="AE701" s="80">
        <v>198607</v>
      </c>
      <c r="AF701" s="80">
        <v>206357</v>
      </c>
      <c r="AG701" s="80">
        <v>60</v>
      </c>
      <c r="AH701" s="80"/>
      <c r="AI701" s="80" t="s">
        <v>8665</v>
      </c>
      <c r="AJ701" s="80" t="s">
        <v>9463</v>
      </c>
      <c r="AK701" s="85" t="s">
        <v>10118</v>
      </c>
      <c r="AL701" s="80"/>
      <c r="AM701" s="82">
        <v>39917.054895833331</v>
      </c>
      <c r="AN701" s="80" t="s">
        <v>11630</v>
      </c>
      <c r="AO701" s="85" t="s">
        <v>12329</v>
      </c>
      <c r="AP701" s="80" t="s">
        <v>66</v>
      </c>
      <c r="AQ701" s="2"/>
      <c r="AR701" s="3"/>
      <c r="AS701" s="3"/>
      <c r="AT701" s="3"/>
      <c r="AU701" s="3"/>
    </row>
    <row r="702" spans="1:47" x14ac:dyDescent="0.35">
      <c r="A702" s="66" t="s">
        <v>688</v>
      </c>
      <c r="B702" s="67"/>
      <c r="C702" s="67"/>
      <c r="D702" s="68"/>
      <c r="E702" s="70"/>
      <c r="F702" s="104" t="s">
        <v>11141</v>
      </c>
      <c r="G702" s="67"/>
      <c r="H702" s="71"/>
      <c r="I702" s="72"/>
      <c r="J702" s="72"/>
      <c r="K702" s="71" t="s">
        <v>13527</v>
      </c>
      <c r="L702" s="75"/>
      <c r="M702" s="76"/>
      <c r="N702" s="76"/>
      <c r="O702" s="77"/>
      <c r="P702" s="78"/>
      <c r="Q702" s="78"/>
      <c r="R702" s="88"/>
      <c r="S702" s="88"/>
      <c r="T702" s="88"/>
      <c r="U702" s="88"/>
      <c r="V702" s="52"/>
      <c r="W702" s="52"/>
      <c r="X702" s="52"/>
      <c r="Y702" s="52"/>
      <c r="Z702" s="51"/>
      <c r="AA702" s="73"/>
      <c r="AB702" s="73"/>
      <c r="AC702" s="74"/>
      <c r="AD702" s="80">
        <v>0</v>
      </c>
      <c r="AE702" s="80">
        <v>7</v>
      </c>
      <c r="AF702" s="80">
        <v>8</v>
      </c>
      <c r="AG702" s="80">
        <v>8</v>
      </c>
      <c r="AH702" s="80"/>
      <c r="AI702" s="80"/>
      <c r="AJ702" s="80"/>
      <c r="AK702" s="80"/>
      <c r="AL702" s="80"/>
      <c r="AM702" s="82">
        <v>44426.324340277781</v>
      </c>
      <c r="AN702" s="80" t="s">
        <v>11630</v>
      </c>
      <c r="AO702" s="85" t="s">
        <v>12330</v>
      </c>
      <c r="AP702" s="80" t="s">
        <v>66</v>
      </c>
      <c r="AQ702" s="2"/>
      <c r="AR702" s="3"/>
      <c r="AS702" s="3"/>
      <c r="AT702" s="3"/>
      <c r="AU702" s="3"/>
    </row>
    <row r="703" spans="1:47" x14ac:dyDescent="0.35">
      <c r="A703" s="66" t="s">
        <v>689</v>
      </c>
      <c r="B703" s="67"/>
      <c r="C703" s="67"/>
      <c r="D703" s="68"/>
      <c r="E703" s="70"/>
      <c r="F703" s="104" t="s">
        <v>11142</v>
      </c>
      <c r="G703" s="67"/>
      <c r="H703" s="71"/>
      <c r="I703" s="72"/>
      <c r="J703" s="72"/>
      <c r="K703" s="71" t="s">
        <v>13528</v>
      </c>
      <c r="L703" s="75"/>
      <c r="M703" s="76"/>
      <c r="N703" s="76"/>
      <c r="O703" s="77"/>
      <c r="P703" s="78"/>
      <c r="Q703" s="78"/>
      <c r="R703" s="88"/>
      <c r="S703" s="88"/>
      <c r="T703" s="88"/>
      <c r="U703" s="88"/>
      <c r="V703" s="52"/>
      <c r="W703" s="52"/>
      <c r="X703" s="52"/>
      <c r="Y703" s="52"/>
      <c r="Z703" s="51"/>
      <c r="AA703" s="73"/>
      <c r="AB703" s="73"/>
      <c r="AC703" s="74"/>
      <c r="AD703" s="80">
        <v>90</v>
      </c>
      <c r="AE703" s="80">
        <v>55</v>
      </c>
      <c r="AF703" s="80">
        <v>3040</v>
      </c>
      <c r="AG703" s="80">
        <v>420</v>
      </c>
      <c r="AH703" s="80"/>
      <c r="AI703" s="80"/>
      <c r="AJ703" s="80"/>
      <c r="AK703" s="80"/>
      <c r="AL703" s="80"/>
      <c r="AM703" s="82">
        <v>40003.598078703704</v>
      </c>
      <c r="AN703" s="80" t="s">
        <v>11630</v>
      </c>
      <c r="AO703" s="85" t="s">
        <v>12331</v>
      </c>
      <c r="AP703" s="80" t="s">
        <v>66</v>
      </c>
      <c r="AQ703" s="2"/>
      <c r="AR703" s="3"/>
      <c r="AS703" s="3"/>
      <c r="AT703" s="3"/>
      <c r="AU703" s="3"/>
    </row>
    <row r="704" spans="1:47" x14ac:dyDescent="0.35">
      <c r="A704" s="66" t="s">
        <v>836</v>
      </c>
      <c r="B704" s="67"/>
      <c r="C704" s="67"/>
      <c r="D704" s="68"/>
      <c r="E704" s="70"/>
      <c r="F704" s="104" t="s">
        <v>11143</v>
      </c>
      <c r="G704" s="67"/>
      <c r="H704" s="71"/>
      <c r="I704" s="72"/>
      <c r="J704" s="72"/>
      <c r="K704" s="71" t="s">
        <v>13529</v>
      </c>
      <c r="L704" s="75"/>
      <c r="M704" s="76"/>
      <c r="N704" s="76"/>
      <c r="O704" s="77"/>
      <c r="P704" s="78"/>
      <c r="Q704" s="78"/>
      <c r="R704" s="88"/>
      <c r="S704" s="88"/>
      <c r="T704" s="88"/>
      <c r="U704" s="88"/>
      <c r="V704" s="52"/>
      <c r="W704" s="52"/>
      <c r="X704" s="52"/>
      <c r="Y704" s="52"/>
      <c r="Z704" s="51"/>
      <c r="AA704" s="73"/>
      <c r="AB704" s="73"/>
      <c r="AC704" s="74"/>
      <c r="AD704" s="80">
        <v>253</v>
      </c>
      <c r="AE704" s="80">
        <v>14741</v>
      </c>
      <c r="AF704" s="80">
        <v>176866</v>
      </c>
      <c r="AG704" s="80">
        <v>20177</v>
      </c>
      <c r="AH704" s="80"/>
      <c r="AI704" s="80" t="s">
        <v>8666</v>
      </c>
      <c r="AJ704" s="80" t="s">
        <v>9464</v>
      </c>
      <c r="AK704" s="85" t="s">
        <v>10119</v>
      </c>
      <c r="AL704" s="80"/>
      <c r="AM704" s="82">
        <v>40228.55914351852</v>
      </c>
      <c r="AN704" s="80" t="s">
        <v>11630</v>
      </c>
      <c r="AO704" s="85" t="s">
        <v>12332</v>
      </c>
      <c r="AP704" s="80" t="s">
        <v>66</v>
      </c>
      <c r="AQ704" s="2"/>
      <c r="AR704" s="3"/>
      <c r="AS704" s="3"/>
      <c r="AT704" s="3"/>
      <c r="AU704" s="3"/>
    </row>
    <row r="705" spans="1:47" x14ac:dyDescent="0.35">
      <c r="A705" s="66" t="s">
        <v>690</v>
      </c>
      <c r="B705" s="67"/>
      <c r="C705" s="67"/>
      <c r="D705" s="68"/>
      <c r="E705" s="70"/>
      <c r="F705" s="104" t="s">
        <v>11144</v>
      </c>
      <c r="G705" s="67"/>
      <c r="H705" s="71"/>
      <c r="I705" s="72"/>
      <c r="J705" s="72"/>
      <c r="K705" s="71" t="s">
        <v>13530</v>
      </c>
      <c r="L705" s="75"/>
      <c r="M705" s="76"/>
      <c r="N705" s="76"/>
      <c r="O705" s="77"/>
      <c r="P705" s="78"/>
      <c r="Q705" s="78"/>
      <c r="R705" s="88"/>
      <c r="S705" s="88"/>
      <c r="T705" s="88"/>
      <c r="U705" s="88"/>
      <c r="V705" s="52"/>
      <c r="W705" s="52"/>
      <c r="X705" s="52"/>
      <c r="Y705" s="52"/>
      <c r="Z705" s="51"/>
      <c r="AA705" s="73"/>
      <c r="AB705" s="73"/>
      <c r="AC705" s="74"/>
      <c r="AD705" s="80">
        <v>67</v>
      </c>
      <c r="AE705" s="80">
        <v>265</v>
      </c>
      <c r="AF705" s="80">
        <v>534</v>
      </c>
      <c r="AG705" s="80">
        <v>331</v>
      </c>
      <c r="AH705" s="80"/>
      <c r="AI705" s="80" t="s">
        <v>8667</v>
      </c>
      <c r="AJ705" s="80" t="s">
        <v>9143</v>
      </c>
      <c r="AK705" s="85" t="s">
        <v>10120</v>
      </c>
      <c r="AL705" s="80"/>
      <c r="AM705" s="82">
        <v>41767.579421296294</v>
      </c>
      <c r="AN705" s="80" t="s">
        <v>11630</v>
      </c>
      <c r="AO705" s="85" t="s">
        <v>12333</v>
      </c>
      <c r="AP705" s="80" t="s">
        <v>66</v>
      </c>
      <c r="AQ705" s="2"/>
      <c r="AR705" s="3"/>
      <c r="AS705" s="3"/>
      <c r="AT705" s="3"/>
      <c r="AU705" s="3"/>
    </row>
    <row r="706" spans="1:47" x14ac:dyDescent="0.35">
      <c r="A706" s="66" t="s">
        <v>691</v>
      </c>
      <c r="B706" s="67"/>
      <c r="C706" s="67"/>
      <c r="D706" s="68"/>
      <c r="E706" s="70"/>
      <c r="F706" s="104" t="s">
        <v>11145</v>
      </c>
      <c r="G706" s="67"/>
      <c r="H706" s="71"/>
      <c r="I706" s="72"/>
      <c r="J706" s="72"/>
      <c r="K706" s="71" t="s">
        <v>13531</v>
      </c>
      <c r="L706" s="75"/>
      <c r="M706" s="76"/>
      <c r="N706" s="76"/>
      <c r="O706" s="77"/>
      <c r="P706" s="78"/>
      <c r="Q706" s="78"/>
      <c r="R706" s="88"/>
      <c r="S706" s="88"/>
      <c r="T706" s="88"/>
      <c r="U706" s="88"/>
      <c r="V706" s="52"/>
      <c r="W706" s="52"/>
      <c r="X706" s="52"/>
      <c r="Y706" s="52"/>
      <c r="Z706" s="51"/>
      <c r="AA706" s="73"/>
      <c r="AB706" s="73"/>
      <c r="AC706" s="74"/>
      <c r="AD706" s="80">
        <v>5010</v>
      </c>
      <c r="AE706" s="80">
        <v>916</v>
      </c>
      <c r="AF706" s="80">
        <v>11244</v>
      </c>
      <c r="AG706" s="80">
        <v>25518</v>
      </c>
      <c r="AH706" s="80"/>
      <c r="AI706" s="80" t="s">
        <v>8668</v>
      </c>
      <c r="AJ706" s="80" t="s">
        <v>9465</v>
      </c>
      <c r="AK706" s="85" t="s">
        <v>10121</v>
      </c>
      <c r="AL706" s="80"/>
      <c r="AM706" s="82">
        <v>41021.538263888891</v>
      </c>
      <c r="AN706" s="80" t="s">
        <v>11630</v>
      </c>
      <c r="AO706" s="85" t="s">
        <v>12334</v>
      </c>
      <c r="AP706" s="80" t="s">
        <v>66</v>
      </c>
      <c r="AQ706" s="2"/>
      <c r="AR706" s="3"/>
      <c r="AS706" s="3"/>
      <c r="AT706" s="3"/>
      <c r="AU706" s="3"/>
    </row>
    <row r="707" spans="1:47" x14ac:dyDescent="0.35">
      <c r="A707" s="66" t="s">
        <v>692</v>
      </c>
      <c r="B707" s="67"/>
      <c r="C707" s="67"/>
      <c r="D707" s="68"/>
      <c r="E707" s="70"/>
      <c r="F707" s="104" t="s">
        <v>11146</v>
      </c>
      <c r="G707" s="67"/>
      <c r="H707" s="71"/>
      <c r="I707" s="72"/>
      <c r="J707" s="72"/>
      <c r="K707" s="71" t="s">
        <v>13532</v>
      </c>
      <c r="L707" s="75"/>
      <c r="M707" s="76"/>
      <c r="N707" s="76"/>
      <c r="O707" s="77"/>
      <c r="P707" s="78"/>
      <c r="Q707" s="78"/>
      <c r="R707" s="88"/>
      <c r="S707" s="88"/>
      <c r="T707" s="88"/>
      <c r="U707" s="88"/>
      <c r="V707" s="52"/>
      <c r="W707" s="52"/>
      <c r="X707" s="52"/>
      <c r="Y707" s="52"/>
      <c r="Z707" s="51"/>
      <c r="AA707" s="73"/>
      <c r="AB707" s="73"/>
      <c r="AC707" s="74"/>
      <c r="AD707" s="80">
        <v>4883</v>
      </c>
      <c r="AE707" s="80">
        <v>4567</v>
      </c>
      <c r="AF707" s="80">
        <v>168739</v>
      </c>
      <c r="AG707" s="80">
        <v>220371</v>
      </c>
      <c r="AH707" s="80"/>
      <c r="AI707" s="80" t="s">
        <v>8669</v>
      </c>
      <c r="AJ707" s="80" t="s">
        <v>9407</v>
      </c>
      <c r="AK707" s="85" t="s">
        <v>10122</v>
      </c>
      <c r="AL707" s="80"/>
      <c r="AM707" s="82">
        <v>40198.352141203701</v>
      </c>
      <c r="AN707" s="80" t="s">
        <v>11630</v>
      </c>
      <c r="AO707" s="85" t="s">
        <v>12335</v>
      </c>
      <c r="AP707" s="80" t="s">
        <v>66</v>
      </c>
      <c r="AQ707" s="2"/>
      <c r="AR707" s="3"/>
      <c r="AS707" s="3"/>
      <c r="AT707" s="3"/>
      <c r="AU707" s="3"/>
    </row>
    <row r="708" spans="1:47" x14ac:dyDescent="0.35">
      <c r="A708" s="66" t="s">
        <v>693</v>
      </c>
      <c r="B708" s="67"/>
      <c r="C708" s="67"/>
      <c r="D708" s="68"/>
      <c r="E708" s="70"/>
      <c r="F708" s="104" t="s">
        <v>11147</v>
      </c>
      <c r="G708" s="67"/>
      <c r="H708" s="71"/>
      <c r="I708" s="72"/>
      <c r="J708" s="72"/>
      <c r="K708" s="71" t="s">
        <v>13533</v>
      </c>
      <c r="L708" s="75"/>
      <c r="M708" s="76"/>
      <c r="N708" s="76"/>
      <c r="O708" s="77"/>
      <c r="P708" s="78"/>
      <c r="Q708" s="78"/>
      <c r="R708" s="88"/>
      <c r="S708" s="88"/>
      <c r="T708" s="88"/>
      <c r="U708" s="88"/>
      <c r="V708" s="52"/>
      <c r="W708" s="52"/>
      <c r="X708" s="52"/>
      <c r="Y708" s="52"/>
      <c r="Z708" s="51"/>
      <c r="AA708" s="73"/>
      <c r="AB708" s="73"/>
      <c r="AC708" s="74"/>
      <c r="AD708" s="80">
        <v>62</v>
      </c>
      <c r="AE708" s="80">
        <v>73</v>
      </c>
      <c r="AF708" s="80">
        <v>1330</v>
      </c>
      <c r="AG708" s="80">
        <v>713</v>
      </c>
      <c r="AH708" s="80"/>
      <c r="AI708" s="80" t="s">
        <v>8670</v>
      </c>
      <c r="AJ708" s="80"/>
      <c r="AK708" s="85" t="s">
        <v>10123</v>
      </c>
      <c r="AL708" s="80"/>
      <c r="AM708" s="82">
        <v>44031.519560185188</v>
      </c>
      <c r="AN708" s="80" t="s">
        <v>11630</v>
      </c>
      <c r="AO708" s="85" t="s">
        <v>12336</v>
      </c>
      <c r="AP708" s="80" t="s">
        <v>66</v>
      </c>
      <c r="AQ708" s="2"/>
      <c r="AR708" s="3"/>
      <c r="AS708" s="3"/>
      <c r="AT708" s="3"/>
      <c r="AU708" s="3"/>
    </row>
    <row r="709" spans="1:47" x14ac:dyDescent="0.35">
      <c r="A709" s="66" t="s">
        <v>694</v>
      </c>
      <c r="B709" s="67"/>
      <c r="C709" s="67"/>
      <c r="D709" s="68"/>
      <c r="E709" s="70"/>
      <c r="F709" s="104" t="s">
        <v>11148</v>
      </c>
      <c r="G709" s="67"/>
      <c r="H709" s="71"/>
      <c r="I709" s="72"/>
      <c r="J709" s="72"/>
      <c r="K709" s="71" t="s">
        <v>13534</v>
      </c>
      <c r="L709" s="75"/>
      <c r="M709" s="76"/>
      <c r="N709" s="76"/>
      <c r="O709" s="77"/>
      <c r="P709" s="78"/>
      <c r="Q709" s="78"/>
      <c r="R709" s="88"/>
      <c r="S709" s="88"/>
      <c r="T709" s="88"/>
      <c r="U709" s="88"/>
      <c r="V709" s="52"/>
      <c r="W709" s="52"/>
      <c r="X709" s="52"/>
      <c r="Y709" s="52"/>
      <c r="Z709" s="51"/>
      <c r="AA709" s="73"/>
      <c r="AB709" s="73"/>
      <c r="AC709" s="74"/>
      <c r="AD709" s="80">
        <v>32</v>
      </c>
      <c r="AE709" s="80">
        <v>487</v>
      </c>
      <c r="AF709" s="80">
        <v>187</v>
      </c>
      <c r="AG709" s="80">
        <v>8</v>
      </c>
      <c r="AH709" s="80"/>
      <c r="AI709" s="80" t="s">
        <v>8671</v>
      </c>
      <c r="AJ709" s="80" t="s">
        <v>9137</v>
      </c>
      <c r="AK709" s="85" t="s">
        <v>10124</v>
      </c>
      <c r="AL709" s="80"/>
      <c r="AM709" s="82">
        <v>44412.156111111108</v>
      </c>
      <c r="AN709" s="80" t="s">
        <v>11630</v>
      </c>
      <c r="AO709" s="85" t="s">
        <v>12337</v>
      </c>
      <c r="AP709" s="80" t="s">
        <v>66</v>
      </c>
      <c r="AQ709" s="2"/>
      <c r="AR709" s="3"/>
      <c r="AS709" s="3"/>
      <c r="AT709" s="3"/>
      <c r="AU709" s="3"/>
    </row>
    <row r="710" spans="1:47" x14ac:dyDescent="0.35">
      <c r="A710" s="66" t="s">
        <v>695</v>
      </c>
      <c r="B710" s="67"/>
      <c r="C710" s="67"/>
      <c r="D710" s="68"/>
      <c r="E710" s="70"/>
      <c r="F710" s="104" t="s">
        <v>11149</v>
      </c>
      <c r="G710" s="67"/>
      <c r="H710" s="71"/>
      <c r="I710" s="72"/>
      <c r="J710" s="72"/>
      <c r="K710" s="71" t="s">
        <v>13535</v>
      </c>
      <c r="L710" s="75"/>
      <c r="M710" s="76"/>
      <c r="N710" s="76"/>
      <c r="O710" s="77"/>
      <c r="P710" s="78"/>
      <c r="Q710" s="78"/>
      <c r="R710" s="88"/>
      <c r="S710" s="88"/>
      <c r="T710" s="88"/>
      <c r="U710" s="88"/>
      <c r="V710" s="52"/>
      <c r="W710" s="52"/>
      <c r="X710" s="52"/>
      <c r="Y710" s="52"/>
      <c r="Z710" s="51"/>
      <c r="AA710" s="73"/>
      <c r="AB710" s="73"/>
      <c r="AC710" s="74"/>
      <c r="AD710" s="80">
        <v>68</v>
      </c>
      <c r="AE710" s="80">
        <v>87</v>
      </c>
      <c r="AF710" s="80">
        <v>601</v>
      </c>
      <c r="AG710" s="80">
        <v>225</v>
      </c>
      <c r="AH710" s="80"/>
      <c r="AI710" s="80" t="s">
        <v>8672</v>
      </c>
      <c r="AJ710" s="80" t="s">
        <v>9142</v>
      </c>
      <c r="AK710" s="85" t="s">
        <v>10125</v>
      </c>
      <c r="AL710" s="80"/>
      <c r="AM710" s="82">
        <v>44196.781689814816</v>
      </c>
      <c r="AN710" s="80" t="s">
        <v>11630</v>
      </c>
      <c r="AO710" s="85" t="s">
        <v>12338</v>
      </c>
      <c r="AP710" s="80" t="s">
        <v>66</v>
      </c>
      <c r="AQ710" s="2"/>
      <c r="AR710" s="3"/>
      <c r="AS710" s="3"/>
      <c r="AT710" s="3"/>
      <c r="AU710" s="3"/>
    </row>
    <row r="711" spans="1:47" x14ac:dyDescent="0.35">
      <c r="A711" s="66" t="s">
        <v>696</v>
      </c>
      <c r="B711" s="67"/>
      <c r="C711" s="67"/>
      <c r="D711" s="68"/>
      <c r="E711" s="70"/>
      <c r="F711" s="104" t="s">
        <v>11150</v>
      </c>
      <c r="G711" s="67"/>
      <c r="H711" s="71"/>
      <c r="I711" s="72"/>
      <c r="J711" s="72"/>
      <c r="K711" s="71" t="s">
        <v>13536</v>
      </c>
      <c r="L711" s="75"/>
      <c r="M711" s="76"/>
      <c r="N711" s="76"/>
      <c r="O711" s="77"/>
      <c r="P711" s="78"/>
      <c r="Q711" s="78"/>
      <c r="R711" s="88"/>
      <c r="S711" s="88"/>
      <c r="T711" s="88"/>
      <c r="U711" s="88"/>
      <c r="V711" s="52"/>
      <c r="W711" s="52"/>
      <c r="X711" s="52"/>
      <c r="Y711" s="52"/>
      <c r="Z711" s="51"/>
      <c r="AA711" s="73"/>
      <c r="AB711" s="73"/>
      <c r="AC711" s="74"/>
      <c r="AD711" s="80">
        <v>7</v>
      </c>
      <c r="AE711" s="80">
        <v>614</v>
      </c>
      <c r="AF711" s="80">
        <v>53712</v>
      </c>
      <c r="AG711" s="80">
        <v>49</v>
      </c>
      <c r="AH711" s="80"/>
      <c r="AI711" s="80" t="s">
        <v>8673</v>
      </c>
      <c r="AJ711" s="80"/>
      <c r="AK711" s="85" t="s">
        <v>10126</v>
      </c>
      <c r="AL711" s="80"/>
      <c r="AM711" s="82">
        <v>44024.197152777779</v>
      </c>
      <c r="AN711" s="80" t="s">
        <v>11630</v>
      </c>
      <c r="AO711" s="85" t="s">
        <v>12339</v>
      </c>
      <c r="AP711" s="80" t="s">
        <v>66</v>
      </c>
      <c r="AQ711" s="2"/>
      <c r="AR711" s="3"/>
      <c r="AS711" s="3"/>
      <c r="AT711" s="3"/>
      <c r="AU711" s="3"/>
    </row>
    <row r="712" spans="1:47" x14ac:dyDescent="0.35">
      <c r="A712" s="66" t="s">
        <v>1116</v>
      </c>
      <c r="B712" s="67"/>
      <c r="C712" s="67"/>
      <c r="D712" s="68"/>
      <c r="E712" s="70"/>
      <c r="F712" s="104" t="s">
        <v>11151</v>
      </c>
      <c r="G712" s="67"/>
      <c r="H712" s="71"/>
      <c r="I712" s="72"/>
      <c r="J712" s="72"/>
      <c r="K712" s="71" t="s">
        <v>13537</v>
      </c>
      <c r="L712" s="75"/>
      <c r="M712" s="76"/>
      <c r="N712" s="76"/>
      <c r="O712" s="77"/>
      <c r="P712" s="78"/>
      <c r="Q712" s="78"/>
      <c r="R712" s="88"/>
      <c r="S712" s="88"/>
      <c r="T712" s="88"/>
      <c r="U712" s="88"/>
      <c r="V712" s="52"/>
      <c r="W712" s="52"/>
      <c r="X712" s="52"/>
      <c r="Y712" s="52"/>
      <c r="Z712" s="51"/>
      <c r="AA712" s="73"/>
      <c r="AB712" s="73"/>
      <c r="AC712" s="74"/>
      <c r="AD712" s="80">
        <v>129</v>
      </c>
      <c r="AE712" s="80">
        <v>142</v>
      </c>
      <c r="AF712" s="80">
        <v>4303</v>
      </c>
      <c r="AG712" s="80">
        <v>1927</v>
      </c>
      <c r="AH712" s="80"/>
      <c r="AI712" s="80" t="s">
        <v>8674</v>
      </c>
      <c r="AJ712" s="80" t="s">
        <v>9217</v>
      </c>
      <c r="AK712" s="85" t="s">
        <v>10127</v>
      </c>
      <c r="AL712" s="80"/>
      <c r="AM712" s="82">
        <v>42632.470636574071</v>
      </c>
      <c r="AN712" s="80" t="s">
        <v>11630</v>
      </c>
      <c r="AO712" s="85" t="s">
        <v>12340</v>
      </c>
      <c r="AP712" s="80" t="s">
        <v>66</v>
      </c>
      <c r="AQ712" s="2"/>
      <c r="AR712" s="3"/>
      <c r="AS712" s="3"/>
      <c r="AT712" s="3"/>
      <c r="AU712" s="3"/>
    </row>
    <row r="713" spans="1:47" x14ac:dyDescent="0.35">
      <c r="A713" s="66" t="s">
        <v>697</v>
      </c>
      <c r="B713" s="67"/>
      <c r="C713" s="67"/>
      <c r="D713" s="68"/>
      <c r="E713" s="70"/>
      <c r="F713" s="104" t="s">
        <v>11152</v>
      </c>
      <c r="G713" s="67"/>
      <c r="H713" s="71"/>
      <c r="I713" s="72"/>
      <c r="J713" s="72"/>
      <c r="K713" s="71" t="s">
        <v>13538</v>
      </c>
      <c r="L713" s="75"/>
      <c r="M713" s="76"/>
      <c r="N713" s="76"/>
      <c r="O713" s="77"/>
      <c r="P713" s="78"/>
      <c r="Q713" s="78"/>
      <c r="R713" s="88"/>
      <c r="S713" s="88"/>
      <c r="T713" s="88"/>
      <c r="U713" s="88"/>
      <c r="V713" s="52"/>
      <c r="W713" s="52"/>
      <c r="X713" s="52"/>
      <c r="Y713" s="52"/>
      <c r="Z713" s="51"/>
      <c r="AA713" s="73"/>
      <c r="AB713" s="73"/>
      <c r="AC713" s="74"/>
      <c r="AD713" s="80">
        <v>0</v>
      </c>
      <c r="AE713" s="80">
        <v>6937</v>
      </c>
      <c r="AF713" s="80">
        <v>167619</v>
      </c>
      <c r="AG713" s="80">
        <v>1</v>
      </c>
      <c r="AH713" s="80"/>
      <c r="AI713" s="80" t="s">
        <v>8675</v>
      </c>
      <c r="AJ713" s="80" t="s">
        <v>9466</v>
      </c>
      <c r="AK713" s="80"/>
      <c r="AL713" s="80"/>
      <c r="AM713" s="82">
        <v>41356.935127314813</v>
      </c>
      <c r="AN713" s="80" t="s">
        <v>11630</v>
      </c>
      <c r="AO713" s="85" t="s">
        <v>12341</v>
      </c>
      <c r="AP713" s="80" t="s">
        <v>66</v>
      </c>
      <c r="AQ713" s="2"/>
      <c r="AR713" s="3"/>
      <c r="AS713" s="3"/>
      <c r="AT713" s="3"/>
      <c r="AU713" s="3"/>
    </row>
    <row r="714" spans="1:47" x14ac:dyDescent="0.35">
      <c r="A714" s="66" t="s">
        <v>698</v>
      </c>
      <c r="B714" s="67"/>
      <c r="C714" s="67"/>
      <c r="D714" s="68"/>
      <c r="E714" s="70"/>
      <c r="F714" s="104" t="s">
        <v>11153</v>
      </c>
      <c r="G714" s="67"/>
      <c r="H714" s="71"/>
      <c r="I714" s="72"/>
      <c r="J714" s="72"/>
      <c r="K714" s="71" t="s">
        <v>13539</v>
      </c>
      <c r="L714" s="75"/>
      <c r="M714" s="76"/>
      <c r="N714" s="76"/>
      <c r="O714" s="77"/>
      <c r="P714" s="78"/>
      <c r="Q714" s="78"/>
      <c r="R714" s="88"/>
      <c r="S714" s="88"/>
      <c r="T714" s="88"/>
      <c r="U714" s="88"/>
      <c r="V714" s="52"/>
      <c r="W714" s="52"/>
      <c r="X714" s="52"/>
      <c r="Y714" s="52"/>
      <c r="Z714" s="51"/>
      <c r="AA714" s="73"/>
      <c r="AB714" s="73"/>
      <c r="AC714" s="74"/>
      <c r="AD714" s="80">
        <v>2226</v>
      </c>
      <c r="AE714" s="80">
        <v>2485</v>
      </c>
      <c r="AF714" s="80">
        <v>4649</v>
      </c>
      <c r="AG714" s="80">
        <v>13075</v>
      </c>
      <c r="AH714" s="80"/>
      <c r="AI714" s="80" t="s">
        <v>8676</v>
      </c>
      <c r="AJ714" s="80"/>
      <c r="AK714" s="80"/>
      <c r="AL714" s="80"/>
      <c r="AM714" s="82">
        <v>39988.335729166669</v>
      </c>
      <c r="AN714" s="80" t="s">
        <v>11630</v>
      </c>
      <c r="AO714" s="85" t="s">
        <v>12342</v>
      </c>
      <c r="AP714" s="80" t="s">
        <v>66</v>
      </c>
      <c r="AQ714" s="2"/>
      <c r="AR714" s="3"/>
      <c r="AS714" s="3"/>
      <c r="AT714" s="3"/>
      <c r="AU714" s="3"/>
    </row>
    <row r="715" spans="1:47" x14ac:dyDescent="0.35">
      <c r="A715" s="66" t="s">
        <v>699</v>
      </c>
      <c r="B715" s="67"/>
      <c r="C715" s="67"/>
      <c r="D715" s="68"/>
      <c r="E715" s="70"/>
      <c r="F715" s="104" t="s">
        <v>11154</v>
      </c>
      <c r="G715" s="67"/>
      <c r="H715" s="71"/>
      <c r="I715" s="72"/>
      <c r="J715" s="72"/>
      <c r="K715" s="71" t="s">
        <v>13540</v>
      </c>
      <c r="L715" s="75"/>
      <c r="M715" s="76"/>
      <c r="N715" s="76"/>
      <c r="O715" s="77"/>
      <c r="P715" s="78"/>
      <c r="Q715" s="78"/>
      <c r="R715" s="88"/>
      <c r="S715" s="88"/>
      <c r="T715" s="88"/>
      <c r="U715" s="88"/>
      <c r="V715" s="52"/>
      <c r="W715" s="52"/>
      <c r="X715" s="52"/>
      <c r="Y715" s="52"/>
      <c r="Z715" s="51"/>
      <c r="AA715" s="73"/>
      <c r="AB715" s="73"/>
      <c r="AC715" s="74"/>
      <c r="AD715" s="80">
        <v>1876</v>
      </c>
      <c r="AE715" s="80">
        <v>770</v>
      </c>
      <c r="AF715" s="80">
        <v>14117</v>
      </c>
      <c r="AG715" s="80">
        <v>21943</v>
      </c>
      <c r="AH715" s="80"/>
      <c r="AI715" s="80" t="s">
        <v>8677</v>
      </c>
      <c r="AJ715" s="80"/>
      <c r="AK715" s="80"/>
      <c r="AL715" s="80"/>
      <c r="AM715" s="82">
        <v>42851.578750000001</v>
      </c>
      <c r="AN715" s="80" t="s">
        <v>11630</v>
      </c>
      <c r="AO715" s="85" t="s">
        <v>12343</v>
      </c>
      <c r="AP715" s="80" t="s">
        <v>66</v>
      </c>
      <c r="AQ715" s="2"/>
      <c r="AR715" s="3"/>
      <c r="AS715" s="3"/>
      <c r="AT715" s="3"/>
      <c r="AU715" s="3"/>
    </row>
    <row r="716" spans="1:47" x14ac:dyDescent="0.35">
      <c r="A716" s="66" t="s">
        <v>914</v>
      </c>
      <c r="B716" s="67"/>
      <c r="C716" s="67"/>
      <c r="D716" s="68"/>
      <c r="E716" s="70"/>
      <c r="F716" s="104" t="s">
        <v>11155</v>
      </c>
      <c r="G716" s="67"/>
      <c r="H716" s="71"/>
      <c r="I716" s="72"/>
      <c r="J716" s="72"/>
      <c r="K716" s="71" t="s">
        <v>13541</v>
      </c>
      <c r="L716" s="75"/>
      <c r="M716" s="76"/>
      <c r="N716" s="76"/>
      <c r="O716" s="77"/>
      <c r="P716" s="78"/>
      <c r="Q716" s="78"/>
      <c r="R716" s="88"/>
      <c r="S716" s="88"/>
      <c r="T716" s="88"/>
      <c r="U716" s="88"/>
      <c r="V716" s="52"/>
      <c r="W716" s="52"/>
      <c r="X716" s="52"/>
      <c r="Y716" s="52"/>
      <c r="Z716" s="51"/>
      <c r="AA716" s="73"/>
      <c r="AB716" s="73"/>
      <c r="AC716" s="74"/>
      <c r="AD716" s="80">
        <v>2786</v>
      </c>
      <c r="AE716" s="80">
        <v>292</v>
      </c>
      <c r="AF716" s="80">
        <v>89918</v>
      </c>
      <c r="AG716" s="80">
        <v>33025</v>
      </c>
      <c r="AH716" s="80"/>
      <c r="AI716" s="80" t="s">
        <v>8678</v>
      </c>
      <c r="AJ716" s="80" t="s">
        <v>9467</v>
      </c>
      <c r="AK716" s="80"/>
      <c r="AL716" s="80"/>
      <c r="AM716" s="82">
        <v>44194.233136574076</v>
      </c>
      <c r="AN716" s="80" t="s">
        <v>11630</v>
      </c>
      <c r="AO716" s="85" t="s">
        <v>12344</v>
      </c>
      <c r="AP716" s="80" t="s">
        <v>66</v>
      </c>
      <c r="AQ716" s="2"/>
      <c r="AR716" s="3"/>
      <c r="AS716" s="3"/>
      <c r="AT716" s="3"/>
      <c r="AU716" s="3"/>
    </row>
    <row r="717" spans="1:47" x14ac:dyDescent="0.35">
      <c r="A717" s="66" t="s">
        <v>700</v>
      </c>
      <c r="B717" s="67"/>
      <c r="C717" s="67"/>
      <c r="D717" s="68"/>
      <c r="E717" s="70"/>
      <c r="F717" s="104" t="s">
        <v>11156</v>
      </c>
      <c r="G717" s="67"/>
      <c r="H717" s="71"/>
      <c r="I717" s="72"/>
      <c r="J717" s="72"/>
      <c r="K717" s="71" t="s">
        <v>13542</v>
      </c>
      <c r="L717" s="75"/>
      <c r="M717" s="76"/>
      <c r="N717" s="76"/>
      <c r="O717" s="77"/>
      <c r="P717" s="78"/>
      <c r="Q717" s="78"/>
      <c r="R717" s="88"/>
      <c r="S717" s="88"/>
      <c r="T717" s="88"/>
      <c r="U717" s="88"/>
      <c r="V717" s="52"/>
      <c r="W717" s="52"/>
      <c r="X717" s="52"/>
      <c r="Y717" s="52"/>
      <c r="Z717" s="51"/>
      <c r="AA717" s="73"/>
      <c r="AB717" s="73"/>
      <c r="AC717" s="74"/>
      <c r="AD717" s="80">
        <v>155</v>
      </c>
      <c r="AE717" s="80">
        <v>460</v>
      </c>
      <c r="AF717" s="80">
        <v>916</v>
      </c>
      <c r="AG717" s="80">
        <v>437</v>
      </c>
      <c r="AH717" s="80"/>
      <c r="AI717" s="80" t="s">
        <v>8679</v>
      </c>
      <c r="AJ717" s="80" t="s">
        <v>9468</v>
      </c>
      <c r="AK717" s="85" t="s">
        <v>10128</v>
      </c>
      <c r="AL717" s="80"/>
      <c r="AM717" s="82">
        <v>39861.537673611114</v>
      </c>
      <c r="AN717" s="80" t="s">
        <v>11630</v>
      </c>
      <c r="AO717" s="85" t="s">
        <v>12345</v>
      </c>
      <c r="AP717" s="80" t="s">
        <v>66</v>
      </c>
      <c r="AQ717" s="2"/>
      <c r="AR717" s="3"/>
      <c r="AS717" s="3"/>
      <c r="AT717" s="3"/>
      <c r="AU717" s="3"/>
    </row>
    <row r="718" spans="1:47" x14ac:dyDescent="0.35">
      <c r="A718" s="66" t="s">
        <v>1117</v>
      </c>
      <c r="B718" s="67"/>
      <c r="C718" s="67"/>
      <c r="D718" s="68"/>
      <c r="E718" s="70"/>
      <c r="F718" s="104" t="s">
        <v>11157</v>
      </c>
      <c r="G718" s="67"/>
      <c r="H718" s="71"/>
      <c r="I718" s="72"/>
      <c r="J718" s="72"/>
      <c r="K718" s="71" t="s">
        <v>13543</v>
      </c>
      <c r="L718" s="75"/>
      <c r="M718" s="76"/>
      <c r="N718" s="76"/>
      <c r="O718" s="77"/>
      <c r="P718" s="78"/>
      <c r="Q718" s="78"/>
      <c r="R718" s="88"/>
      <c r="S718" s="88"/>
      <c r="T718" s="88"/>
      <c r="U718" s="88"/>
      <c r="V718" s="52"/>
      <c r="W718" s="52"/>
      <c r="X718" s="52"/>
      <c r="Y718" s="52"/>
      <c r="Z718" s="51"/>
      <c r="AA718" s="73"/>
      <c r="AB718" s="73"/>
      <c r="AC718" s="74"/>
      <c r="AD718" s="80">
        <v>224</v>
      </c>
      <c r="AE718" s="80">
        <v>581</v>
      </c>
      <c r="AF718" s="80">
        <v>1194</v>
      </c>
      <c r="AG718" s="80">
        <v>61</v>
      </c>
      <c r="AH718" s="80"/>
      <c r="AI718" s="80" t="s">
        <v>8680</v>
      </c>
      <c r="AJ718" s="80" t="s">
        <v>9165</v>
      </c>
      <c r="AK718" s="85" t="s">
        <v>10129</v>
      </c>
      <c r="AL718" s="80"/>
      <c r="AM718" s="82">
        <v>41706.699953703705</v>
      </c>
      <c r="AN718" s="80" t="s">
        <v>11630</v>
      </c>
      <c r="AO718" s="85" t="s">
        <v>12346</v>
      </c>
      <c r="AP718" s="80" t="s">
        <v>66</v>
      </c>
      <c r="AQ718" s="2"/>
      <c r="AR718" s="3"/>
      <c r="AS718" s="3"/>
      <c r="AT718" s="3"/>
      <c r="AU718" s="3"/>
    </row>
    <row r="719" spans="1:47" x14ac:dyDescent="0.35">
      <c r="A719" s="66" t="s">
        <v>701</v>
      </c>
      <c r="B719" s="67"/>
      <c r="C719" s="67"/>
      <c r="D719" s="68"/>
      <c r="E719" s="70"/>
      <c r="F719" s="104" t="s">
        <v>11158</v>
      </c>
      <c r="G719" s="67"/>
      <c r="H719" s="71"/>
      <c r="I719" s="72"/>
      <c r="J719" s="72"/>
      <c r="K719" s="71" t="s">
        <v>13544</v>
      </c>
      <c r="L719" s="75"/>
      <c r="M719" s="76"/>
      <c r="N719" s="76"/>
      <c r="O719" s="77"/>
      <c r="P719" s="78"/>
      <c r="Q719" s="78"/>
      <c r="R719" s="88"/>
      <c r="S719" s="88"/>
      <c r="T719" s="88"/>
      <c r="U719" s="88"/>
      <c r="V719" s="52"/>
      <c r="W719" s="52"/>
      <c r="X719" s="52"/>
      <c r="Y719" s="52"/>
      <c r="Z719" s="51"/>
      <c r="AA719" s="73"/>
      <c r="AB719" s="73"/>
      <c r="AC719" s="74"/>
      <c r="AD719" s="80">
        <v>442</v>
      </c>
      <c r="AE719" s="80">
        <v>1140</v>
      </c>
      <c r="AF719" s="80">
        <v>14209</v>
      </c>
      <c r="AG719" s="80">
        <v>2950</v>
      </c>
      <c r="AH719" s="80"/>
      <c r="AI719" s="80" t="s">
        <v>8681</v>
      </c>
      <c r="AJ719" s="80" t="s">
        <v>9287</v>
      </c>
      <c r="AK719" s="85" t="s">
        <v>10130</v>
      </c>
      <c r="AL719" s="80"/>
      <c r="AM719" s="82">
        <v>40557.613564814812</v>
      </c>
      <c r="AN719" s="80" t="s">
        <v>11630</v>
      </c>
      <c r="AO719" s="85" t="s">
        <v>12347</v>
      </c>
      <c r="AP719" s="80" t="s">
        <v>66</v>
      </c>
      <c r="AQ719" s="2"/>
      <c r="AR719" s="3"/>
      <c r="AS719" s="3"/>
      <c r="AT719" s="3"/>
      <c r="AU719" s="3"/>
    </row>
    <row r="720" spans="1:47" x14ac:dyDescent="0.35">
      <c r="A720" s="66" t="s">
        <v>702</v>
      </c>
      <c r="B720" s="67"/>
      <c r="C720" s="67"/>
      <c r="D720" s="68"/>
      <c r="E720" s="70"/>
      <c r="F720" s="104" t="s">
        <v>11159</v>
      </c>
      <c r="G720" s="67"/>
      <c r="H720" s="71"/>
      <c r="I720" s="72"/>
      <c r="J720" s="72"/>
      <c r="K720" s="71" t="s">
        <v>13545</v>
      </c>
      <c r="L720" s="75"/>
      <c r="M720" s="76"/>
      <c r="N720" s="76"/>
      <c r="O720" s="77"/>
      <c r="P720" s="78"/>
      <c r="Q720" s="78"/>
      <c r="R720" s="88"/>
      <c r="S720" s="88"/>
      <c r="T720" s="88"/>
      <c r="U720" s="88"/>
      <c r="V720" s="52"/>
      <c r="W720" s="52"/>
      <c r="X720" s="52"/>
      <c r="Y720" s="52"/>
      <c r="Z720" s="51"/>
      <c r="AA720" s="73"/>
      <c r="AB720" s="73"/>
      <c r="AC720" s="74"/>
      <c r="AD720" s="80">
        <v>27</v>
      </c>
      <c r="AE720" s="80">
        <v>16</v>
      </c>
      <c r="AF720" s="80">
        <v>276</v>
      </c>
      <c r="AG720" s="80">
        <v>9</v>
      </c>
      <c r="AH720" s="80"/>
      <c r="AI720" s="80" t="s">
        <v>8682</v>
      </c>
      <c r="AJ720" s="80" t="s">
        <v>9156</v>
      </c>
      <c r="AK720" s="85" t="s">
        <v>10131</v>
      </c>
      <c r="AL720" s="80"/>
      <c r="AM720" s="82">
        <v>42842.442361111112</v>
      </c>
      <c r="AN720" s="80" t="s">
        <v>11630</v>
      </c>
      <c r="AO720" s="85" t="s">
        <v>12348</v>
      </c>
      <c r="AP720" s="80" t="s">
        <v>66</v>
      </c>
      <c r="AQ720" s="2"/>
      <c r="AR720" s="3"/>
      <c r="AS720" s="3"/>
      <c r="AT720" s="3"/>
      <c r="AU720" s="3"/>
    </row>
    <row r="721" spans="1:47" x14ac:dyDescent="0.35">
      <c r="A721" s="66" t="s">
        <v>703</v>
      </c>
      <c r="B721" s="67"/>
      <c r="C721" s="67"/>
      <c r="D721" s="68"/>
      <c r="E721" s="70"/>
      <c r="F721" s="104" t="s">
        <v>11160</v>
      </c>
      <c r="G721" s="67"/>
      <c r="H721" s="71"/>
      <c r="I721" s="72"/>
      <c r="J721" s="72"/>
      <c r="K721" s="71" t="s">
        <v>13546</v>
      </c>
      <c r="L721" s="75"/>
      <c r="M721" s="76"/>
      <c r="N721" s="76"/>
      <c r="O721" s="77"/>
      <c r="P721" s="78"/>
      <c r="Q721" s="78"/>
      <c r="R721" s="88"/>
      <c r="S721" s="88"/>
      <c r="T721" s="88"/>
      <c r="U721" s="88"/>
      <c r="V721" s="52"/>
      <c r="W721" s="52"/>
      <c r="X721" s="52"/>
      <c r="Y721" s="52"/>
      <c r="Z721" s="51"/>
      <c r="AA721" s="73"/>
      <c r="AB721" s="73"/>
      <c r="AC721" s="74"/>
      <c r="AD721" s="80">
        <v>43</v>
      </c>
      <c r="AE721" s="80">
        <v>91</v>
      </c>
      <c r="AF721" s="80">
        <v>129</v>
      </c>
      <c r="AG721" s="80">
        <v>239</v>
      </c>
      <c r="AH721" s="80"/>
      <c r="AI721" s="80" t="s">
        <v>8683</v>
      </c>
      <c r="AJ721" s="80"/>
      <c r="AK721" s="80"/>
      <c r="AL721" s="80"/>
      <c r="AM721" s="82">
        <v>44154.853715277779</v>
      </c>
      <c r="AN721" s="80" t="s">
        <v>11630</v>
      </c>
      <c r="AO721" s="85" t="s">
        <v>12349</v>
      </c>
      <c r="AP721" s="80" t="s">
        <v>66</v>
      </c>
      <c r="AQ721" s="2"/>
      <c r="AR721" s="3"/>
      <c r="AS721" s="3"/>
      <c r="AT721" s="3"/>
      <c r="AU721" s="3"/>
    </row>
    <row r="722" spans="1:47" x14ac:dyDescent="0.35">
      <c r="A722" s="66" t="s">
        <v>1285</v>
      </c>
      <c r="B722" s="67"/>
      <c r="C722" s="67"/>
      <c r="D722" s="68"/>
      <c r="E722" s="70"/>
      <c r="F722" s="104" t="s">
        <v>11161</v>
      </c>
      <c r="G722" s="67"/>
      <c r="H722" s="71"/>
      <c r="I722" s="72"/>
      <c r="J722" s="72"/>
      <c r="K722" s="71" t="s">
        <v>13547</v>
      </c>
      <c r="L722" s="75"/>
      <c r="M722" s="76"/>
      <c r="N722" s="76"/>
      <c r="O722" s="77"/>
      <c r="P722" s="78"/>
      <c r="Q722" s="78"/>
      <c r="R722" s="88"/>
      <c r="S722" s="88"/>
      <c r="T722" s="88"/>
      <c r="U722" s="88"/>
      <c r="V722" s="52"/>
      <c r="W722" s="52"/>
      <c r="X722" s="52"/>
      <c r="Y722" s="52"/>
      <c r="Z722" s="51"/>
      <c r="AA722" s="73"/>
      <c r="AB722" s="73"/>
      <c r="AC722" s="74"/>
      <c r="AD722" s="80">
        <v>328</v>
      </c>
      <c r="AE722" s="80">
        <v>11799</v>
      </c>
      <c r="AF722" s="80">
        <v>7324</v>
      </c>
      <c r="AG722" s="80">
        <v>1451</v>
      </c>
      <c r="AH722" s="80"/>
      <c r="AI722" s="80" t="s">
        <v>8684</v>
      </c>
      <c r="AJ722" s="80" t="s">
        <v>9469</v>
      </c>
      <c r="AK722" s="85" t="s">
        <v>10132</v>
      </c>
      <c r="AL722" s="80"/>
      <c r="AM722" s="82">
        <v>40459.775555555556</v>
      </c>
      <c r="AN722" s="80" t="s">
        <v>11630</v>
      </c>
      <c r="AO722" s="85" t="s">
        <v>12350</v>
      </c>
      <c r="AP722" s="80" t="s">
        <v>65</v>
      </c>
      <c r="AQ722" s="2"/>
      <c r="AR722" s="3"/>
      <c r="AS722" s="3"/>
      <c r="AT722" s="3"/>
      <c r="AU722" s="3"/>
    </row>
    <row r="723" spans="1:47" x14ac:dyDescent="0.35">
      <c r="A723" s="66" t="s">
        <v>704</v>
      </c>
      <c r="B723" s="67"/>
      <c r="C723" s="67"/>
      <c r="D723" s="68"/>
      <c r="E723" s="70"/>
      <c r="F723" s="104" t="s">
        <v>11162</v>
      </c>
      <c r="G723" s="67"/>
      <c r="H723" s="71"/>
      <c r="I723" s="72"/>
      <c r="J723" s="72"/>
      <c r="K723" s="71" t="s">
        <v>13548</v>
      </c>
      <c r="L723" s="75"/>
      <c r="M723" s="76"/>
      <c r="N723" s="76"/>
      <c r="O723" s="77"/>
      <c r="P723" s="78"/>
      <c r="Q723" s="78"/>
      <c r="R723" s="88"/>
      <c r="S723" s="88"/>
      <c r="T723" s="88"/>
      <c r="U723" s="88"/>
      <c r="V723" s="52"/>
      <c r="W723" s="52"/>
      <c r="X723" s="52"/>
      <c r="Y723" s="52"/>
      <c r="Z723" s="51"/>
      <c r="AA723" s="73"/>
      <c r="AB723" s="73"/>
      <c r="AC723" s="74"/>
      <c r="AD723" s="80">
        <v>919</v>
      </c>
      <c r="AE723" s="80">
        <v>368</v>
      </c>
      <c r="AF723" s="80">
        <v>3531</v>
      </c>
      <c r="AG723" s="80">
        <v>3430</v>
      </c>
      <c r="AH723" s="80"/>
      <c r="AI723" s="80" t="s">
        <v>8685</v>
      </c>
      <c r="AJ723" s="80" t="s">
        <v>9470</v>
      </c>
      <c r="AK723" s="80"/>
      <c r="AL723" s="80"/>
      <c r="AM723" s="82">
        <v>43854.30228009259</v>
      </c>
      <c r="AN723" s="80" t="s">
        <v>11630</v>
      </c>
      <c r="AO723" s="85" t="s">
        <v>12351</v>
      </c>
      <c r="AP723" s="80" t="s">
        <v>66</v>
      </c>
      <c r="AQ723" s="2"/>
      <c r="AR723" s="3"/>
      <c r="AS723" s="3"/>
      <c r="AT723" s="3"/>
      <c r="AU723" s="3"/>
    </row>
    <row r="724" spans="1:47" x14ac:dyDescent="0.35">
      <c r="A724" s="66" t="s">
        <v>705</v>
      </c>
      <c r="B724" s="67"/>
      <c r="C724" s="67"/>
      <c r="D724" s="68"/>
      <c r="E724" s="70"/>
      <c r="F724" s="104" t="s">
        <v>11163</v>
      </c>
      <c r="G724" s="67"/>
      <c r="H724" s="71"/>
      <c r="I724" s="72"/>
      <c r="J724" s="72"/>
      <c r="K724" s="71" t="s">
        <v>13549</v>
      </c>
      <c r="L724" s="75"/>
      <c r="M724" s="76"/>
      <c r="N724" s="76"/>
      <c r="O724" s="77"/>
      <c r="P724" s="78"/>
      <c r="Q724" s="78"/>
      <c r="R724" s="88"/>
      <c r="S724" s="88"/>
      <c r="T724" s="88"/>
      <c r="U724" s="88"/>
      <c r="V724" s="52"/>
      <c r="W724" s="52"/>
      <c r="X724" s="52"/>
      <c r="Y724" s="52"/>
      <c r="Z724" s="51"/>
      <c r="AA724" s="73"/>
      <c r="AB724" s="73"/>
      <c r="AC724" s="74"/>
      <c r="AD724" s="80">
        <v>324</v>
      </c>
      <c r="AE724" s="80">
        <v>232</v>
      </c>
      <c r="AF724" s="80">
        <v>1021</v>
      </c>
      <c r="AG724" s="80">
        <v>649</v>
      </c>
      <c r="AH724" s="80"/>
      <c r="AI724" s="80" t="s">
        <v>8686</v>
      </c>
      <c r="AJ724" s="80" t="s">
        <v>9471</v>
      </c>
      <c r="AK724" s="85" t="s">
        <v>10133</v>
      </c>
      <c r="AL724" s="80"/>
      <c r="AM724" s="82">
        <v>40641.794930555552</v>
      </c>
      <c r="AN724" s="80" t="s">
        <v>11630</v>
      </c>
      <c r="AO724" s="85" t="s">
        <v>12352</v>
      </c>
      <c r="AP724" s="80" t="s">
        <v>66</v>
      </c>
      <c r="AQ724" s="2"/>
      <c r="AR724" s="3"/>
      <c r="AS724" s="3"/>
      <c r="AT724" s="3"/>
      <c r="AU724" s="3"/>
    </row>
    <row r="725" spans="1:47" x14ac:dyDescent="0.35">
      <c r="A725" s="66" t="s">
        <v>707</v>
      </c>
      <c r="B725" s="67"/>
      <c r="C725" s="67"/>
      <c r="D725" s="68"/>
      <c r="E725" s="70"/>
      <c r="F725" s="104" t="s">
        <v>11164</v>
      </c>
      <c r="G725" s="67"/>
      <c r="H725" s="71"/>
      <c r="I725" s="72"/>
      <c r="J725" s="72"/>
      <c r="K725" s="71" t="s">
        <v>13550</v>
      </c>
      <c r="L725" s="75"/>
      <c r="M725" s="76"/>
      <c r="N725" s="76"/>
      <c r="O725" s="77"/>
      <c r="P725" s="78"/>
      <c r="Q725" s="78"/>
      <c r="R725" s="88"/>
      <c r="S725" s="88"/>
      <c r="T725" s="88"/>
      <c r="U725" s="88"/>
      <c r="V725" s="52"/>
      <c r="W725" s="52"/>
      <c r="X725" s="52"/>
      <c r="Y725" s="52"/>
      <c r="Z725" s="51"/>
      <c r="AA725" s="73"/>
      <c r="AB725" s="73"/>
      <c r="AC725" s="74"/>
      <c r="AD725" s="80">
        <v>686</v>
      </c>
      <c r="AE725" s="80">
        <v>4271</v>
      </c>
      <c r="AF725" s="80">
        <v>1689</v>
      </c>
      <c r="AG725" s="80">
        <v>644</v>
      </c>
      <c r="AH725" s="80"/>
      <c r="AI725" s="80" t="s">
        <v>8687</v>
      </c>
      <c r="AJ725" s="80"/>
      <c r="AK725" s="85" t="s">
        <v>10134</v>
      </c>
      <c r="AL725" s="80"/>
      <c r="AM725" s="82">
        <v>40991.60193287037</v>
      </c>
      <c r="AN725" s="80" t="s">
        <v>11630</v>
      </c>
      <c r="AO725" s="85" t="s">
        <v>12353</v>
      </c>
      <c r="AP725" s="80" t="s">
        <v>66</v>
      </c>
      <c r="AQ725" s="2"/>
      <c r="AR725" s="3"/>
      <c r="AS725" s="3"/>
      <c r="AT725" s="3"/>
      <c r="AU725" s="3"/>
    </row>
    <row r="726" spans="1:47" x14ac:dyDescent="0.35">
      <c r="A726" s="66" t="s">
        <v>708</v>
      </c>
      <c r="B726" s="67"/>
      <c r="C726" s="67"/>
      <c r="D726" s="68"/>
      <c r="E726" s="70"/>
      <c r="F726" s="104" t="s">
        <v>11165</v>
      </c>
      <c r="G726" s="67"/>
      <c r="H726" s="71"/>
      <c r="I726" s="72"/>
      <c r="J726" s="72"/>
      <c r="K726" s="71" t="s">
        <v>13551</v>
      </c>
      <c r="L726" s="75"/>
      <c r="M726" s="76"/>
      <c r="N726" s="76"/>
      <c r="O726" s="77"/>
      <c r="P726" s="78"/>
      <c r="Q726" s="78"/>
      <c r="R726" s="88"/>
      <c r="S726" s="88"/>
      <c r="T726" s="88"/>
      <c r="U726" s="88"/>
      <c r="V726" s="52"/>
      <c r="W726" s="52"/>
      <c r="X726" s="52"/>
      <c r="Y726" s="52"/>
      <c r="Z726" s="51"/>
      <c r="AA726" s="73"/>
      <c r="AB726" s="73"/>
      <c r="AC726" s="74"/>
      <c r="AD726" s="80">
        <v>844</v>
      </c>
      <c r="AE726" s="80">
        <v>265</v>
      </c>
      <c r="AF726" s="80">
        <v>3958</v>
      </c>
      <c r="AG726" s="80">
        <v>3815</v>
      </c>
      <c r="AH726" s="80"/>
      <c r="AI726" s="80" t="s">
        <v>8688</v>
      </c>
      <c r="AJ726" s="80" t="s">
        <v>9472</v>
      </c>
      <c r="AK726" s="80"/>
      <c r="AL726" s="80"/>
      <c r="AM726" s="82">
        <v>43181.85765046296</v>
      </c>
      <c r="AN726" s="80" t="s">
        <v>11630</v>
      </c>
      <c r="AO726" s="85" t="s">
        <v>12354</v>
      </c>
      <c r="AP726" s="80" t="s">
        <v>66</v>
      </c>
      <c r="AQ726" s="2"/>
      <c r="AR726" s="3"/>
      <c r="AS726" s="3"/>
      <c r="AT726" s="3"/>
      <c r="AU726" s="3"/>
    </row>
    <row r="727" spans="1:47" x14ac:dyDescent="0.35">
      <c r="A727" s="66" t="s">
        <v>709</v>
      </c>
      <c r="B727" s="67"/>
      <c r="C727" s="67"/>
      <c r="D727" s="68"/>
      <c r="E727" s="70"/>
      <c r="F727" s="104" t="s">
        <v>11166</v>
      </c>
      <c r="G727" s="67"/>
      <c r="H727" s="71"/>
      <c r="I727" s="72"/>
      <c r="J727" s="72"/>
      <c r="K727" s="71" t="s">
        <v>13552</v>
      </c>
      <c r="L727" s="75"/>
      <c r="M727" s="76"/>
      <c r="N727" s="76"/>
      <c r="O727" s="77"/>
      <c r="P727" s="78"/>
      <c r="Q727" s="78"/>
      <c r="R727" s="88"/>
      <c r="S727" s="88"/>
      <c r="T727" s="88"/>
      <c r="U727" s="88"/>
      <c r="V727" s="52"/>
      <c r="W727" s="52"/>
      <c r="X727" s="52"/>
      <c r="Y727" s="52"/>
      <c r="Z727" s="51"/>
      <c r="AA727" s="73"/>
      <c r="AB727" s="73"/>
      <c r="AC727" s="74"/>
      <c r="AD727" s="80">
        <v>418</v>
      </c>
      <c r="AE727" s="80">
        <v>152</v>
      </c>
      <c r="AF727" s="80">
        <v>527</v>
      </c>
      <c r="AG727" s="80">
        <v>651</v>
      </c>
      <c r="AH727" s="80"/>
      <c r="AI727" s="80" t="s">
        <v>8689</v>
      </c>
      <c r="AJ727" s="80" t="s">
        <v>9473</v>
      </c>
      <c r="AK727" s="85" t="s">
        <v>10135</v>
      </c>
      <c r="AL727" s="80"/>
      <c r="AM727" s="82">
        <v>43907.745370370372</v>
      </c>
      <c r="AN727" s="80" t="s">
        <v>11630</v>
      </c>
      <c r="AO727" s="85" t="s">
        <v>12355</v>
      </c>
      <c r="AP727" s="80" t="s">
        <v>66</v>
      </c>
      <c r="AQ727" s="2"/>
      <c r="AR727" s="3"/>
      <c r="AS727" s="3"/>
      <c r="AT727" s="3"/>
      <c r="AU727" s="3"/>
    </row>
    <row r="728" spans="1:47" x14ac:dyDescent="0.35">
      <c r="A728" s="66" t="s">
        <v>710</v>
      </c>
      <c r="B728" s="67"/>
      <c r="C728" s="67"/>
      <c r="D728" s="68"/>
      <c r="E728" s="70"/>
      <c r="F728" s="104" t="s">
        <v>11167</v>
      </c>
      <c r="G728" s="67"/>
      <c r="H728" s="71"/>
      <c r="I728" s="72"/>
      <c r="J728" s="72"/>
      <c r="K728" s="71" t="s">
        <v>13553</v>
      </c>
      <c r="L728" s="75"/>
      <c r="M728" s="76"/>
      <c r="N728" s="76"/>
      <c r="O728" s="77"/>
      <c r="P728" s="78"/>
      <c r="Q728" s="78"/>
      <c r="R728" s="88"/>
      <c r="S728" s="88"/>
      <c r="T728" s="88"/>
      <c r="U728" s="88"/>
      <c r="V728" s="52"/>
      <c r="W728" s="52"/>
      <c r="X728" s="52"/>
      <c r="Y728" s="52"/>
      <c r="Z728" s="51"/>
      <c r="AA728" s="73"/>
      <c r="AB728" s="73"/>
      <c r="AC728" s="74"/>
      <c r="AD728" s="80">
        <v>131</v>
      </c>
      <c r="AE728" s="80">
        <v>57</v>
      </c>
      <c r="AF728" s="80">
        <v>450</v>
      </c>
      <c r="AG728" s="80">
        <v>126</v>
      </c>
      <c r="AH728" s="80"/>
      <c r="AI728" s="80" t="s">
        <v>8690</v>
      </c>
      <c r="AJ728" s="80" t="s">
        <v>9142</v>
      </c>
      <c r="AK728" s="85" t="s">
        <v>10136</v>
      </c>
      <c r="AL728" s="80"/>
      <c r="AM728" s="82">
        <v>43237.567546296297</v>
      </c>
      <c r="AN728" s="80" t="s">
        <v>11630</v>
      </c>
      <c r="AO728" s="85" t="s">
        <v>12356</v>
      </c>
      <c r="AP728" s="80" t="s">
        <v>66</v>
      </c>
      <c r="AQ728" s="2"/>
      <c r="AR728" s="3"/>
      <c r="AS728" s="3"/>
      <c r="AT728" s="3"/>
      <c r="AU728" s="3"/>
    </row>
    <row r="729" spans="1:47" x14ac:dyDescent="0.35">
      <c r="A729" s="66" t="s">
        <v>711</v>
      </c>
      <c r="B729" s="67"/>
      <c r="C729" s="67"/>
      <c r="D729" s="68"/>
      <c r="E729" s="70"/>
      <c r="F729" s="104" t="s">
        <v>11168</v>
      </c>
      <c r="G729" s="67"/>
      <c r="H729" s="71"/>
      <c r="I729" s="72"/>
      <c r="J729" s="72"/>
      <c r="K729" s="71" t="s">
        <v>13554</v>
      </c>
      <c r="L729" s="75"/>
      <c r="M729" s="76"/>
      <c r="N729" s="76"/>
      <c r="O729" s="77"/>
      <c r="P729" s="78"/>
      <c r="Q729" s="78"/>
      <c r="R729" s="88"/>
      <c r="S729" s="88"/>
      <c r="T729" s="88"/>
      <c r="U729" s="88"/>
      <c r="V729" s="52"/>
      <c r="W729" s="52"/>
      <c r="X729" s="52"/>
      <c r="Y729" s="52"/>
      <c r="Z729" s="51"/>
      <c r="AA729" s="73"/>
      <c r="AB729" s="73"/>
      <c r="AC729" s="74"/>
      <c r="AD729" s="80">
        <v>1554</v>
      </c>
      <c r="AE729" s="80">
        <v>1703</v>
      </c>
      <c r="AF729" s="80">
        <v>5063</v>
      </c>
      <c r="AG729" s="80">
        <v>476</v>
      </c>
      <c r="AH729" s="80"/>
      <c r="AI729" s="80" t="s">
        <v>8691</v>
      </c>
      <c r="AJ729" s="80" t="s">
        <v>9474</v>
      </c>
      <c r="AK729" s="85" t="s">
        <v>10137</v>
      </c>
      <c r="AL729" s="80"/>
      <c r="AM729" s="82">
        <v>42362.071122685185</v>
      </c>
      <c r="AN729" s="80" t="s">
        <v>11630</v>
      </c>
      <c r="AO729" s="85" t="s">
        <v>12357</v>
      </c>
      <c r="AP729" s="80" t="s">
        <v>66</v>
      </c>
      <c r="AQ729" s="2"/>
      <c r="AR729" s="3"/>
      <c r="AS729" s="3"/>
      <c r="AT729" s="3"/>
      <c r="AU729" s="3"/>
    </row>
    <row r="730" spans="1:47" x14ac:dyDescent="0.35">
      <c r="A730" s="66" t="s">
        <v>713</v>
      </c>
      <c r="B730" s="67"/>
      <c r="C730" s="67"/>
      <c r="D730" s="68"/>
      <c r="E730" s="70"/>
      <c r="F730" s="104" t="s">
        <v>11169</v>
      </c>
      <c r="G730" s="67"/>
      <c r="H730" s="71"/>
      <c r="I730" s="72"/>
      <c r="J730" s="72"/>
      <c r="K730" s="71" t="s">
        <v>13555</v>
      </c>
      <c r="L730" s="75"/>
      <c r="M730" s="76"/>
      <c r="N730" s="76"/>
      <c r="O730" s="77"/>
      <c r="P730" s="78"/>
      <c r="Q730" s="78"/>
      <c r="R730" s="88"/>
      <c r="S730" s="88"/>
      <c r="T730" s="88"/>
      <c r="U730" s="88"/>
      <c r="V730" s="52"/>
      <c r="W730" s="52"/>
      <c r="X730" s="52"/>
      <c r="Y730" s="52"/>
      <c r="Z730" s="51"/>
      <c r="AA730" s="73"/>
      <c r="AB730" s="73"/>
      <c r="AC730" s="74"/>
      <c r="AD730" s="80">
        <v>2839</v>
      </c>
      <c r="AE730" s="80">
        <v>4136</v>
      </c>
      <c r="AF730" s="80">
        <v>5791</v>
      </c>
      <c r="AG730" s="80">
        <v>126</v>
      </c>
      <c r="AH730" s="80"/>
      <c r="AI730" s="80" t="s">
        <v>8692</v>
      </c>
      <c r="AJ730" s="80" t="s">
        <v>9475</v>
      </c>
      <c r="AK730" s="85" t="s">
        <v>10138</v>
      </c>
      <c r="AL730" s="80"/>
      <c r="AM730" s="82">
        <v>42115.391053240739</v>
      </c>
      <c r="AN730" s="80" t="s">
        <v>11630</v>
      </c>
      <c r="AO730" s="85" t="s">
        <v>12358</v>
      </c>
      <c r="AP730" s="80" t="s">
        <v>66</v>
      </c>
      <c r="AQ730" s="2"/>
      <c r="AR730" s="3"/>
      <c r="AS730" s="3"/>
      <c r="AT730" s="3"/>
      <c r="AU730" s="3"/>
    </row>
    <row r="731" spans="1:47" x14ac:dyDescent="0.35">
      <c r="A731" s="66" t="s">
        <v>714</v>
      </c>
      <c r="B731" s="67"/>
      <c r="C731" s="67"/>
      <c r="D731" s="68"/>
      <c r="E731" s="70"/>
      <c r="F731" s="104" t="s">
        <v>11170</v>
      </c>
      <c r="G731" s="67"/>
      <c r="H731" s="71"/>
      <c r="I731" s="72"/>
      <c r="J731" s="72"/>
      <c r="K731" s="71" t="s">
        <v>13556</v>
      </c>
      <c r="L731" s="75"/>
      <c r="M731" s="76"/>
      <c r="N731" s="76"/>
      <c r="O731" s="77"/>
      <c r="P731" s="78"/>
      <c r="Q731" s="78"/>
      <c r="R731" s="88"/>
      <c r="S731" s="88"/>
      <c r="T731" s="88"/>
      <c r="U731" s="88"/>
      <c r="V731" s="52"/>
      <c r="W731" s="52"/>
      <c r="X731" s="52"/>
      <c r="Y731" s="52"/>
      <c r="Z731" s="51"/>
      <c r="AA731" s="73"/>
      <c r="AB731" s="73"/>
      <c r="AC731" s="74"/>
      <c r="AD731" s="80">
        <v>577</v>
      </c>
      <c r="AE731" s="80">
        <v>1826</v>
      </c>
      <c r="AF731" s="80">
        <v>9309</v>
      </c>
      <c r="AG731" s="80">
        <v>1318</v>
      </c>
      <c r="AH731" s="80"/>
      <c r="AI731" s="80" t="s">
        <v>8693</v>
      </c>
      <c r="AJ731" s="80" t="s">
        <v>9142</v>
      </c>
      <c r="AK731" s="85" t="s">
        <v>10139</v>
      </c>
      <c r="AL731" s="80"/>
      <c r="AM731" s="82">
        <v>41043.668541666666</v>
      </c>
      <c r="AN731" s="80" t="s">
        <v>11630</v>
      </c>
      <c r="AO731" s="85" t="s">
        <v>12359</v>
      </c>
      <c r="AP731" s="80" t="s">
        <v>66</v>
      </c>
      <c r="AQ731" s="2"/>
      <c r="AR731" s="3"/>
      <c r="AS731" s="3"/>
      <c r="AT731" s="3"/>
      <c r="AU731" s="3"/>
    </row>
    <row r="732" spans="1:47" x14ac:dyDescent="0.35">
      <c r="A732" s="66" t="s">
        <v>1286</v>
      </c>
      <c r="B732" s="67"/>
      <c r="C732" s="67"/>
      <c r="D732" s="68"/>
      <c r="E732" s="70"/>
      <c r="F732" s="104" t="s">
        <v>11171</v>
      </c>
      <c r="G732" s="67"/>
      <c r="H732" s="71"/>
      <c r="I732" s="72"/>
      <c r="J732" s="72"/>
      <c r="K732" s="71" t="s">
        <v>13557</v>
      </c>
      <c r="L732" s="75"/>
      <c r="M732" s="76"/>
      <c r="N732" s="76"/>
      <c r="O732" s="77"/>
      <c r="P732" s="78"/>
      <c r="Q732" s="78"/>
      <c r="R732" s="88"/>
      <c r="S732" s="88"/>
      <c r="T732" s="88"/>
      <c r="U732" s="88"/>
      <c r="V732" s="52"/>
      <c r="W732" s="52"/>
      <c r="X732" s="52"/>
      <c r="Y732" s="52"/>
      <c r="Z732" s="51"/>
      <c r="AA732" s="73"/>
      <c r="AB732" s="73"/>
      <c r="AC732" s="74"/>
      <c r="AD732" s="80">
        <v>676</v>
      </c>
      <c r="AE732" s="80">
        <v>89788</v>
      </c>
      <c r="AF732" s="80">
        <v>105979</v>
      </c>
      <c r="AG732" s="80">
        <v>2168</v>
      </c>
      <c r="AH732" s="80"/>
      <c r="AI732" s="80" t="s">
        <v>8694</v>
      </c>
      <c r="AJ732" s="80" t="s">
        <v>9185</v>
      </c>
      <c r="AK732" s="85" t="s">
        <v>10140</v>
      </c>
      <c r="AL732" s="80"/>
      <c r="AM732" s="82">
        <v>39801.469849537039</v>
      </c>
      <c r="AN732" s="80" t="s">
        <v>11630</v>
      </c>
      <c r="AO732" s="85" t="s">
        <v>12360</v>
      </c>
      <c r="AP732" s="80" t="s">
        <v>65</v>
      </c>
      <c r="AQ732" s="2"/>
      <c r="AR732" s="3"/>
      <c r="AS732" s="3"/>
      <c r="AT732" s="3"/>
      <c r="AU732" s="3"/>
    </row>
    <row r="733" spans="1:47" x14ac:dyDescent="0.35">
      <c r="A733" s="66" t="s">
        <v>715</v>
      </c>
      <c r="B733" s="67"/>
      <c r="C733" s="67"/>
      <c r="D733" s="68"/>
      <c r="E733" s="70"/>
      <c r="F733" s="104" t="s">
        <v>11172</v>
      </c>
      <c r="G733" s="67"/>
      <c r="H733" s="71"/>
      <c r="I733" s="72"/>
      <c r="J733" s="72"/>
      <c r="K733" s="71" t="s">
        <v>13558</v>
      </c>
      <c r="L733" s="75"/>
      <c r="M733" s="76"/>
      <c r="N733" s="76"/>
      <c r="O733" s="77"/>
      <c r="P733" s="78"/>
      <c r="Q733" s="78"/>
      <c r="R733" s="88"/>
      <c r="S733" s="88"/>
      <c r="T733" s="88"/>
      <c r="U733" s="88"/>
      <c r="V733" s="52"/>
      <c r="W733" s="52"/>
      <c r="X733" s="52"/>
      <c r="Y733" s="52"/>
      <c r="Z733" s="51"/>
      <c r="AA733" s="73"/>
      <c r="AB733" s="73"/>
      <c r="AC733" s="74"/>
      <c r="AD733" s="80">
        <v>63</v>
      </c>
      <c r="AE733" s="80">
        <v>233</v>
      </c>
      <c r="AF733" s="80">
        <v>2000</v>
      </c>
      <c r="AG733" s="80">
        <v>73</v>
      </c>
      <c r="AH733" s="80"/>
      <c r="AI733" s="80" t="s">
        <v>8695</v>
      </c>
      <c r="AJ733" s="80" t="s">
        <v>9476</v>
      </c>
      <c r="AK733" s="85" t="s">
        <v>10141</v>
      </c>
      <c r="AL733" s="80"/>
      <c r="AM733" s="82">
        <v>40673.020543981482</v>
      </c>
      <c r="AN733" s="80" t="s">
        <v>11630</v>
      </c>
      <c r="AO733" s="85" t="s">
        <v>12361</v>
      </c>
      <c r="AP733" s="80" t="s">
        <v>66</v>
      </c>
      <c r="AQ733" s="2"/>
      <c r="AR733" s="3"/>
      <c r="AS733" s="3"/>
      <c r="AT733" s="3"/>
      <c r="AU733" s="3"/>
    </row>
    <row r="734" spans="1:47" x14ac:dyDescent="0.35">
      <c r="A734" s="66" t="s">
        <v>716</v>
      </c>
      <c r="B734" s="67"/>
      <c r="C734" s="67"/>
      <c r="D734" s="68"/>
      <c r="E734" s="70"/>
      <c r="F734" s="104" t="s">
        <v>11173</v>
      </c>
      <c r="G734" s="67"/>
      <c r="H734" s="71"/>
      <c r="I734" s="72"/>
      <c r="J734" s="72"/>
      <c r="K734" s="71" t="s">
        <v>13559</v>
      </c>
      <c r="L734" s="75"/>
      <c r="M734" s="76"/>
      <c r="N734" s="76"/>
      <c r="O734" s="77"/>
      <c r="P734" s="78"/>
      <c r="Q734" s="78"/>
      <c r="R734" s="88"/>
      <c r="S734" s="88"/>
      <c r="T734" s="88"/>
      <c r="U734" s="88"/>
      <c r="V734" s="52"/>
      <c r="W734" s="52"/>
      <c r="X734" s="52"/>
      <c r="Y734" s="52"/>
      <c r="Z734" s="51"/>
      <c r="AA734" s="73"/>
      <c r="AB734" s="73"/>
      <c r="AC734" s="74"/>
      <c r="AD734" s="80">
        <v>13</v>
      </c>
      <c r="AE734" s="80">
        <v>244</v>
      </c>
      <c r="AF734" s="80">
        <v>45158</v>
      </c>
      <c r="AG734" s="80">
        <v>35311</v>
      </c>
      <c r="AH734" s="80"/>
      <c r="AI734" s="80" t="s">
        <v>8696</v>
      </c>
      <c r="AJ734" s="80" t="s">
        <v>9477</v>
      </c>
      <c r="AK734" s="80"/>
      <c r="AL734" s="80"/>
      <c r="AM734" s="82">
        <v>42001.338923611111</v>
      </c>
      <c r="AN734" s="80" t="s">
        <v>11630</v>
      </c>
      <c r="AO734" s="85" t="s">
        <v>12362</v>
      </c>
      <c r="AP734" s="80" t="s">
        <v>66</v>
      </c>
      <c r="AQ734" s="2"/>
      <c r="AR734" s="3"/>
      <c r="AS734" s="3"/>
      <c r="AT734" s="3"/>
      <c r="AU734" s="3"/>
    </row>
    <row r="735" spans="1:47" x14ac:dyDescent="0.35">
      <c r="A735" s="66" t="s">
        <v>717</v>
      </c>
      <c r="B735" s="67"/>
      <c r="C735" s="67"/>
      <c r="D735" s="68"/>
      <c r="E735" s="70"/>
      <c r="F735" s="104" t="s">
        <v>11174</v>
      </c>
      <c r="G735" s="67"/>
      <c r="H735" s="71"/>
      <c r="I735" s="72"/>
      <c r="J735" s="72"/>
      <c r="K735" s="71" t="s">
        <v>13560</v>
      </c>
      <c r="L735" s="75"/>
      <c r="M735" s="76"/>
      <c r="N735" s="76"/>
      <c r="O735" s="77"/>
      <c r="P735" s="78"/>
      <c r="Q735" s="78"/>
      <c r="R735" s="88"/>
      <c r="S735" s="88"/>
      <c r="T735" s="88"/>
      <c r="U735" s="88"/>
      <c r="V735" s="52"/>
      <c r="W735" s="52"/>
      <c r="X735" s="52"/>
      <c r="Y735" s="52"/>
      <c r="Z735" s="51"/>
      <c r="AA735" s="73"/>
      <c r="AB735" s="73"/>
      <c r="AC735" s="74"/>
      <c r="AD735" s="80">
        <v>99</v>
      </c>
      <c r="AE735" s="80">
        <v>271</v>
      </c>
      <c r="AF735" s="80">
        <v>7974</v>
      </c>
      <c r="AG735" s="80">
        <v>765</v>
      </c>
      <c r="AH735" s="80"/>
      <c r="AI735" s="80" t="s">
        <v>8697</v>
      </c>
      <c r="AJ735" s="80" t="s">
        <v>9478</v>
      </c>
      <c r="AK735" s="85" t="s">
        <v>10142</v>
      </c>
      <c r="AL735" s="80"/>
      <c r="AM735" s="82">
        <v>40374.772847222222</v>
      </c>
      <c r="AN735" s="80" t="s">
        <v>11630</v>
      </c>
      <c r="AO735" s="85" t="s">
        <v>12363</v>
      </c>
      <c r="AP735" s="80" t="s">
        <v>66</v>
      </c>
      <c r="AQ735" s="2"/>
      <c r="AR735" s="3"/>
      <c r="AS735" s="3"/>
      <c r="AT735" s="3"/>
      <c r="AU735" s="3"/>
    </row>
    <row r="736" spans="1:47" x14ac:dyDescent="0.35">
      <c r="A736" s="66" t="s">
        <v>718</v>
      </c>
      <c r="B736" s="67"/>
      <c r="C736" s="67"/>
      <c r="D736" s="68"/>
      <c r="E736" s="70"/>
      <c r="F736" s="104" t="s">
        <v>11175</v>
      </c>
      <c r="G736" s="67"/>
      <c r="H736" s="71"/>
      <c r="I736" s="72"/>
      <c r="J736" s="72"/>
      <c r="K736" s="71" t="s">
        <v>13561</v>
      </c>
      <c r="L736" s="75"/>
      <c r="M736" s="76"/>
      <c r="N736" s="76"/>
      <c r="O736" s="77"/>
      <c r="P736" s="78"/>
      <c r="Q736" s="78"/>
      <c r="R736" s="88"/>
      <c r="S736" s="88"/>
      <c r="T736" s="88"/>
      <c r="U736" s="88"/>
      <c r="V736" s="52"/>
      <c r="W736" s="52"/>
      <c r="X736" s="52"/>
      <c r="Y736" s="52"/>
      <c r="Z736" s="51"/>
      <c r="AA736" s="73"/>
      <c r="AB736" s="73"/>
      <c r="AC736" s="74"/>
      <c r="AD736" s="80">
        <v>44</v>
      </c>
      <c r="AE736" s="80">
        <v>106</v>
      </c>
      <c r="AF736" s="80">
        <v>99</v>
      </c>
      <c r="AG736" s="80">
        <v>24</v>
      </c>
      <c r="AH736" s="80"/>
      <c r="AI736" s="80" t="s">
        <v>8698</v>
      </c>
      <c r="AJ736" s="80" t="s">
        <v>9479</v>
      </c>
      <c r="AK736" s="85" t="s">
        <v>10143</v>
      </c>
      <c r="AL736" s="80"/>
      <c r="AM736" s="82">
        <v>41087.811979166669</v>
      </c>
      <c r="AN736" s="80" t="s">
        <v>11630</v>
      </c>
      <c r="AO736" s="85" t="s">
        <v>12364</v>
      </c>
      <c r="AP736" s="80" t="s">
        <v>66</v>
      </c>
      <c r="AQ736" s="2"/>
      <c r="AR736" s="3"/>
      <c r="AS736" s="3"/>
      <c r="AT736" s="3"/>
      <c r="AU736" s="3"/>
    </row>
    <row r="737" spans="1:47" x14ac:dyDescent="0.35">
      <c r="A737" s="66" t="s">
        <v>1287</v>
      </c>
      <c r="B737" s="67"/>
      <c r="C737" s="67"/>
      <c r="D737" s="68"/>
      <c r="E737" s="70"/>
      <c r="F737" s="104" t="s">
        <v>11176</v>
      </c>
      <c r="G737" s="67"/>
      <c r="H737" s="71"/>
      <c r="I737" s="72"/>
      <c r="J737" s="72"/>
      <c r="K737" s="71" t="s">
        <v>13562</v>
      </c>
      <c r="L737" s="75"/>
      <c r="M737" s="76"/>
      <c r="N737" s="76"/>
      <c r="O737" s="77"/>
      <c r="P737" s="78"/>
      <c r="Q737" s="78"/>
      <c r="R737" s="88"/>
      <c r="S737" s="88"/>
      <c r="T737" s="88"/>
      <c r="U737" s="88"/>
      <c r="V737" s="52"/>
      <c r="W737" s="52"/>
      <c r="X737" s="52"/>
      <c r="Y737" s="52"/>
      <c r="Z737" s="51"/>
      <c r="AA737" s="73"/>
      <c r="AB737" s="73"/>
      <c r="AC737" s="74"/>
      <c r="AD737" s="80">
        <v>4006</v>
      </c>
      <c r="AE737" s="80">
        <v>39748</v>
      </c>
      <c r="AF737" s="80">
        <v>20727</v>
      </c>
      <c r="AG737" s="80">
        <v>2638</v>
      </c>
      <c r="AH737" s="80"/>
      <c r="AI737" s="80" t="s">
        <v>8699</v>
      </c>
      <c r="AJ737" s="80" t="s">
        <v>9480</v>
      </c>
      <c r="AK737" s="85" t="s">
        <v>10144</v>
      </c>
      <c r="AL737" s="80"/>
      <c r="AM737" s="82">
        <v>40288.634293981479</v>
      </c>
      <c r="AN737" s="80" t="s">
        <v>11630</v>
      </c>
      <c r="AO737" s="85" t="s">
        <v>12365</v>
      </c>
      <c r="AP737" s="80" t="s">
        <v>65</v>
      </c>
      <c r="AQ737" s="2"/>
      <c r="AR737" s="3"/>
      <c r="AS737" s="3"/>
      <c r="AT737" s="3"/>
      <c r="AU737" s="3"/>
    </row>
    <row r="738" spans="1:47" x14ac:dyDescent="0.35">
      <c r="A738" s="66" t="s">
        <v>1095</v>
      </c>
      <c r="B738" s="67"/>
      <c r="C738" s="67"/>
      <c r="D738" s="68"/>
      <c r="E738" s="70"/>
      <c r="F738" s="104" t="s">
        <v>11177</v>
      </c>
      <c r="G738" s="67"/>
      <c r="H738" s="71"/>
      <c r="I738" s="72"/>
      <c r="J738" s="72"/>
      <c r="K738" s="71" t="s">
        <v>13563</v>
      </c>
      <c r="L738" s="75"/>
      <c r="M738" s="76"/>
      <c r="N738" s="76"/>
      <c r="O738" s="77"/>
      <c r="P738" s="78"/>
      <c r="Q738" s="78"/>
      <c r="R738" s="88"/>
      <c r="S738" s="88"/>
      <c r="T738" s="88"/>
      <c r="U738" s="88"/>
      <c r="V738" s="52"/>
      <c r="W738" s="52"/>
      <c r="X738" s="52"/>
      <c r="Y738" s="52"/>
      <c r="Z738" s="51"/>
      <c r="AA738" s="73"/>
      <c r="AB738" s="73"/>
      <c r="AC738" s="74"/>
      <c r="AD738" s="80">
        <v>590</v>
      </c>
      <c r="AE738" s="80">
        <v>1040</v>
      </c>
      <c r="AF738" s="80">
        <v>3209</v>
      </c>
      <c r="AG738" s="80">
        <v>592</v>
      </c>
      <c r="AH738" s="80"/>
      <c r="AI738" s="80" t="s">
        <v>8700</v>
      </c>
      <c r="AJ738" s="80" t="s">
        <v>9481</v>
      </c>
      <c r="AK738" s="85" t="s">
        <v>10145</v>
      </c>
      <c r="AL738" s="80"/>
      <c r="AM738" s="82">
        <v>41842.137685185182</v>
      </c>
      <c r="AN738" s="80" t="s">
        <v>11630</v>
      </c>
      <c r="AO738" s="85" t="s">
        <v>12366</v>
      </c>
      <c r="AP738" s="80" t="s">
        <v>66</v>
      </c>
      <c r="AQ738" s="2"/>
      <c r="AR738" s="3"/>
      <c r="AS738" s="3"/>
      <c r="AT738" s="3"/>
      <c r="AU738" s="3"/>
    </row>
    <row r="739" spans="1:47" x14ac:dyDescent="0.35">
      <c r="A739" s="66" t="s">
        <v>719</v>
      </c>
      <c r="B739" s="67"/>
      <c r="C739" s="67"/>
      <c r="D739" s="68"/>
      <c r="E739" s="70"/>
      <c r="F739" s="104" t="s">
        <v>11178</v>
      </c>
      <c r="G739" s="67"/>
      <c r="H739" s="71"/>
      <c r="I739" s="72"/>
      <c r="J739" s="72"/>
      <c r="K739" s="71" t="s">
        <v>13564</v>
      </c>
      <c r="L739" s="75"/>
      <c r="M739" s="76"/>
      <c r="N739" s="76"/>
      <c r="O739" s="77"/>
      <c r="P739" s="78"/>
      <c r="Q739" s="78"/>
      <c r="R739" s="88"/>
      <c r="S739" s="88"/>
      <c r="T739" s="88"/>
      <c r="U739" s="88"/>
      <c r="V739" s="52"/>
      <c r="W739" s="52"/>
      <c r="X739" s="52"/>
      <c r="Y739" s="52"/>
      <c r="Z739" s="51"/>
      <c r="AA739" s="73"/>
      <c r="AB739" s="73"/>
      <c r="AC739" s="74"/>
      <c r="AD739" s="80">
        <v>464</v>
      </c>
      <c r="AE739" s="80">
        <v>11206</v>
      </c>
      <c r="AF739" s="80">
        <v>5007</v>
      </c>
      <c r="AG739" s="80">
        <v>2099</v>
      </c>
      <c r="AH739" s="80"/>
      <c r="AI739" s="80" t="s">
        <v>8701</v>
      </c>
      <c r="AJ739" s="80" t="s">
        <v>9482</v>
      </c>
      <c r="AK739" s="85" t="s">
        <v>10146</v>
      </c>
      <c r="AL739" s="80"/>
      <c r="AM739" s="82">
        <v>40081.636493055557</v>
      </c>
      <c r="AN739" s="80" t="s">
        <v>11630</v>
      </c>
      <c r="AO739" s="85" t="s">
        <v>12367</v>
      </c>
      <c r="AP739" s="80" t="s">
        <v>66</v>
      </c>
      <c r="AQ739" s="2"/>
      <c r="AR739" s="3"/>
      <c r="AS739" s="3"/>
      <c r="AT739" s="3"/>
      <c r="AU739" s="3"/>
    </row>
    <row r="740" spans="1:47" x14ac:dyDescent="0.35">
      <c r="A740" s="66" t="s">
        <v>720</v>
      </c>
      <c r="B740" s="67"/>
      <c r="C740" s="67"/>
      <c r="D740" s="68"/>
      <c r="E740" s="70"/>
      <c r="F740" s="104" t="s">
        <v>11179</v>
      </c>
      <c r="G740" s="67"/>
      <c r="H740" s="71"/>
      <c r="I740" s="72"/>
      <c r="J740" s="72"/>
      <c r="K740" s="71" t="s">
        <v>13565</v>
      </c>
      <c r="L740" s="75"/>
      <c r="M740" s="76"/>
      <c r="N740" s="76"/>
      <c r="O740" s="77"/>
      <c r="P740" s="78"/>
      <c r="Q740" s="78"/>
      <c r="R740" s="88"/>
      <c r="S740" s="88"/>
      <c r="T740" s="88"/>
      <c r="U740" s="88"/>
      <c r="V740" s="52"/>
      <c r="W740" s="52"/>
      <c r="X740" s="52"/>
      <c r="Y740" s="52"/>
      <c r="Z740" s="51"/>
      <c r="AA740" s="73"/>
      <c r="AB740" s="73"/>
      <c r="AC740" s="74"/>
      <c r="AD740" s="80">
        <v>49</v>
      </c>
      <c r="AE740" s="80">
        <v>19</v>
      </c>
      <c r="AF740" s="80">
        <v>668</v>
      </c>
      <c r="AG740" s="80">
        <v>268</v>
      </c>
      <c r="AH740" s="80"/>
      <c r="AI740" s="80"/>
      <c r="AJ740" s="80"/>
      <c r="AK740" s="80"/>
      <c r="AL740" s="80"/>
      <c r="AM740" s="82">
        <v>41284.624525462961</v>
      </c>
      <c r="AN740" s="80" t="s">
        <v>11630</v>
      </c>
      <c r="AO740" s="85" t="s">
        <v>12368</v>
      </c>
      <c r="AP740" s="80" t="s">
        <v>66</v>
      </c>
      <c r="AQ740" s="2"/>
      <c r="AR740" s="3"/>
      <c r="AS740" s="3"/>
      <c r="AT740" s="3"/>
      <c r="AU740" s="3"/>
    </row>
    <row r="741" spans="1:47" x14ac:dyDescent="0.35">
      <c r="A741" s="66" t="s">
        <v>721</v>
      </c>
      <c r="B741" s="67"/>
      <c r="C741" s="67"/>
      <c r="D741" s="68"/>
      <c r="E741" s="70"/>
      <c r="F741" s="104" t="s">
        <v>11180</v>
      </c>
      <c r="G741" s="67"/>
      <c r="H741" s="71"/>
      <c r="I741" s="72"/>
      <c r="J741" s="72"/>
      <c r="K741" s="71" t="s">
        <v>13566</v>
      </c>
      <c r="L741" s="75"/>
      <c r="M741" s="76"/>
      <c r="N741" s="76"/>
      <c r="O741" s="77"/>
      <c r="P741" s="78"/>
      <c r="Q741" s="78"/>
      <c r="R741" s="88"/>
      <c r="S741" s="88"/>
      <c r="T741" s="88"/>
      <c r="U741" s="88"/>
      <c r="V741" s="52"/>
      <c r="W741" s="52"/>
      <c r="X741" s="52"/>
      <c r="Y741" s="52"/>
      <c r="Z741" s="51"/>
      <c r="AA741" s="73"/>
      <c r="AB741" s="73"/>
      <c r="AC741" s="74"/>
      <c r="AD741" s="80">
        <v>254</v>
      </c>
      <c r="AE741" s="80">
        <v>37</v>
      </c>
      <c r="AF741" s="80">
        <v>99</v>
      </c>
      <c r="AG741" s="80">
        <v>395</v>
      </c>
      <c r="AH741" s="80"/>
      <c r="AI741" s="80" t="s">
        <v>8702</v>
      </c>
      <c r="AJ741" s="80" t="s">
        <v>9143</v>
      </c>
      <c r="AK741" s="85" t="s">
        <v>10147</v>
      </c>
      <c r="AL741" s="80"/>
      <c r="AM741" s="82">
        <v>41031.613541666666</v>
      </c>
      <c r="AN741" s="80" t="s">
        <v>11630</v>
      </c>
      <c r="AO741" s="85" t="s">
        <v>12369</v>
      </c>
      <c r="AP741" s="80" t="s">
        <v>66</v>
      </c>
      <c r="AQ741" s="2"/>
      <c r="AR741" s="3"/>
      <c r="AS741" s="3"/>
      <c r="AT741" s="3"/>
      <c r="AU741" s="3"/>
    </row>
    <row r="742" spans="1:47" x14ac:dyDescent="0.35">
      <c r="A742" s="66" t="s">
        <v>1288</v>
      </c>
      <c r="B742" s="67"/>
      <c r="C742" s="67"/>
      <c r="D742" s="68"/>
      <c r="E742" s="70"/>
      <c r="F742" s="104" t="s">
        <v>11181</v>
      </c>
      <c r="G742" s="67"/>
      <c r="H742" s="71"/>
      <c r="I742" s="72"/>
      <c r="J742" s="72"/>
      <c r="K742" s="71" t="s">
        <v>13567</v>
      </c>
      <c r="L742" s="75"/>
      <c r="M742" s="76"/>
      <c r="N742" s="76"/>
      <c r="O742" s="77"/>
      <c r="P742" s="78"/>
      <c r="Q742" s="78"/>
      <c r="R742" s="88"/>
      <c r="S742" s="88"/>
      <c r="T742" s="88"/>
      <c r="U742" s="88"/>
      <c r="V742" s="52"/>
      <c r="W742" s="52"/>
      <c r="X742" s="52"/>
      <c r="Y742" s="52"/>
      <c r="Z742" s="51"/>
      <c r="AA742" s="73"/>
      <c r="AB742" s="73"/>
      <c r="AC742" s="74"/>
      <c r="AD742" s="80">
        <v>158</v>
      </c>
      <c r="AE742" s="80">
        <v>3349</v>
      </c>
      <c r="AF742" s="80">
        <v>1097</v>
      </c>
      <c r="AG742" s="80">
        <v>790</v>
      </c>
      <c r="AH742" s="80"/>
      <c r="AI742" s="80" t="s">
        <v>8703</v>
      </c>
      <c r="AJ742" s="80" t="s">
        <v>9483</v>
      </c>
      <c r="AK742" s="85" t="s">
        <v>10148</v>
      </c>
      <c r="AL742" s="80"/>
      <c r="AM742" s="82">
        <v>41935.550949074073</v>
      </c>
      <c r="AN742" s="80" t="s">
        <v>11630</v>
      </c>
      <c r="AO742" s="85" t="s">
        <v>12370</v>
      </c>
      <c r="AP742" s="80" t="s">
        <v>65</v>
      </c>
      <c r="AQ742" s="2"/>
      <c r="AR742" s="3"/>
      <c r="AS742" s="3"/>
      <c r="AT742" s="3"/>
      <c r="AU742" s="3"/>
    </row>
    <row r="743" spans="1:47" x14ac:dyDescent="0.35">
      <c r="A743" s="66" t="s">
        <v>1289</v>
      </c>
      <c r="B743" s="67"/>
      <c r="C743" s="67"/>
      <c r="D743" s="68"/>
      <c r="E743" s="70"/>
      <c r="F743" s="104" t="s">
        <v>11182</v>
      </c>
      <c r="G743" s="67"/>
      <c r="H743" s="71"/>
      <c r="I743" s="72"/>
      <c r="J743" s="72"/>
      <c r="K743" s="71" t="s">
        <v>13568</v>
      </c>
      <c r="L743" s="75"/>
      <c r="M743" s="76"/>
      <c r="N743" s="76"/>
      <c r="O743" s="77"/>
      <c r="P743" s="78"/>
      <c r="Q743" s="78"/>
      <c r="R743" s="88"/>
      <c r="S743" s="88"/>
      <c r="T743" s="88"/>
      <c r="U743" s="88"/>
      <c r="V743" s="52"/>
      <c r="W743" s="52"/>
      <c r="X743" s="52"/>
      <c r="Y743" s="52"/>
      <c r="Z743" s="51"/>
      <c r="AA743" s="73"/>
      <c r="AB743" s="73"/>
      <c r="AC743" s="74"/>
      <c r="AD743" s="80">
        <v>1558</v>
      </c>
      <c r="AE743" s="80">
        <v>55230</v>
      </c>
      <c r="AF743" s="80">
        <v>5793</v>
      </c>
      <c r="AG743" s="80">
        <v>3492</v>
      </c>
      <c r="AH743" s="80"/>
      <c r="AI743" s="80" t="s">
        <v>8704</v>
      </c>
      <c r="AJ743" s="80" t="s">
        <v>9142</v>
      </c>
      <c r="AK743" s="85" t="s">
        <v>10149</v>
      </c>
      <c r="AL743" s="80"/>
      <c r="AM743" s="82">
        <v>39664.650324074071</v>
      </c>
      <c r="AN743" s="80" t="s">
        <v>11630</v>
      </c>
      <c r="AO743" s="85" t="s">
        <v>12371</v>
      </c>
      <c r="AP743" s="80" t="s">
        <v>65</v>
      </c>
      <c r="AQ743" s="2"/>
      <c r="AR743" s="3"/>
      <c r="AS743" s="3"/>
      <c r="AT743" s="3"/>
      <c r="AU743" s="3"/>
    </row>
    <row r="744" spans="1:47" x14ac:dyDescent="0.35">
      <c r="A744" s="66" t="s">
        <v>1290</v>
      </c>
      <c r="B744" s="67"/>
      <c r="C744" s="67"/>
      <c r="D744" s="68"/>
      <c r="E744" s="70"/>
      <c r="F744" s="104" t="s">
        <v>11183</v>
      </c>
      <c r="G744" s="67"/>
      <c r="H744" s="71"/>
      <c r="I744" s="72"/>
      <c r="J744" s="72"/>
      <c r="K744" s="71" t="s">
        <v>13569</v>
      </c>
      <c r="L744" s="75"/>
      <c r="M744" s="76"/>
      <c r="N744" s="76"/>
      <c r="O744" s="77"/>
      <c r="P744" s="78"/>
      <c r="Q744" s="78"/>
      <c r="R744" s="88"/>
      <c r="S744" s="88"/>
      <c r="T744" s="88"/>
      <c r="U744" s="88"/>
      <c r="V744" s="52"/>
      <c r="W744" s="52"/>
      <c r="X744" s="52"/>
      <c r="Y744" s="52"/>
      <c r="Z744" s="51"/>
      <c r="AA744" s="73"/>
      <c r="AB744" s="73"/>
      <c r="AC744" s="74"/>
      <c r="AD744" s="80">
        <v>0</v>
      </c>
      <c r="AE744" s="80">
        <v>2655</v>
      </c>
      <c r="AF744" s="80">
        <v>97</v>
      </c>
      <c r="AG744" s="80">
        <v>24</v>
      </c>
      <c r="AH744" s="80"/>
      <c r="AI744" s="80" t="s">
        <v>8705</v>
      </c>
      <c r="AJ744" s="80" t="s">
        <v>9137</v>
      </c>
      <c r="AK744" s="85" t="s">
        <v>10150</v>
      </c>
      <c r="AL744" s="80"/>
      <c r="AM744" s="82">
        <v>43745.368194444447</v>
      </c>
      <c r="AN744" s="80" t="s">
        <v>11630</v>
      </c>
      <c r="AO744" s="85" t="s">
        <v>12372</v>
      </c>
      <c r="AP744" s="80" t="s">
        <v>65</v>
      </c>
      <c r="AQ744" s="2"/>
      <c r="AR744" s="3"/>
      <c r="AS744" s="3"/>
      <c r="AT744" s="3"/>
      <c r="AU744" s="3"/>
    </row>
    <row r="745" spans="1:47" x14ac:dyDescent="0.35">
      <c r="A745" s="66" t="s">
        <v>722</v>
      </c>
      <c r="B745" s="67"/>
      <c r="C745" s="67"/>
      <c r="D745" s="68"/>
      <c r="E745" s="70"/>
      <c r="F745" s="104" t="s">
        <v>11184</v>
      </c>
      <c r="G745" s="67"/>
      <c r="H745" s="71"/>
      <c r="I745" s="72"/>
      <c r="J745" s="72"/>
      <c r="K745" s="71" t="s">
        <v>13570</v>
      </c>
      <c r="L745" s="75"/>
      <c r="M745" s="76"/>
      <c r="N745" s="76"/>
      <c r="O745" s="77"/>
      <c r="P745" s="78"/>
      <c r="Q745" s="78"/>
      <c r="R745" s="88"/>
      <c r="S745" s="88"/>
      <c r="T745" s="88"/>
      <c r="U745" s="88"/>
      <c r="V745" s="52"/>
      <c r="W745" s="52"/>
      <c r="X745" s="52"/>
      <c r="Y745" s="52"/>
      <c r="Z745" s="51"/>
      <c r="AA745" s="73"/>
      <c r="AB745" s="73"/>
      <c r="AC745" s="74"/>
      <c r="AD745" s="80">
        <v>902</v>
      </c>
      <c r="AE745" s="80">
        <v>90</v>
      </c>
      <c r="AF745" s="80">
        <v>4047</v>
      </c>
      <c r="AG745" s="80">
        <v>11981</v>
      </c>
      <c r="AH745" s="80"/>
      <c r="AI745" s="80" t="s">
        <v>8706</v>
      </c>
      <c r="AJ745" s="80" t="s">
        <v>9484</v>
      </c>
      <c r="AK745" s="80"/>
      <c r="AL745" s="80"/>
      <c r="AM745" s="82">
        <v>43820.013483796298</v>
      </c>
      <c r="AN745" s="80" t="s">
        <v>11630</v>
      </c>
      <c r="AO745" s="85" t="s">
        <v>12373</v>
      </c>
      <c r="AP745" s="80" t="s">
        <v>66</v>
      </c>
      <c r="AQ745" s="2"/>
      <c r="AR745" s="3"/>
      <c r="AS745" s="3"/>
      <c r="AT745" s="3"/>
      <c r="AU745" s="3"/>
    </row>
    <row r="746" spans="1:47" x14ac:dyDescent="0.35">
      <c r="A746" s="66" t="s">
        <v>723</v>
      </c>
      <c r="B746" s="67"/>
      <c r="C746" s="67"/>
      <c r="D746" s="68"/>
      <c r="E746" s="70"/>
      <c r="F746" s="104" t="s">
        <v>11185</v>
      </c>
      <c r="G746" s="67"/>
      <c r="H746" s="71"/>
      <c r="I746" s="72"/>
      <c r="J746" s="72"/>
      <c r="K746" s="71" t="s">
        <v>13571</v>
      </c>
      <c r="L746" s="75"/>
      <c r="M746" s="76"/>
      <c r="N746" s="76"/>
      <c r="O746" s="77"/>
      <c r="P746" s="78"/>
      <c r="Q746" s="78"/>
      <c r="R746" s="88"/>
      <c r="S746" s="88"/>
      <c r="T746" s="88"/>
      <c r="U746" s="88"/>
      <c r="V746" s="52"/>
      <c r="W746" s="52"/>
      <c r="X746" s="52"/>
      <c r="Y746" s="52"/>
      <c r="Z746" s="51"/>
      <c r="AA746" s="73"/>
      <c r="AB746" s="73"/>
      <c r="AC746" s="74"/>
      <c r="AD746" s="80">
        <v>2983</v>
      </c>
      <c r="AE746" s="80">
        <v>2698</v>
      </c>
      <c r="AF746" s="80">
        <v>3539</v>
      </c>
      <c r="AG746" s="80">
        <v>7136</v>
      </c>
      <c r="AH746" s="80"/>
      <c r="AI746" s="80" t="s">
        <v>8707</v>
      </c>
      <c r="AJ746" s="80" t="s">
        <v>9151</v>
      </c>
      <c r="AK746" s="80"/>
      <c r="AL746" s="80"/>
      <c r="AM746" s="82">
        <v>43375.594363425924</v>
      </c>
      <c r="AN746" s="80" t="s">
        <v>11630</v>
      </c>
      <c r="AO746" s="85" t="s">
        <v>12374</v>
      </c>
      <c r="AP746" s="80" t="s">
        <v>66</v>
      </c>
      <c r="AQ746" s="2"/>
      <c r="AR746" s="3"/>
      <c r="AS746" s="3"/>
      <c r="AT746" s="3"/>
      <c r="AU746" s="3"/>
    </row>
    <row r="747" spans="1:47" x14ac:dyDescent="0.35">
      <c r="A747" s="66" t="s">
        <v>917</v>
      </c>
      <c r="B747" s="67"/>
      <c r="C747" s="67"/>
      <c r="D747" s="68"/>
      <c r="E747" s="70"/>
      <c r="F747" s="104" t="s">
        <v>11186</v>
      </c>
      <c r="G747" s="67"/>
      <c r="H747" s="71"/>
      <c r="I747" s="72"/>
      <c r="J747" s="72"/>
      <c r="K747" s="71" t="s">
        <v>13572</v>
      </c>
      <c r="L747" s="75"/>
      <c r="M747" s="76"/>
      <c r="N747" s="76"/>
      <c r="O747" s="77"/>
      <c r="P747" s="78"/>
      <c r="Q747" s="78"/>
      <c r="R747" s="88"/>
      <c r="S747" s="88"/>
      <c r="T747" s="88"/>
      <c r="U747" s="88"/>
      <c r="V747" s="52"/>
      <c r="W747" s="52"/>
      <c r="X747" s="52"/>
      <c r="Y747" s="52"/>
      <c r="Z747" s="51"/>
      <c r="AA747" s="73"/>
      <c r="AB747" s="73"/>
      <c r="AC747" s="74"/>
      <c r="AD747" s="80">
        <v>2840</v>
      </c>
      <c r="AE747" s="80">
        <v>3091</v>
      </c>
      <c r="AF747" s="80">
        <v>2757</v>
      </c>
      <c r="AG747" s="80">
        <v>15715</v>
      </c>
      <c r="AH747" s="80"/>
      <c r="AI747" s="80" t="s">
        <v>8708</v>
      </c>
      <c r="AJ747" s="80" t="s">
        <v>9151</v>
      </c>
      <c r="AK747" s="85" t="s">
        <v>10151</v>
      </c>
      <c r="AL747" s="80"/>
      <c r="AM747" s="82">
        <v>42992.485914351855</v>
      </c>
      <c r="AN747" s="80" t="s">
        <v>11630</v>
      </c>
      <c r="AO747" s="85" t="s">
        <v>12375</v>
      </c>
      <c r="AP747" s="80" t="s">
        <v>66</v>
      </c>
      <c r="AQ747" s="2"/>
      <c r="AR747" s="3"/>
      <c r="AS747" s="3"/>
      <c r="AT747" s="3"/>
      <c r="AU747" s="3"/>
    </row>
    <row r="748" spans="1:47" x14ac:dyDescent="0.35">
      <c r="A748" s="66" t="s">
        <v>724</v>
      </c>
      <c r="B748" s="67"/>
      <c r="C748" s="67"/>
      <c r="D748" s="68"/>
      <c r="E748" s="70"/>
      <c r="F748" s="104" t="s">
        <v>11187</v>
      </c>
      <c r="G748" s="67"/>
      <c r="H748" s="71"/>
      <c r="I748" s="72"/>
      <c r="J748" s="72"/>
      <c r="K748" s="71" t="s">
        <v>13573</v>
      </c>
      <c r="L748" s="75"/>
      <c r="M748" s="76"/>
      <c r="N748" s="76"/>
      <c r="O748" s="77"/>
      <c r="P748" s="78"/>
      <c r="Q748" s="78"/>
      <c r="R748" s="88"/>
      <c r="S748" s="88"/>
      <c r="T748" s="88"/>
      <c r="U748" s="88"/>
      <c r="V748" s="52"/>
      <c r="W748" s="52"/>
      <c r="X748" s="52"/>
      <c r="Y748" s="52"/>
      <c r="Z748" s="51"/>
      <c r="AA748" s="73"/>
      <c r="AB748" s="73"/>
      <c r="AC748" s="74"/>
      <c r="AD748" s="80">
        <v>257</v>
      </c>
      <c r="AE748" s="80">
        <v>10</v>
      </c>
      <c r="AF748" s="80">
        <v>150</v>
      </c>
      <c r="AG748" s="80">
        <v>362</v>
      </c>
      <c r="AH748" s="80"/>
      <c r="AI748" s="80" t="s">
        <v>8709</v>
      </c>
      <c r="AJ748" s="80" t="s">
        <v>9383</v>
      </c>
      <c r="AK748" s="80"/>
      <c r="AL748" s="80"/>
      <c r="AM748" s="82">
        <v>43542.694525462961</v>
      </c>
      <c r="AN748" s="80" t="s">
        <v>11630</v>
      </c>
      <c r="AO748" s="85" t="s">
        <v>12376</v>
      </c>
      <c r="AP748" s="80" t="s">
        <v>66</v>
      </c>
      <c r="AQ748" s="2"/>
      <c r="AR748" s="3"/>
      <c r="AS748" s="3"/>
      <c r="AT748" s="3"/>
      <c r="AU748" s="3"/>
    </row>
    <row r="749" spans="1:47" x14ac:dyDescent="0.35">
      <c r="A749" s="66" t="s">
        <v>1291</v>
      </c>
      <c r="B749" s="67"/>
      <c r="C749" s="67"/>
      <c r="D749" s="68"/>
      <c r="E749" s="70"/>
      <c r="F749" s="104" t="s">
        <v>11188</v>
      </c>
      <c r="G749" s="67"/>
      <c r="H749" s="71"/>
      <c r="I749" s="72"/>
      <c r="J749" s="72"/>
      <c r="K749" s="71" t="s">
        <v>13574</v>
      </c>
      <c r="L749" s="75"/>
      <c r="M749" s="76"/>
      <c r="N749" s="76"/>
      <c r="O749" s="77"/>
      <c r="P749" s="78"/>
      <c r="Q749" s="78"/>
      <c r="R749" s="88"/>
      <c r="S749" s="88"/>
      <c r="T749" s="88"/>
      <c r="U749" s="88"/>
      <c r="V749" s="52"/>
      <c r="W749" s="52"/>
      <c r="X749" s="52"/>
      <c r="Y749" s="52"/>
      <c r="Z749" s="51"/>
      <c r="AA749" s="73"/>
      <c r="AB749" s="73"/>
      <c r="AC749" s="74"/>
      <c r="AD749" s="80">
        <v>455</v>
      </c>
      <c r="AE749" s="80">
        <v>93043</v>
      </c>
      <c r="AF749" s="80">
        <v>24801</v>
      </c>
      <c r="AG749" s="80">
        <v>1794</v>
      </c>
      <c r="AH749" s="80"/>
      <c r="AI749" s="80" t="s">
        <v>8710</v>
      </c>
      <c r="AJ749" s="80" t="s">
        <v>9291</v>
      </c>
      <c r="AK749" s="85" t="s">
        <v>10152</v>
      </c>
      <c r="AL749" s="80"/>
      <c r="AM749" s="82">
        <v>40046.37709490741</v>
      </c>
      <c r="AN749" s="80" t="s">
        <v>11630</v>
      </c>
      <c r="AO749" s="85" t="s">
        <v>12377</v>
      </c>
      <c r="AP749" s="80" t="s">
        <v>65</v>
      </c>
      <c r="AQ749" s="2"/>
      <c r="AR749" s="3"/>
      <c r="AS749" s="3"/>
      <c r="AT749" s="3"/>
      <c r="AU749" s="3"/>
    </row>
    <row r="750" spans="1:47" x14ac:dyDescent="0.35">
      <c r="A750" s="66" t="s">
        <v>725</v>
      </c>
      <c r="B750" s="67"/>
      <c r="C750" s="67"/>
      <c r="D750" s="68"/>
      <c r="E750" s="70"/>
      <c r="F750" s="104" t="s">
        <v>11189</v>
      </c>
      <c r="G750" s="67"/>
      <c r="H750" s="71"/>
      <c r="I750" s="72"/>
      <c r="J750" s="72"/>
      <c r="K750" s="71" t="s">
        <v>13575</v>
      </c>
      <c r="L750" s="75"/>
      <c r="M750" s="76"/>
      <c r="N750" s="76"/>
      <c r="O750" s="77"/>
      <c r="P750" s="78"/>
      <c r="Q750" s="78"/>
      <c r="R750" s="88"/>
      <c r="S750" s="88"/>
      <c r="T750" s="88"/>
      <c r="U750" s="88"/>
      <c r="V750" s="52"/>
      <c r="W750" s="52"/>
      <c r="X750" s="52"/>
      <c r="Y750" s="52"/>
      <c r="Z750" s="51"/>
      <c r="AA750" s="73"/>
      <c r="AB750" s="73"/>
      <c r="AC750" s="74"/>
      <c r="AD750" s="80">
        <v>884</v>
      </c>
      <c r="AE750" s="80">
        <v>1507</v>
      </c>
      <c r="AF750" s="80">
        <v>4103</v>
      </c>
      <c r="AG750" s="80">
        <v>59</v>
      </c>
      <c r="AH750" s="80"/>
      <c r="AI750" s="80" t="s">
        <v>8711</v>
      </c>
      <c r="AJ750" s="80" t="s">
        <v>9137</v>
      </c>
      <c r="AK750" s="85" t="s">
        <v>10153</v>
      </c>
      <c r="AL750" s="80"/>
      <c r="AM750" s="82">
        <v>40919.419583333336</v>
      </c>
      <c r="AN750" s="80" t="s">
        <v>11630</v>
      </c>
      <c r="AO750" s="85" t="s">
        <v>12378</v>
      </c>
      <c r="AP750" s="80" t="s">
        <v>66</v>
      </c>
      <c r="AQ750" s="2"/>
      <c r="AR750" s="3"/>
      <c r="AS750" s="3"/>
      <c r="AT750" s="3"/>
      <c r="AU750" s="3"/>
    </row>
    <row r="751" spans="1:47" x14ac:dyDescent="0.35">
      <c r="A751" s="66" t="s">
        <v>727</v>
      </c>
      <c r="B751" s="67"/>
      <c r="C751" s="67"/>
      <c r="D751" s="68"/>
      <c r="E751" s="70"/>
      <c r="F751" s="104" t="s">
        <v>11190</v>
      </c>
      <c r="G751" s="67"/>
      <c r="H751" s="71"/>
      <c r="I751" s="72"/>
      <c r="J751" s="72"/>
      <c r="K751" s="71" t="s">
        <v>13576</v>
      </c>
      <c r="L751" s="75"/>
      <c r="M751" s="76"/>
      <c r="N751" s="76"/>
      <c r="O751" s="77"/>
      <c r="P751" s="78"/>
      <c r="Q751" s="78"/>
      <c r="R751" s="88"/>
      <c r="S751" s="88"/>
      <c r="T751" s="88"/>
      <c r="U751" s="88"/>
      <c r="V751" s="52"/>
      <c r="W751" s="52"/>
      <c r="X751" s="52"/>
      <c r="Y751" s="52"/>
      <c r="Z751" s="51"/>
      <c r="AA751" s="73"/>
      <c r="AB751" s="73"/>
      <c r="AC751" s="74"/>
      <c r="AD751" s="80">
        <v>2258</v>
      </c>
      <c r="AE751" s="80">
        <v>7377</v>
      </c>
      <c r="AF751" s="80">
        <v>8876</v>
      </c>
      <c r="AG751" s="80">
        <v>2777</v>
      </c>
      <c r="AH751" s="80"/>
      <c r="AI751" s="80" t="s">
        <v>8712</v>
      </c>
      <c r="AJ751" s="80" t="s">
        <v>9423</v>
      </c>
      <c r="AK751" s="85" t="s">
        <v>10154</v>
      </c>
      <c r="AL751" s="80"/>
      <c r="AM751" s="82">
        <v>40190.538217592592</v>
      </c>
      <c r="AN751" s="80" t="s">
        <v>11630</v>
      </c>
      <c r="AO751" s="85" t="s">
        <v>12379</v>
      </c>
      <c r="AP751" s="80" t="s">
        <v>66</v>
      </c>
      <c r="AQ751" s="2"/>
      <c r="AR751" s="3"/>
      <c r="AS751" s="3"/>
      <c r="AT751" s="3"/>
      <c r="AU751" s="3"/>
    </row>
    <row r="752" spans="1:47" x14ac:dyDescent="0.35">
      <c r="A752" s="66" t="s">
        <v>729</v>
      </c>
      <c r="B752" s="67"/>
      <c r="C752" s="67"/>
      <c r="D752" s="68"/>
      <c r="E752" s="70"/>
      <c r="F752" s="104" t="s">
        <v>11191</v>
      </c>
      <c r="G752" s="67"/>
      <c r="H752" s="71"/>
      <c r="I752" s="72"/>
      <c r="J752" s="72"/>
      <c r="K752" s="71" t="s">
        <v>13577</v>
      </c>
      <c r="L752" s="75"/>
      <c r="M752" s="76"/>
      <c r="N752" s="76"/>
      <c r="O752" s="77"/>
      <c r="P752" s="78"/>
      <c r="Q752" s="78"/>
      <c r="R752" s="88"/>
      <c r="S752" s="88"/>
      <c r="T752" s="88"/>
      <c r="U752" s="88"/>
      <c r="V752" s="52"/>
      <c r="W752" s="52"/>
      <c r="X752" s="52"/>
      <c r="Y752" s="52"/>
      <c r="Z752" s="51"/>
      <c r="AA752" s="73"/>
      <c r="AB752" s="73"/>
      <c r="AC752" s="74"/>
      <c r="AD752" s="80">
        <v>4266</v>
      </c>
      <c r="AE752" s="80">
        <v>2250</v>
      </c>
      <c r="AF752" s="80">
        <v>78794</v>
      </c>
      <c r="AG752" s="80">
        <v>340</v>
      </c>
      <c r="AH752" s="80"/>
      <c r="AI752" s="80" t="s">
        <v>8713</v>
      </c>
      <c r="AJ752" s="80" t="s">
        <v>9137</v>
      </c>
      <c r="AK752" s="85" t="s">
        <v>10155</v>
      </c>
      <c r="AL752" s="80"/>
      <c r="AM752" s="82">
        <v>40894.962233796294</v>
      </c>
      <c r="AN752" s="80" t="s">
        <v>11630</v>
      </c>
      <c r="AO752" s="85" t="s">
        <v>12380</v>
      </c>
      <c r="AP752" s="80" t="s">
        <v>66</v>
      </c>
      <c r="AQ752" s="2"/>
      <c r="AR752" s="3"/>
      <c r="AS752" s="3"/>
      <c r="AT752" s="3"/>
      <c r="AU752" s="3"/>
    </row>
    <row r="753" spans="1:47" x14ac:dyDescent="0.35">
      <c r="A753" s="66" t="s">
        <v>733</v>
      </c>
      <c r="B753" s="67"/>
      <c r="C753" s="67"/>
      <c r="D753" s="68"/>
      <c r="E753" s="70"/>
      <c r="F753" s="104" t="s">
        <v>11192</v>
      </c>
      <c r="G753" s="67"/>
      <c r="H753" s="71"/>
      <c r="I753" s="72"/>
      <c r="J753" s="72"/>
      <c r="K753" s="71" t="s">
        <v>13578</v>
      </c>
      <c r="L753" s="75"/>
      <c r="M753" s="76"/>
      <c r="N753" s="76"/>
      <c r="O753" s="77"/>
      <c r="P753" s="78"/>
      <c r="Q753" s="78"/>
      <c r="R753" s="88"/>
      <c r="S753" s="88"/>
      <c r="T753" s="88"/>
      <c r="U753" s="88"/>
      <c r="V753" s="52"/>
      <c r="W753" s="52"/>
      <c r="X753" s="52"/>
      <c r="Y753" s="52"/>
      <c r="Z753" s="51"/>
      <c r="AA753" s="73"/>
      <c r="AB753" s="73"/>
      <c r="AC753" s="74"/>
      <c r="AD753" s="80">
        <v>63</v>
      </c>
      <c r="AE753" s="80">
        <v>149</v>
      </c>
      <c r="AF753" s="80">
        <v>189</v>
      </c>
      <c r="AG753" s="80">
        <v>47</v>
      </c>
      <c r="AH753" s="80"/>
      <c r="AI753" s="80" t="s">
        <v>8714</v>
      </c>
      <c r="AJ753" s="80"/>
      <c r="AK753" s="85" t="s">
        <v>10156</v>
      </c>
      <c r="AL753" s="80"/>
      <c r="AM753" s="82">
        <v>43810.623553240737</v>
      </c>
      <c r="AN753" s="80" t="s">
        <v>11630</v>
      </c>
      <c r="AO753" s="85" t="s">
        <v>12381</v>
      </c>
      <c r="AP753" s="80" t="s">
        <v>66</v>
      </c>
      <c r="AQ753" s="2"/>
      <c r="AR753" s="3"/>
      <c r="AS753" s="3"/>
      <c r="AT753" s="3"/>
      <c r="AU753" s="3"/>
    </row>
    <row r="754" spans="1:47" x14ac:dyDescent="0.35">
      <c r="A754" s="66" t="s">
        <v>1292</v>
      </c>
      <c r="B754" s="67"/>
      <c r="C754" s="67"/>
      <c r="D754" s="68"/>
      <c r="E754" s="70"/>
      <c r="F754" s="104" t="s">
        <v>11193</v>
      </c>
      <c r="G754" s="67"/>
      <c r="H754" s="71"/>
      <c r="I754" s="72"/>
      <c r="J754" s="72"/>
      <c r="K754" s="71" t="s">
        <v>13579</v>
      </c>
      <c r="L754" s="75"/>
      <c r="M754" s="76"/>
      <c r="N754" s="76"/>
      <c r="O754" s="77"/>
      <c r="P754" s="78"/>
      <c r="Q754" s="78"/>
      <c r="R754" s="88"/>
      <c r="S754" s="88"/>
      <c r="T754" s="88"/>
      <c r="U754" s="88"/>
      <c r="V754" s="52"/>
      <c r="W754" s="52"/>
      <c r="X754" s="52"/>
      <c r="Y754" s="52"/>
      <c r="Z754" s="51"/>
      <c r="AA754" s="73"/>
      <c r="AB754" s="73"/>
      <c r="AC754" s="74"/>
      <c r="AD754" s="80">
        <v>206</v>
      </c>
      <c r="AE754" s="80">
        <v>1344</v>
      </c>
      <c r="AF754" s="80">
        <v>1189</v>
      </c>
      <c r="AG754" s="80">
        <v>229</v>
      </c>
      <c r="AH754" s="80"/>
      <c r="AI754" s="80" t="s">
        <v>8715</v>
      </c>
      <c r="AJ754" s="80" t="s">
        <v>9156</v>
      </c>
      <c r="AK754" s="80"/>
      <c r="AL754" s="80"/>
      <c r="AM754" s="82">
        <v>40564.498530092591</v>
      </c>
      <c r="AN754" s="80" t="s">
        <v>11630</v>
      </c>
      <c r="AO754" s="85" t="s">
        <v>12382</v>
      </c>
      <c r="AP754" s="80" t="s">
        <v>65</v>
      </c>
      <c r="AQ754" s="2"/>
      <c r="AR754" s="3"/>
      <c r="AS754" s="3"/>
      <c r="AT754" s="3"/>
      <c r="AU754" s="3"/>
    </row>
    <row r="755" spans="1:47" x14ac:dyDescent="0.35">
      <c r="A755" s="66" t="s">
        <v>1293</v>
      </c>
      <c r="B755" s="67"/>
      <c r="C755" s="67"/>
      <c r="D755" s="68"/>
      <c r="E755" s="70"/>
      <c r="F755" s="104" t="s">
        <v>11194</v>
      </c>
      <c r="G755" s="67"/>
      <c r="H755" s="71"/>
      <c r="I755" s="72"/>
      <c r="J755" s="72"/>
      <c r="K755" s="71" t="s">
        <v>13580</v>
      </c>
      <c r="L755" s="75"/>
      <c r="M755" s="76"/>
      <c r="N755" s="76"/>
      <c r="O755" s="77"/>
      <c r="P755" s="78"/>
      <c r="Q755" s="78"/>
      <c r="R755" s="88"/>
      <c r="S755" s="88"/>
      <c r="T755" s="88"/>
      <c r="U755" s="88"/>
      <c r="V755" s="52"/>
      <c r="W755" s="52"/>
      <c r="X755" s="52"/>
      <c r="Y755" s="52"/>
      <c r="Z755" s="51"/>
      <c r="AA755" s="73"/>
      <c r="AB755" s="73"/>
      <c r="AC755" s="74"/>
      <c r="AD755" s="80">
        <v>868</v>
      </c>
      <c r="AE755" s="80">
        <v>1707</v>
      </c>
      <c r="AF755" s="80">
        <v>755</v>
      </c>
      <c r="AG755" s="80">
        <v>657</v>
      </c>
      <c r="AH755" s="80"/>
      <c r="AI755" s="80" t="s">
        <v>8716</v>
      </c>
      <c r="AJ755" s="80" t="s">
        <v>9137</v>
      </c>
      <c r="AK755" s="85" t="s">
        <v>10157</v>
      </c>
      <c r="AL755" s="80"/>
      <c r="AM755" s="82">
        <v>41910.603483796294</v>
      </c>
      <c r="AN755" s="80" t="s">
        <v>11630</v>
      </c>
      <c r="AO755" s="85" t="s">
        <v>12383</v>
      </c>
      <c r="AP755" s="80" t="s">
        <v>65</v>
      </c>
      <c r="AQ755" s="2"/>
      <c r="AR755" s="3"/>
      <c r="AS755" s="3"/>
      <c r="AT755" s="3"/>
      <c r="AU755" s="3"/>
    </row>
    <row r="756" spans="1:47" x14ac:dyDescent="0.35">
      <c r="A756" s="66" t="s">
        <v>735</v>
      </c>
      <c r="B756" s="67"/>
      <c r="C756" s="67"/>
      <c r="D756" s="68"/>
      <c r="E756" s="70"/>
      <c r="F756" s="104" t="s">
        <v>11195</v>
      </c>
      <c r="G756" s="67"/>
      <c r="H756" s="71"/>
      <c r="I756" s="72"/>
      <c r="J756" s="72"/>
      <c r="K756" s="71" t="s">
        <v>13581</v>
      </c>
      <c r="L756" s="75"/>
      <c r="M756" s="76"/>
      <c r="N756" s="76"/>
      <c r="O756" s="77"/>
      <c r="P756" s="78"/>
      <c r="Q756" s="78"/>
      <c r="R756" s="88"/>
      <c r="S756" s="88"/>
      <c r="T756" s="88"/>
      <c r="U756" s="88"/>
      <c r="V756" s="52"/>
      <c r="W756" s="52"/>
      <c r="X756" s="52"/>
      <c r="Y756" s="52"/>
      <c r="Z756" s="51"/>
      <c r="AA756" s="73"/>
      <c r="AB756" s="73"/>
      <c r="AC756" s="74"/>
      <c r="AD756" s="80">
        <v>2146</v>
      </c>
      <c r="AE756" s="80">
        <v>4305</v>
      </c>
      <c r="AF756" s="80">
        <v>20928</v>
      </c>
      <c r="AG756" s="80">
        <v>3345</v>
      </c>
      <c r="AH756" s="80"/>
      <c r="AI756" s="80" t="s">
        <v>8717</v>
      </c>
      <c r="AJ756" s="80" t="s">
        <v>9156</v>
      </c>
      <c r="AK756" s="85" t="s">
        <v>10158</v>
      </c>
      <c r="AL756" s="80"/>
      <c r="AM756" s="82">
        <v>40897.409178240741</v>
      </c>
      <c r="AN756" s="80" t="s">
        <v>11630</v>
      </c>
      <c r="AO756" s="85" t="s">
        <v>12384</v>
      </c>
      <c r="AP756" s="80" t="s">
        <v>66</v>
      </c>
      <c r="AQ756" s="2"/>
      <c r="AR756" s="3"/>
      <c r="AS756" s="3"/>
      <c r="AT756" s="3"/>
      <c r="AU756" s="3"/>
    </row>
    <row r="757" spans="1:47" x14ac:dyDescent="0.35">
      <c r="A757" s="66" t="s">
        <v>736</v>
      </c>
      <c r="B757" s="67"/>
      <c r="C757" s="67"/>
      <c r="D757" s="68"/>
      <c r="E757" s="70"/>
      <c r="F757" s="104" t="s">
        <v>11196</v>
      </c>
      <c r="G757" s="67"/>
      <c r="H757" s="71"/>
      <c r="I757" s="72"/>
      <c r="J757" s="72"/>
      <c r="K757" s="71" t="s">
        <v>13582</v>
      </c>
      <c r="L757" s="75"/>
      <c r="M757" s="76"/>
      <c r="N757" s="76"/>
      <c r="O757" s="77"/>
      <c r="P757" s="78"/>
      <c r="Q757" s="78"/>
      <c r="R757" s="88"/>
      <c r="S757" s="88"/>
      <c r="T757" s="88"/>
      <c r="U757" s="88"/>
      <c r="V757" s="52"/>
      <c r="W757" s="52"/>
      <c r="X757" s="52"/>
      <c r="Y757" s="52"/>
      <c r="Z757" s="51"/>
      <c r="AA757" s="73"/>
      <c r="AB757" s="73"/>
      <c r="AC757" s="74"/>
      <c r="AD757" s="80">
        <v>1200</v>
      </c>
      <c r="AE757" s="80">
        <v>1355</v>
      </c>
      <c r="AF757" s="80">
        <v>2987</v>
      </c>
      <c r="AG757" s="80">
        <v>1038</v>
      </c>
      <c r="AH757" s="80"/>
      <c r="AI757" s="80" t="s">
        <v>8718</v>
      </c>
      <c r="AJ757" s="80" t="s">
        <v>9485</v>
      </c>
      <c r="AK757" s="80"/>
      <c r="AL757" s="80"/>
      <c r="AM757" s="82">
        <v>41149.673043981478</v>
      </c>
      <c r="AN757" s="80" t="s">
        <v>11630</v>
      </c>
      <c r="AO757" s="85" t="s">
        <v>12385</v>
      </c>
      <c r="AP757" s="80" t="s">
        <v>66</v>
      </c>
      <c r="AQ757" s="2"/>
      <c r="AR757" s="3"/>
      <c r="AS757" s="3"/>
      <c r="AT757" s="3"/>
      <c r="AU757" s="3"/>
    </row>
    <row r="758" spans="1:47" x14ac:dyDescent="0.35">
      <c r="A758" s="66" t="s">
        <v>737</v>
      </c>
      <c r="B758" s="67"/>
      <c r="C758" s="67"/>
      <c r="D758" s="68"/>
      <c r="E758" s="70"/>
      <c r="F758" s="104" t="s">
        <v>11197</v>
      </c>
      <c r="G758" s="67"/>
      <c r="H758" s="71"/>
      <c r="I758" s="72"/>
      <c r="J758" s="72"/>
      <c r="K758" s="71" t="s">
        <v>13583</v>
      </c>
      <c r="L758" s="75"/>
      <c r="M758" s="76"/>
      <c r="N758" s="76"/>
      <c r="O758" s="77"/>
      <c r="P758" s="78"/>
      <c r="Q758" s="78"/>
      <c r="R758" s="88"/>
      <c r="S758" s="88"/>
      <c r="T758" s="88"/>
      <c r="U758" s="88"/>
      <c r="V758" s="52"/>
      <c r="W758" s="52"/>
      <c r="X758" s="52"/>
      <c r="Y758" s="52"/>
      <c r="Z758" s="51"/>
      <c r="AA758" s="73"/>
      <c r="AB758" s="73"/>
      <c r="AC758" s="74"/>
      <c r="AD758" s="80">
        <v>4093</v>
      </c>
      <c r="AE758" s="80">
        <v>2530</v>
      </c>
      <c r="AF758" s="80">
        <v>25850</v>
      </c>
      <c r="AG758" s="80">
        <v>4428</v>
      </c>
      <c r="AH758" s="80"/>
      <c r="AI758" s="80" t="s">
        <v>8719</v>
      </c>
      <c r="AJ758" s="80" t="s">
        <v>9142</v>
      </c>
      <c r="AK758" s="85" t="s">
        <v>10159</v>
      </c>
      <c r="AL758" s="80"/>
      <c r="AM758" s="82">
        <v>40960.862754629627</v>
      </c>
      <c r="AN758" s="80" t="s">
        <v>11630</v>
      </c>
      <c r="AO758" s="85" t="s">
        <v>12386</v>
      </c>
      <c r="AP758" s="80" t="s">
        <v>66</v>
      </c>
      <c r="AQ758" s="2"/>
      <c r="AR758" s="3"/>
      <c r="AS758" s="3"/>
      <c r="AT758" s="3"/>
      <c r="AU758" s="3"/>
    </row>
    <row r="759" spans="1:47" x14ac:dyDescent="0.35">
      <c r="A759" s="66" t="s">
        <v>738</v>
      </c>
      <c r="B759" s="67"/>
      <c r="C759" s="67"/>
      <c r="D759" s="68"/>
      <c r="E759" s="70"/>
      <c r="F759" s="104" t="s">
        <v>10471</v>
      </c>
      <c r="G759" s="67"/>
      <c r="H759" s="71"/>
      <c r="I759" s="72"/>
      <c r="J759" s="72"/>
      <c r="K759" s="71" t="s">
        <v>13584</v>
      </c>
      <c r="L759" s="75"/>
      <c r="M759" s="76"/>
      <c r="N759" s="76"/>
      <c r="O759" s="77"/>
      <c r="P759" s="78"/>
      <c r="Q759" s="78"/>
      <c r="R759" s="88"/>
      <c r="S759" s="88"/>
      <c r="T759" s="88"/>
      <c r="U759" s="88"/>
      <c r="V759" s="52"/>
      <c r="W759" s="52"/>
      <c r="X759" s="52"/>
      <c r="Y759" s="52"/>
      <c r="Z759" s="51"/>
      <c r="AA759" s="73"/>
      <c r="AB759" s="73"/>
      <c r="AC759" s="74"/>
      <c r="AD759" s="80">
        <v>32</v>
      </c>
      <c r="AE759" s="80">
        <v>17</v>
      </c>
      <c r="AF759" s="80">
        <v>178</v>
      </c>
      <c r="AG759" s="80">
        <v>27</v>
      </c>
      <c r="AH759" s="80"/>
      <c r="AI759" s="80"/>
      <c r="AJ759" s="80"/>
      <c r="AK759" s="80"/>
      <c r="AL759" s="80"/>
      <c r="AM759" s="82">
        <v>42804.755972222221</v>
      </c>
      <c r="AN759" s="80" t="s">
        <v>11630</v>
      </c>
      <c r="AO759" s="85" t="s">
        <v>12387</v>
      </c>
      <c r="AP759" s="80" t="s">
        <v>66</v>
      </c>
      <c r="AQ759" s="2"/>
      <c r="AR759" s="3"/>
      <c r="AS759" s="3"/>
      <c r="AT759" s="3"/>
      <c r="AU759" s="3"/>
    </row>
    <row r="760" spans="1:47" x14ac:dyDescent="0.35">
      <c r="A760" s="66" t="s">
        <v>739</v>
      </c>
      <c r="B760" s="67"/>
      <c r="C760" s="67"/>
      <c r="D760" s="68"/>
      <c r="E760" s="70"/>
      <c r="F760" s="104" t="s">
        <v>11198</v>
      </c>
      <c r="G760" s="67"/>
      <c r="H760" s="71"/>
      <c r="I760" s="72"/>
      <c r="J760" s="72"/>
      <c r="K760" s="71" t="s">
        <v>13585</v>
      </c>
      <c r="L760" s="75"/>
      <c r="M760" s="76"/>
      <c r="N760" s="76"/>
      <c r="O760" s="77"/>
      <c r="P760" s="78"/>
      <c r="Q760" s="78"/>
      <c r="R760" s="88"/>
      <c r="S760" s="88"/>
      <c r="T760" s="88"/>
      <c r="U760" s="88"/>
      <c r="V760" s="52"/>
      <c r="W760" s="52"/>
      <c r="X760" s="52"/>
      <c r="Y760" s="52"/>
      <c r="Z760" s="51"/>
      <c r="AA760" s="73"/>
      <c r="AB760" s="73"/>
      <c r="AC760" s="74"/>
      <c r="AD760" s="80">
        <v>774</v>
      </c>
      <c r="AE760" s="80">
        <v>282</v>
      </c>
      <c r="AF760" s="80">
        <v>1891</v>
      </c>
      <c r="AG760" s="80">
        <v>4285</v>
      </c>
      <c r="AH760" s="80"/>
      <c r="AI760" s="80" t="s">
        <v>8720</v>
      </c>
      <c r="AJ760" s="80" t="s">
        <v>9142</v>
      </c>
      <c r="AK760" s="80"/>
      <c r="AL760" s="80"/>
      <c r="AM760" s="82">
        <v>39988.608298611114</v>
      </c>
      <c r="AN760" s="80" t="s">
        <v>11630</v>
      </c>
      <c r="AO760" s="85" t="s">
        <v>12388</v>
      </c>
      <c r="AP760" s="80" t="s">
        <v>66</v>
      </c>
      <c r="AQ760" s="2"/>
      <c r="AR760" s="3"/>
      <c r="AS760" s="3"/>
      <c r="AT760" s="3"/>
      <c r="AU760" s="3"/>
    </row>
    <row r="761" spans="1:47" x14ac:dyDescent="0.35">
      <c r="A761" s="66" t="s">
        <v>1124</v>
      </c>
      <c r="B761" s="67"/>
      <c r="C761" s="67"/>
      <c r="D761" s="68"/>
      <c r="E761" s="70"/>
      <c r="F761" s="104" t="s">
        <v>11199</v>
      </c>
      <c r="G761" s="67"/>
      <c r="H761" s="71"/>
      <c r="I761" s="72"/>
      <c r="J761" s="72"/>
      <c r="K761" s="71" t="s">
        <v>13586</v>
      </c>
      <c r="L761" s="75"/>
      <c r="M761" s="76"/>
      <c r="N761" s="76"/>
      <c r="O761" s="77"/>
      <c r="P761" s="78"/>
      <c r="Q761" s="78"/>
      <c r="R761" s="88"/>
      <c r="S761" s="88"/>
      <c r="T761" s="88"/>
      <c r="U761" s="88"/>
      <c r="V761" s="52"/>
      <c r="W761" s="52"/>
      <c r="X761" s="52"/>
      <c r="Y761" s="52"/>
      <c r="Z761" s="51"/>
      <c r="AA761" s="73"/>
      <c r="AB761" s="73"/>
      <c r="AC761" s="74"/>
      <c r="AD761" s="80">
        <v>77</v>
      </c>
      <c r="AE761" s="80">
        <v>448</v>
      </c>
      <c r="AF761" s="80">
        <v>521</v>
      </c>
      <c r="AG761" s="80">
        <v>4840</v>
      </c>
      <c r="AH761" s="80"/>
      <c r="AI761" s="80" t="s">
        <v>8721</v>
      </c>
      <c r="AJ761" s="80" t="s">
        <v>9486</v>
      </c>
      <c r="AK761" s="85" t="s">
        <v>10160</v>
      </c>
      <c r="AL761" s="80"/>
      <c r="AM761" s="82">
        <v>40899.665601851855</v>
      </c>
      <c r="AN761" s="80" t="s">
        <v>11630</v>
      </c>
      <c r="AO761" s="85" t="s">
        <v>12389</v>
      </c>
      <c r="AP761" s="80" t="s">
        <v>66</v>
      </c>
      <c r="AQ761" s="2"/>
      <c r="AR761" s="3"/>
      <c r="AS761" s="3"/>
      <c r="AT761" s="3"/>
      <c r="AU761" s="3"/>
    </row>
    <row r="762" spans="1:47" x14ac:dyDescent="0.35">
      <c r="A762" s="66" t="s">
        <v>740</v>
      </c>
      <c r="B762" s="67"/>
      <c r="C762" s="67"/>
      <c r="D762" s="68"/>
      <c r="E762" s="70"/>
      <c r="F762" s="104" t="s">
        <v>11200</v>
      </c>
      <c r="G762" s="67"/>
      <c r="H762" s="71"/>
      <c r="I762" s="72"/>
      <c r="J762" s="72"/>
      <c r="K762" s="71" t="s">
        <v>13587</v>
      </c>
      <c r="L762" s="75"/>
      <c r="M762" s="76"/>
      <c r="N762" s="76"/>
      <c r="O762" s="77"/>
      <c r="P762" s="78"/>
      <c r="Q762" s="78"/>
      <c r="R762" s="88"/>
      <c r="S762" s="88"/>
      <c r="T762" s="88"/>
      <c r="U762" s="88"/>
      <c r="V762" s="52"/>
      <c r="W762" s="52"/>
      <c r="X762" s="52"/>
      <c r="Y762" s="52"/>
      <c r="Z762" s="51"/>
      <c r="AA762" s="73"/>
      <c r="AB762" s="73"/>
      <c r="AC762" s="74"/>
      <c r="AD762" s="80">
        <v>1790</v>
      </c>
      <c r="AE762" s="80">
        <v>1116</v>
      </c>
      <c r="AF762" s="80">
        <v>84361</v>
      </c>
      <c r="AG762" s="80">
        <v>1632</v>
      </c>
      <c r="AH762" s="80"/>
      <c r="AI762" s="80" t="s">
        <v>8722</v>
      </c>
      <c r="AJ762" s="80" t="s">
        <v>9297</v>
      </c>
      <c r="AK762" s="80"/>
      <c r="AL762" s="80"/>
      <c r="AM762" s="82">
        <v>41920.487233796295</v>
      </c>
      <c r="AN762" s="80" t="s">
        <v>11630</v>
      </c>
      <c r="AO762" s="85" t="s">
        <v>12390</v>
      </c>
      <c r="AP762" s="80" t="s">
        <v>66</v>
      </c>
      <c r="AQ762" s="2"/>
      <c r="AR762" s="3"/>
      <c r="AS762" s="3"/>
      <c r="AT762" s="3"/>
      <c r="AU762" s="3"/>
    </row>
    <row r="763" spans="1:47" x14ac:dyDescent="0.35">
      <c r="A763" s="66" t="s">
        <v>1294</v>
      </c>
      <c r="B763" s="67"/>
      <c r="C763" s="67"/>
      <c r="D763" s="68"/>
      <c r="E763" s="70"/>
      <c r="F763" s="104" t="s">
        <v>11201</v>
      </c>
      <c r="G763" s="67"/>
      <c r="H763" s="71"/>
      <c r="I763" s="72"/>
      <c r="J763" s="72"/>
      <c r="K763" s="71" t="s">
        <v>13588</v>
      </c>
      <c r="L763" s="75"/>
      <c r="M763" s="76"/>
      <c r="N763" s="76"/>
      <c r="O763" s="77"/>
      <c r="P763" s="78"/>
      <c r="Q763" s="78"/>
      <c r="R763" s="88"/>
      <c r="S763" s="88"/>
      <c r="T763" s="88"/>
      <c r="U763" s="88"/>
      <c r="V763" s="52"/>
      <c r="W763" s="52"/>
      <c r="X763" s="52"/>
      <c r="Y763" s="52"/>
      <c r="Z763" s="51"/>
      <c r="AA763" s="73"/>
      <c r="AB763" s="73"/>
      <c r="AC763" s="74"/>
      <c r="AD763" s="80">
        <v>2124</v>
      </c>
      <c r="AE763" s="80">
        <v>3372341</v>
      </c>
      <c r="AF763" s="80">
        <v>15409</v>
      </c>
      <c r="AG763" s="80">
        <v>33</v>
      </c>
      <c r="AH763" s="80"/>
      <c r="AI763" s="80" t="s">
        <v>8723</v>
      </c>
      <c r="AJ763" s="80" t="s">
        <v>9299</v>
      </c>
      <c r="AK763" s="85" t="s">
        <v>10161</v>
      </c>
      <c r="AL763" s="80"/>
      <c r="AM763" s="82">
        <v>39777.842974537038</v>
      </c>
      <c r="AN763" s="80" t="s">
        <v>11630</v>
      </c>
      <c r="AO763" s="85" t="s">
        <v>12391</v>
      </c>
      <c r="AP763" s="80" t="s">
        <v>65</v>
      </c>
      <c r="AQ763" s="2"/>
      <c r="AR763" s="3"/>
      <c r="AS763" s="3"/>
      <c r="AT763" s="3"/>
      <c r="AU763" s="3"/>
    </row>
    <row r="764" spans="1:47" x14ac:dyDescent="0.35">
      <c r="A764" s="66" t="s">
        <v>978</v>
      </c>
      <c r="B764" s="67"/>
      <c r="C764" s="67"/>
      <c r="D764" s="68"/>
      <c r="E764" s="70"/>
      <c r="F764" s="104" t="s">
        <v>11202</v>
      </c>
      <c r="G764" s="67"/>
      <c r="H764" s="71"/>
      <c r="I764" s="72"/>
      <c r="J764" s="72"/>
      <c r="K764" s="71" t="s">
        <v>13589</v>
      </c>
      <c r="L764" s="75"/>
      <c r="M764" s="76"/>
      <c r="N764" s="76"/>
      <c r="O764" s="77"/>
      <c r="P764" s="78"/>
      <c r="Q764" s="78"/>
      <c r="R764" s="88"/>
      <c r="S764" s="88"/>
      <c r="T764" s="88"/>
      <c r="U764" s="88"/>
      <c r="V764" s="52"/>
      <c r="W764" s="52"/>
      <c r="X764" s="52"/>
      <c r="Y764" s="52"/>
      <c r="Z764" s="51"/>
      <c r="AA764" s="73"/>
      <c r="AB764" s="73"/>
      <c r="AC764" s="74"/>
      <c r="AD764" s="80">
        <v>1043</v>
      </c>
      <c r="AE764" s="80">
        <v>5696</v>
      </c>
      <c r="AF764" s="80">
        <v>14751</v>
      </c>
      <c r="AG764" s="80">
        <v>4819</v>
      </c>
      <c r="AH764" s="80"/>
      <c r="AI764" s="80" t="s">
        <v>8724</v>
      </c>
      <c r="AJ764" s="80"/>
      <c r="AK764" s="85" t="s">
        <v>10162</v>
      </c>
      <c r="AL764" s="80"/>
      <c r="AM764" s="82">
        <v>39883.593923611108</v>
      </c>
      <c r="AN764" s="80" t="s">
        <v>11630</v>
      </c>
      <c r="AO764" s="85" t="s">
        <v>12392</v>
      </c>
      <c r="AP764" s="80" t="s">
        <v>66</v>
      </c>
      <c r="AQ764" s="2"/>
      <c r="AR764" s="3"/>
      <c r="AS764" s="3"/>
      <c r="AT764" s="3"/>
      <c r="AU764" s="3"/>
    </row>
    <row r="765" spans="1:47" x14ac:dyDescent="0.35">
      <c r="A765" s="66" t="s">
        <v>741</v>
      </c>
      <c r="B765" s="67"/>
      <c r="C765" s="67"/>
      <c r="D765" s="68"/>
      <c r="E765" s="70"/>
      <c r="F765" s="104" t="s">
        <v>11203</v>
      </c>
      <c r="G765" s="67"/>
      <c r="H765" s="71"/>
      <c r="I765" s="72"/>
      <c r="J765" s="72"/>
      <c r="K765" s="71" t="s">
        <v>13590</v>
      </c>
      <c r="L765" s="75"/>
      <c r="M765" s="76"/>
      <c r="N765" s="76"/>
      <c r="O765" s="77"/>
      <c r="P765" s="78"/>
      <c r="Q765" s="78"/>
      <c r="R765" s="88"/>
      <c r="S765" s="88"/>
      <c r="T765" s="88"/>
      <c r="U765" s="88"/>
      <c r="V765" s="52"/>
      <c r="W765" s="52"/>
      <c r="X765" s="52"/>
      <c r="Y765" s="52"/>
      <c r="Z765" s="51"/>
      <c r="AA765" s="73"/>
      <c r="AB765" s="73"/>
      <c r="AC765" s="74"/>
      <c r="AD765" s="80">
        <v>674</v>
      </c>
      <c r="AE765" s="80">
        <v>4226</v>
      </c>
      <c r="AF765" s="80">
        <v>11732</v>
      </c>
      <c r="AG765" s="80">
        <v>8545</v>
      </c>
      <c r="AH765" s="80"/>
      <c r="AI765" s="80" t="s">
        <v>8725</v>
      </c>
      <c r="AJ765" s="80" t="s">
        <v>9143</v>
      </c>
      <c r="AK765" s="85" t="s">
        <v>10163</v>
      </c>
      <c r="AL765" s="80"/>
      <c r="AM765" s="82">
        <v>41935.588761574072</v>
      </c>
      <c r="AN765" s="80" t="s">
        <v>11630</v>
      </c>
      <c r="AO765" s="85" t="s">
        <v>12393</v>
      </c>
      <c r="AP765" s="80" t="s">
        <v>66</v>
      </c>
      <c r="AQ765" s="2"/>
      <c r="AR765" s="3"/>
      <c r="AS765" s="3"/>
      <c r="AT765" s="3"/>
      <c r="AU765" s="3"/>
    </row>
    <row r="766" spans="1:47" x14ac:dyDescent="0.35">
      <c r="A766" s="66" t="s">
        <v>1122</v>
      </c>
      <c r="B766" s="67"/>
      <c r="C766" s="67"/>
      <c r="D766" s="68"/>
      <c r="E766" s="70"/>
      <c r="F766" s="104" t="s">
        <v>11204</v>
      </c>
      <c r="G766" s="67"/>
      <c r="H766" s="71"/>
      <c r="I766" s="72"/>
      <c r="J766" s="72"/>
      <c r="K766" s="71" t="s">
        <v>13591</v>
      </c>
      <c r="L766" s="75"/>
      <c r="M766" s="76"/>
      <c r="N766" s="76"/>
      <c r="O766" s="77"/>
      <c r="P766" s="78"/>
      <c r="Q766" s="78"/>
      <c r="R766" s="88"/>
      <c r="S766" s="88"/>
      <c r="T766" s="88"/>
      <c r="U766" s="88"/>
      <c r="V766" s="52"/>
      <c r="W766" s="52"/>
      <c r="X766" s="52"/>
      <c r="Y766" s="52"/>
      <c r="Z766" s="51"/>
      <c r="AA766" s="73"/>
      <c r="AB766" s="73"/>
      <c r="AC766" s="74"/>
      <c r="AD766" s="80">
        <v>972</v>
      </c>
      <c r="AE766" s="80">
        <v>2812</v>
      </c>
      <c r="AF766" s="80">
        <v>5134</v>
      </c>
      <c r="AG766" s="80">
        <v>3144</v>
      </c>
      <c r="AH766" s="80"/>
      <c r="AI766" s="80" t="s">
        <v>8726</v>
      </c>
      <c r="AJ766" s="80" t="s">
        <v>9487</v>
      </c>
      <c r="AK766" s="85" t="s">
        <v>10164</v>
      </c>
      <c r="AL766" s="80"/>
      <c r="AM766" s="82">
        <v>40844.380624999998</v>
      </c>
      <c r="AN766" s="80" t="s">
        <v>11630</v>
      </c>
      <c r="AO766" s="85" t="s">
        <v>12394</v>
      </c>
      <c r="AP766" s="80" t="s">
        <v>66</v>
      </c>
      <c r="AQ766" s="2"/>
      <c r="AR766" s="3"/>
      <c r="AS766" s="3"/>
      <c r="AT766" s="3"/>
      <c r="AU766" s="3"/>
    </row>
    <row r="767" spans="1:47" x14ac:dyDescent="0.35">
      <c r="A767" s="66" t="s">
        <v>742</v>
      </c>
      <c r="B767" s="67"/>
      <c r="C767" s="67"/>
      <c r="D767" s="68"/>
      <c r="E767" s="70"/>
      <c r="F767" s="104" t="s">
        <v>11205</v>
      </c>
      <c r="G767" s="67"/>
      <c r="H767" s="71"/>
      <c r="I767" s="72"/>
      <c r="J767" s="72"/>
      <c r="K767" s="71" t="s">
        <v>13592</v>
      </c>
      <c r="L767" s="75"/>
      <c r="M767" s="76"/>
      <c r="N767" s="76"/>
      <c r="O767" s="77"/>
      <c r="P767" s="78"/>
      <c r="Q767" s="78"/>
      <c r="R767" s="88"/>
      <c r="S767" s="88"/>
      <c r="T767" s="88"/>
      <c r="U767" s="88"/>
      <c r="V767" s="52"/>
      <c r="W767" s="52"/>
      <c r="X767" s="52"/>
      <c r="Y767" s="52"/>
      <c r="Z767" s="51"/>
      <c r="AA767" s="73"/>
      <c r="AB767" s="73"/>
      <c r="AC767" s="74"/>
      <c r="AD767" s="80">
        <v>201</v>
      </c>
      <c r="AE767" s="80">
        <v>115</v>
      </c>
      <c r="AF767" s="80">
        <v>4538</v>
      </c>
      <c r="AG767" s="80">
        <v>24545</v>
      </c>
      <c r="AH767" s="80"/>
      <c r="AI767" s="80"/>
      <c r="AJ767" s="80" t="s">
        <v>9245</v>
      </c>
      <c r="AK767" s="80"/>
      <c r="AL767" s="80"/>
      <c r="AM767" s="82">
        <v>42570.810729166667</v>
      </c>
      <c r="AN767" s="80" t="s">
        <v>11630</v>
      </c>
      <c r="AO767" s="85" t="s">
        <v>12395</v>
      </c>
      <c r="AP767" s="80" t="s">
        <v>66</v>
      </c>
      <c r="AQ767" s="2"/>
      <c r="AR767" s="3"/>
      <c r="AS767" s="3"/>
      <c r="AT767" s="3"/>
      <c r="AU767" s="3"/>
    </row>
    <row r="768" spans="1:47" x14ac:dyDescent="0.35">
      <c r="A768" s="66" t="s">
        <v>1295</v>
      </c>
      <c r="B768" s="67"/>
      <c r="C768" s="67"/>
      <c r="D768" s="68"/>
      <c r="E768" s="70"/>
      <c r="F768" s="104" t="s">
        <v>11206</v>
      </c>
      <c r="G768" s="67"/>
      <c r="H768" s="71"/>
      <c r="I768" s="72"/>
      <c r="J768" s="72"/>
      <c r="K768" s="71" t="s">
        <v>13593</v>
      </c>
      <c r="L768" s="75"/>
      <c r="M768" s="76"/>
      <c r="N768" s="76"/>
      <c r="O768" s="77"/>
      <c r="P768" s="78"/>
      <c r="Q768" s="78"/>
      <c r="R768" s="88"/>
      <c r="S768" s="88"/>
      <c r="T768" s="88"/>
      <c r="U768" s="88"/>
      <c r="V768" s="52"/>
      <c r="W768" s="52"/>
      <c r="X768" s="52"/>
      <c r="Y768" s="52"/>
      <c r="Z768" s="51"/>
      <c r="AA768" s="73"/>
      <c r="AB768" s="73"/>
      <c r="AC768" s="74"/>
      <c r="AD768" s="80">
        <v>8938</v>
      </c>
      <c r="AE768" s="80">
        <v>12407</v>
      </c>
      <c r="AF768" s="80">
        <v>5474</v>
      </c>
      <c r="AG768" s="80">
        <v>2502</v>
      </c>
      <c r="AH768" s="80"/>
      <c r="AI768" s="80" t="s">
        <v>8727</v>
      </c>
      <c r="AJ768" s="80" t="s">
        <v>9143</v>
      </c>
      <c r="AK768" s="85" t="s">
        <v>10165</v>
      </c>
      <c r="AL768" s="80"/>
      <c r="AM768" s="82">
        <v>42837.786053240743</v>
      </c>
      <c r="AN768" s="80" t="s">
        <v>11630</v>
      </c>
      <c r="AO768" s="85" t="s">
        <v>12396</v>
      </c>
      <c r="AP768" s="80" t="s">
        <v>65</v>
      </c>
      <c r="AQ768" s="2"/>
      <c r="AR768" s="3"/>
      <c r="AS768" s="3"/>
      <c r="AT768" s="3"/>
      <c r="AU768" s="3"/>
    </row>
    <row r="769" spans="1:47" x14ac:dyDescent="0.35">
      <c r="A769" s="66" t="s">
        <v>743</v>
      </c>
      <c r="B769" s="67"/>
      <c r="C769" s="67"/>
      <c r="D769" s="68"/>
      <c r="E769" s="70"/>
      <c r="F769" s="104" t="s">
        <v>11207</v>
      </c>
      <c r="G769" s="67"/>
      <c r="H769" s="71"/>
      <c r="I769" s="72"/>
      <c r="J769" s="72"/>
      <c r="K769" s="71" t="s">
        <v>13594</v>
      </c>
      <c r="L769" s="75"/>
      <c r="M769" s="76"/>
      <c r="N769" s="76"/>
      <c r="O769" s="77"/>
      <c r="P769" s="78"/>
      <c r="Q769" s="78"/>
      <c r="R769" s="88"/>
      <c r="S769" s="88"/>
      <c r="T769" s="88"/>
      <c r="U769" s="88"/>
      <c r="V769" s="52"/>
      <c r="W769" s="52"/>
      <c r="X769" s="52"/>
      <c r="Y769" s="52"/>
      <c r="Z769" s="51"/>
      <c r="AA769" s="73"/>
      <c r="AB769" s="73"/>
      <c r="AC769" s="74"/>
      <c r="AD769" s="80">
        <v>186</v>
      </c>
      <c r="AE769" s="80">
        <v>174</v>
      </c>
      <c r="AF769" s="80">
        <v>364</v>
      </c>
      <c r="AG769" s="80">
        <v>99</v>
      </c>
      <c r="AH769" s="80"/>
      <c r="AI769" s="80" t="s">
        <v>8728</v>
      </c>
      <c r="AJ769" s="80" t="s">
        <v>9137</v>
      </c>
      <c r="AK769" s="85" t="s">
        <v>10166</v>
      </c>
      <c r="AL769" s="80"/>
      <c r="AM769" s="82">
        <v>41316.679525462961</v>
      </c>
      <c r="AN769" s="80" t="s">
        <v>11630</v>
      </c>
      <c r="AO769" s="85" t="s">
        <v>12397</v>
      </c>
      <c r="AP769" s="80" t="s">
        <v>66</v>
      </c>
      <c r="AQ769" s="2"/>
      <c r="AR769" s="3"/>
      <c r="AS769" s="3"/>
      <c r="AT769" s="3"/>
      <c r="AU769" s="3"/>
    </row>
    <row r="770" spans="1:47" x14ac:dyDescent="0.35">
      <c r="A770" s="66" t="s">
        <v>1296</v>
      </c>
      <c r="B770" s="67"/>
      <c r="C770" s="67"/>
      <c r="D770" s="68"/>
      <c r="E770" s="70"/>
      <c r="F770" s="104" t="s">
        <v>11208</v>
      </c>
      <c r="G770" s="67"/>
      <c r="H770" s="71"/>
      <c r="I770" s="72"/>
      <c r="J770" s="72"/>
      <c r="K770" s="71" t="s">
        <v>13595</v>
      </c>
      <c r="L770" s="75"/>
      <c r="M770" s="76"/>
      <c r="N770" s="76"/>
      <c r="O770" s="77"/>
      <c r="P770" s="78"/>
      <c r="Q770" s="78"/>
      <c r="R770" s="88"/>
      <c r="S770" s="88"/>
      <c r="T770" s="88"/>
      <c r="U770" s="88"/>
      <c r="V770" s="52"/>
      <c r="W770" s="52"/>
      <c r="X770" s="52"/>
      <c r="Y770" s="52"/>
      <c r="Z770" s="51"/>
      <c r="AA770" s="73"/>
      <c r="AB770" s="73"/>
      <c r="AC770" s="74"/>
      <c r="AD770" s="80">
        <v>84</v>
      </c>
      <c r="AE770" s="80">
        <v>22</v>
      </c>
      <c r="AF770" s="80">
        <v>101</v>
      </c>
      <c r="AG770" s="80">
        <v>88</v>
      </c>
      <c r="AH770" s="80"/>
      <c r="AI770" s="80" t="s">
        <v>8729</v>
      </c>
      <c r="AJ770" s="80"/>
      <c r="AK770" s="85" t="s">
        <v>10167</v>
      </c>
      <c r="AL770" s="80"/>
      <c r="AM770" s="82">
        <v>43844.580208333333</v>
      </c>
      <c r="AN770" s="80" t="s">
        <v>11630</v>
      </c>
      <c r="AO770" s="85" t="s">
        <v>12398</v>
      </c>
      <c r="AP770" s="80" t="s">
        <v>65</v>
      </c>
      <c r="AQ770" s="2"/>
      <c r="AR770" s="3"/>
      <c r="AS770" s="3"/>
      <c r="AT770" s="3"/>
      <c r="AU770" s="3"/>
    </row>
    <row r="771" spans="1:47" x14ac:dyDescent="0.35">
      <c r="A771" s="66" t="s">
        <v>744</v>
      </c>
      <c r="B771" s="67"/>
      <c r="C771" s="67"/>
      <c r="D771" s="68"/>
      <c r="E771" s="70"/>
      <c r="F771" s="104" t="s">
        <v>11209</v>
      </c>
      <c r="G771" s="67"/>
      <c r="H771" s="71"/>
      <c r="I771" s="72"/>
      <c r="J771" s="72"/>
      <c r="K771" s="71" t="s">
        <v>13596</v>
      </c>
      <c r="L771" s="75"/>
      <c r="M771" s="76"/>
      <c r="N771" s="76"/>
      <c r="O771" s="77"/>
      <c r="P771" s="78"/>
      <c r="Q771" s="78"/>
      <c r="R771" s="88"/>
      <c r="S771" s="88"/>
      <c r="T771" s="88"/>
      <c r="U771" s="88"/>
      <c r="V771" s="52"/>
      <c r="W771" s="52"/>
      <c r="X771" s="52"/>
      <c r="Y771" s="52"/>
      <c r="Z771" s="51"/>
      <c r="AA771" s="73"/>
      <c r="AB771" s="73"/>
      <c r="AC771" s="74"/>
      <c r="AD771" s="80">
        <v>657</v>
      </c>
      <c r="AE771" s="80">
        <v>831</v>
      </c>
      <c r="AF771" s="80">
        <v>1142</v>
      </c>
      <c r="AG771" s="80">
        <v>649</v>
      </c>
      <c r="AH771" s="80"/>
      <c r="AI771" s="80" t="s">
        <v>8730</v>
      </c>
      <c r="AJ771" s="80"/>
      <c r="AK771" s="85" t="s">
        <v>10168</v>
      </c>
      <c r="AL771" s="80"/>
      <c r="AM771" s="82">
        <v>42438.806203703702</v>
      </c>
      <c r="AN771" s="80" t="s">
        <v>11630</v>
      </c>
      <c r="AO771" s="85" t="s">
        <v>12399</v>
      </c>
      <c r="AP771" s="80" t="s">
        <v>66</v>
      </c>
      <c r="AQ771" s="2"/>
      <c r="AR771" s="3"/>
      <c r="AS771" s="3"/>
      <c r="AT771" s="3"/>
      <c r="AU771" s="3"/>
    </row>
    <row r="772" spans="1:47" x14ac:dyDescent="0.35">
      <c r="A772" s="66" t="s">
        <v>745</v>
      </c>
      <c r="B772" s="67"/>
      <c r="C772" s="67"/>
      <c r="D772" s="68"/>
      <c r="E772" s="70"/>
      <c r="F772" s="104" t="s">
        <v>11210</v>
      </c>
      <c r="G772" s="67"/>
      <c r="H772" s="71"/>
      <c r="I772" s="72"/>
      <c r="J772" s="72"/>
      <c r="K772" s="71" t="s">
        <v>13597</v>
      </c>
      <c r="L772" s="75"/>
      <c r="M772" s="76"/>
      <c r="N772" s="76"/>
      <c r="O772" s="77"/>
      <c r="P772" s="78"/>
      <c r="Q772" s="78"/>
      <c r="R772" s="88"/>
      <c r="S772" s="88"/>
      <c r="T772" s="88"/>
      <c r="U772" s="88"/>
      <c r="V772" s="52"/>
      <c r="W772" s="52"/>
      <c r="X772" s="52"/>
      <c r="Y772" s="52"/>
      <c r="Z772" s="51"/>
      <c r="AA772" s="73"/>
      <c r="AB772" s="73"/>
      <c r="AC772" s="74"/>
      <c r="AD772" s="80">
        <v>35</v>
      </c>
      <c r="AE772" s="80">
        <v>6</v>
      </c>
      <c r="AF772" s="80">
        <v>5</v>
      </c>
      <c r="AG772" s="80">
        <v>0</v>
      </c>
      <c r="AH772" s="80"/>
      <c r="AI772" s="80" t="s">
        <v>8731</v>
      </c>
      <c r="AJ772" s="80" t="s">
        <v>9488</v>
      </c>
      <c r="AK772" s="85" t="s">
        <v>10169</v>
      </c>
      <c r="AL772" s="80"/>
      <c r="AM772" s="82">
        <v>44026.594710648147</v>
      </c>
      <c r="AN772" s="80" t="s">
        <v>11630</v>
      </c>
      <c r="AO772" s="85" t="s">
        <v>12400</v>
      </c>
      <c r="AP772" s="80" t="s">
        <v>66</v>
      </c>
      <c r="AQ772" s="2"/>
      <c r="AR772" s="3"/>
      <c r="AS772" s="3"/>
      <c r="AT772" s="3"/>
      <c r="AU772" s="3"/>
    </row>
    <row r="773" spans="1:47" x14ac:dyDescent="0.35">
      <c r="A773" s="66" t="s">
        <v>1129</v>
      </c>
      <c r="B773" s="67"/>
      <c r="C773" s="67"/>
      <c r="D773" s="68"/>
      <c r="E773" s="70"/>
      <c r="F773" s="104" t="s">
        <v>11211</v>
      </c>
      <c r="G773" s="67"/>
      <c r="H773" s="71"/>
      <c r="I773" s="72"/>
      <c r="J773" s="72"/>
      <c r="K773" s="71" t="s">
        <v>13598</v>
      </c>
      <c r="L773" s="75"/>
      <c r="M773" s="76"/>
      <c r="N773" s="76"/>
      <c r="O773" s="77"/>
      <c r="P773" s="78"/>
      <c r="Q773" s="78"/>
      <c r="R773" s="88"/>
      <c r="S773" s="88"/>
      <c r="T773" s="88"/>
      <c r="U773" s="88"/>
      <c r="V773" s="52"/>
      <c r="W773" s="52"/>
      <c r="X773" s="52"/>
      <c r="Y773" s="52"/>
      <c r="Z773" s="51"/>
      <c r="AA773" s="73"/>
      <c r="AB773" s="73"/>
      <c r="AC773" s="74"/>
      <c r="AD773" s="80">
        <v>3548</v>
      </c>
      <c r="AE773" s="80">
        <v>5140</v>
      </c>
      <c r="AF773" s="80">
        <v>5778</v>
      </c>
      <c r="AG773" s="80">
        <v>6849</v>
      </c>
      <c r="AH773" s="80"/>
      <c r="AI773" s="80" t="s">
        <v>8732</v>
      </c>
      <c r="AJ773" s="80" t="s">
        <v>9137</v>
      </c>
      <c r="AK773" s="85" t="s">
        <v>10170</v>
      </c>
      <c r="AL773" s="80"/>
      <c r="AM773" s="82">
        <v>40825.842835648145</v>
      </c>
      <c r="AN773" s="80" t="s">
        <v>11630</v>
      </c>
      <c r="AO773" s="85" t="s">
        <v>12401</v>
      </c>
      <c r="AP773" s="80" t="s">
        <v>66</v>
      </c>
      <c r="AQ773" s="2"/>
      <c r="AR773" s="3"/>
      <c r="AS773" s="3"/>
      <c r="AT773" s="3"/>
      <c r="AU773" s="3"/>
    </row>
    <row r="774" spans="1:47" x14ac:dyDescent="0.35">
      <c r="A774" s="66" t="s">
        <v>746</v>
      </c>
      <c r="B774" s="67"/>
      <c r="C774" s="67"/>
      <c r="D774" s="68"/>
      <c r="E774" s="70"/>
      <c r="F774" s="104" t="s">
        <v>11212</v>
      </c>
      <c r="G774" s="67"/>
      <c r="H774" s="71"/>
      <c r="I774" s="72"/>
      <c r="J774" s="72"/>
      <c r="K774" s="71" t="s">
        <v>13599</v>
      </c>
      <c r="L774" s="75"/>
      <c r="M774" s="76"/>
      <c r="N774" s="76"/>
      <c r="O774" s="77"/>
      <c r="P774" s="78"/>
      <c r="Q774" s="78"/>
      <c r="R774" s="88"/>
      <c r="S774" s="88"/>
      <c r="T774" s="88"/>
      <c r="U774" s="88"/>
      <c r="V774" s="52"/>
      <c r="W774" s="52"/>
      <c r="X774" s="52"/>
      <c r="Y774" s="52"/>
      <c r="Z774" s="51"/>
      <c r="AA774" s="73"/>
      <c r="AB774" s="73"/>
      <c r="AC774" s="74"/>
      <c r="AD774" s="80">
        <v>62</v>
      </c>
      <c r="AE774" s="80">
        <v>243</v>
      </c>
      <c r="AF774" s="80">
        <v>986</v>
      </c>
      <c r="AG774" s="80">
        <v>338</v>
      </c>
      <c r="AH774" s="80"/>
      <c r="AI774" s="80" t="s">
        <v>8733</v>
      </c>
      <c r="AJ774" s="80" t="s">
        <v>9143</v>
      </c>
      <c r="AK774" s="85" t="s">
        <v>10171</v>
      </c>
      <c r="AL774" s="80"/>
      <c r="AM774" s="82">
        <v>43243.417534722219</v>
      </c>
      <c r="AN774" s="80" t="s">
        <v>11630</v>
      </c>
      <c r="AO774" s="85" t="s">
        <v>12402</v>
      </c>
      <c r="AP774" s="80" t="s">
        <v>66</v>
      </c>
      <c r="AQ774" s="2"/>
      <c r="AR774" s="3"/>
      <c r="AS774" s="3"/>
      <c r="AT774" s="3"/>
      <c r="AU774" s="3"/>
    </row>
    <row r="775" spans="1:47" x14ac:dyDescent="0.35">
      <c r="A775" s="66" t="s">
        <v>747</v>
      </c>
      <c r="B775" s="67"/>
      <c r="C775" s="67"/>
      <c r="D775" s="68"/>
      <c r="E775" s="70"/>
      <c r="F775" s="104" t="s">
        <v>11213</v>
      </c>
      <c r="G775" s="67"/>
      <c r="H775" s="71"/>
      <c r="I775" s="72"/>
      <c r="J775" s="72"/>
      <c r="K775" s="71" t="s">
        <v>13600</v>
      </c>
      <c r="L775" s="75"/>
      <c r="M775" s="76"/>
      <c r="N775" s="76"/>
      <c r="O775" s="77"/>
      <c r="P775" s="78"/>
      <c r="Q775" s="78"/>
      <c r="R775" s="88"/>
      <c r="S775" s="88"/>
      <c r="T775" s="88"/>
      <c r="U775" s="88"/>
      <c r="V775" s="52"/>
      <c r="W775" s="52"/>
      <c r="X775" s="52"/>
      <c r="Y775" s="52"/>
      <c r="Z775" s="51"/>
      <c r="AA775" s="73"/>
      <c r="AB775" s="73"/>
      <c r="AC775" s="74"/>
      <c r="AD775" s="80">
        <v>16</v>
      </c>
      <c r="AE775" s="80">
        <v>256</v>
      </c>
      <c r="AF775" s="80">
        <v>80</v>
      </c>
      <c r="AG775" s="80">
        <v>5</v>
      </c>
      <c r="AH775" s="80"/>
      <c r="AI775" s="80" t="s">
        <v>8734</v>
      </c>
      <c r="AJ775" s="80" t="s">
        <v>9335</v>
      </c>
      <c r="AK775" s="85" t="s">
        <v>10172</v>
      </c>
      <c r="AL775" s="80"/>
      <c r="AM775" s="82">
        <v>43381.538634259261</v>
      </c>
      <c r="AN775" s="80" t="s">
        <v>11630</v>
      </c>
      <c r="AO775" s="85" t="s">
        <v>12403</v>
      </c>
      <c r="AP775" s="80" t="s">
        <v>66</v>
      </c>
      <c r="AQ775" s="2"/>
      <c r="AR775" s="3"/>
      <c r="AS775" s="3"/>
      <c r="AT775" s="3"/>
      <c r="AU775" s="3"/>
    </row>
    <row r="776" spans="1:47" x14ac:dyDescent="0.35">
      <c r="A776" s="66" t="s">
        <v>1028</v>
      </c>
      <c r="B776" s="67"/>
      <c r="C776" s="67"/>
      <c r="D776" s="68"/>
      <c r="E776" s="70"/>
      <c r="F776" s="104" t="s">
        <v>11214</v>
      </c>
      <c r="G776" s="67"/>
      <c r="H776" s="71"/>
      <c r="I776" s="72"/>
      <c r="J776" s="72"/>
      <c r="K776" s="71" t="s">
        <v>13601</v>
      </c>
      <c r="L776" s="75"/>
      <c r="M776" s="76"/>
      <c r="N776" s="76"/>
      <c r="O776" s="77"/>
      <c r="P776" s="78"/>
      <c r="Q776" s="78"/>
      <c r="R776" s="88"/>
      <c r="S776" s="88"/>
      <c r="T776" s="88"/>
      <c r="U776" s="88"/>
      <c r="V776" s="52"/>
      <c r="W776" s="52"/>
      <c r="X776" s="52"/>
      <c r="Y776" s="52"/>
      <c r="Z776" s="51"/>
      <c r="AA776" s="73"/>
      <c r="AB776" s="73"/>
      <c r="AC776" s="74"/>
      <c r="AD776" s="80">
        <v>152</v>
      </c>
      <c r="AE776" s="80">
        <v>859</v>
      </c>
      <c r="AF776" s="80">
        <v>578</v>
      </c>
      <c r="AG776" s="80">
        <v>313</v>
      </c>
      <c r="AH776" s="80"/>
      <c r="AI776" s="80" t="s">
        <v>8735</v>
      </c>
      <c r="AJ776" s="80" t="s">
        <v>9335</v>
      </c>
      <c r="AK776" s="85" t="s">
        <v>10173</v>
      </c>
      <c r="AL776" s="80"/>
      <c r="AM776" s="82">
        <v>41960.551134259258</v>
      </c>
      <c r="AN776" s="80" t="s">
        <v>11630</v>
      </c>
      <c r="AO776" s="85" t="s">
        <v>12404</v>
      </c>
      <c r="AP776" s="80" t="s">
        <v>66</v>
      </c>
      <c r="AQ776" s="2"/>
      <c r="AR776" s="3"/>
      <c r="AS776" s="3"/>
      <c r="AT776" s="3"/>
      <c r="AU776" s="3"/>
    </row>
    <row r="777" spans="1:47" x14ac:dyDescent="0.35">
      <c r="A777" s="66" t="s">
        <v>748</v>
      </c>
      <c r="B777" s="67"/>
      <c r="C777" s="67"/>
      <c r="D777" s="68"/>
      <c r="E777" s="70"/>
      <c r="F777" s="104" t="s">
        <v>11215</v>
      </c>
      <c r="G777" s="67"/>
      <c r="H777" s="71"/>
      <c r="I777" s="72"/>
      <c r="J777" s="72"/>
      <c r="K777" s="71" t="s">
        <v>13602</v>
      </c>
      <c r="L777" s="75"/>
      <c r="M777" s="76"/>
      <c r="N777" s="76"/>
      <c r="O777" s="77"/>
      <c r="P777" s="78"/>
      <c r="Q777" s="78"/>
      <c r="R777" s="88"/>
      <c r="S777" s="88"/>
      <c r="T777" s="88"/>
      <c r="U777" s="88"/>
      <c r="V777" s="52"/>
      <c r="W777" s="52"/>
      <c r="X777" s="52"/>
      <c r="Y777" s="52"/>
      <c r="Z777" s="51"/>
      <c r="AA777" s="73"/>
      <c r="AB777" s="73"/>
      <c r="AC777" s="74"/>
      <c r="AD777" s="80">
        <v>2</v>
      </c>
      <c r="AE777" s="80">
        <v>1011</v>
      </c>
      <c r="AF777" s="80">
        <v>299165</v>
      </c>
      <c r="AG777" s="80">
        <v>98284</v>
      </c>
      <c r="AH777" s="80"/>
      <c r="AI777" s="80" t="s">
        <v>8736</v>
      </c>
      <c r="AJ777" s="80" t="s">
        <v>9278</v>
      </c>
      <c r="AK777" s="85" t="s">
        <v>10174</v>
      </c>
      <c r="AL777" s="80"/>
      <c r="AM777" s="82">
        <v>44299.755162037036</v>
      </c>
      <c r="AN777" s="80" t="s">
        <v>11630</v>
      </c>
      <c r="AO777" s="85" t="s">
        <v>12405</v>
      </c>
      <c r="AP777" s="80" t="s">
        <v>66</v>
      </c>
      <c r="AQ777" s="2"/>
      <c r="AR777" s="3"/>
      <c r="AS777" s="3"/>
      <c r="AT777" s="3"/>
      <c r="AU777" s="3"/>
    </row>
    <row r="778" spans="1:47" x14ac:dyDescent="0.35">
      <c r="A778" s="66" t="s">
        <v>749</v>
      </c>
      <c r="B778" s="67"/>
      <c r="C778" s="67"/>
      <c r="D778" s="68"/>
      <c r="E778" s="70"/>
      <c r="F778" s="104" t="s">
        <v>11216</v>
      </c>
      <c r="G778" s="67"/>
      <c r="H778" s="71"/>
      <c r="I778" s="72"/>
      <c r="J778" s="72"/>
      <c r="K778" s="71" t="s">
        <v>13603</v>
      </c>
      <c r="L778" s="75"/>
      <c r="M778" s="76"/>
      <c r="N778" s="76"/>
      <c r="O778" s="77"/>
      <c r="P778" s="78"/>
      <c r="Q778" s="78"/>
      <c r="R778" s="88"/>
      <c r="S778" s="88"/>
      <c r="T778" s="88"/>
      <c r="U778" s="88"/>
      <c r="V778" s="52"/>
      <c r="W778" s="52"/>
      <c r="X778" s="52"/>
      <c r="Y778" s="52"/>
      <c r="Z778" s="51"/>
      <c r="AA778" s="73"/>
      <c r="AB778" s="73"/>
      <c r="AC778" s="74"/>
      <c r="AD778" s="80">
        <v>453</v>
      </c>
      <c r="AE778" s="80">
        <v>17</v>
      </c>
      <c r="AF778" s="80">
        <v>722</v>
      </c>
      <c r="AG778" s="80">
        <v>611</v>
      </c>
      <c r="AH778" s="80"/>
      <c r="AI778" s="80" t="s">
        <v>8737</v>
      </c>
      <c r="AJ778" s="80"/>
      <c r="AK778" s="80"/>
      <c r="AL778" s="80"/>
      <c r="AM778" s="82">
        <v>44400.754560185182</v>
      </c>
      <c r="AN778" s="80" t="s">
        <v>11630</v>
      </c>
      <c r="AO778" s="85" t="s">
        <v>12406</v>
      </c>
      <c r="AP778" s="80" t="s">
        <v>66</v>
      </c>
      <c r="AQ778" s="2"/>
      <c r="AR778" s="3"/>
      <c r="AS778" s="3"/>
      <c r="AT778" s="3"/>
      <c r="AU778" s="3"/>
    </row>
    <row r="779" spans="1:47" x14ac:dyDescent="0.35">
      <c r="A779" s="66" t="s">
        <v>750</v>
      </c>
      <c r="B779" s="67"/>
      <c r="C779" s="67"/>
      <c r="D779" s="68"/>
      <c r="E779" s="70"/>
      <c r="F779" s="104" t="s">
        <v>11217</v>
      </c>
      <c r="G779" s="67"/>
      <c r="H779" s="71"/>
      <c r="I779" s="72"/>
      <c r="J779" s="72"/>
      <c r="K779" s="71" t="s">
        <v>13604</v>
      </c>
      <c r="L779" s="75"/>
      <c r="M779" s="76"/>
      <c r="N779" s="76"/>
      <c r="O779" s="77"/>
      <c r="P779" s="78"/>
      <c r="Q779" s="78"/>
      <c r="R779" s="88"/>
      <c r="S779" s="88"/>
      <c r="T779" s="88"/>
      <c r="U779" s="88"/>
      <c r="V779" s="52"/>
      <c r="W779" s="52"/>
      <c r="X779" s="52"/>
      <c r="Y779" s="52"/>
      <c r="Z779" s="51"/>
      <c r="AA779" s="73"/>
      <c r="AB779" s="73"/>
      <c r="AC779" s="74"/>
      <c r="AD779" s="80">
        <v>465</v>
      </c>
      <c r="AE779" s="80">
        <v>654</v>
      </c>
      <c r="AF779" s="80">
        <v>4398</v>
      </c>
      <c r="AG779" s="80">
        <v>337</v>
      </c>
      <c r="AH779" s="80"/>
      <c r="AI779" s="80" t="s">
        <v>8738</v>
      </c>
      <c r="AJ779" s="80" t="s">
        <v>9142</v>
      </c>
      <c r="AK779" s="85" t="s">
        <v>10175</v>
      </c>
      <c r="AL779" s="80"/>
      <c r="AM779" s="82">
        <v>40896.564699074072</v>
      </c>
      <c r="AN779" s="80" t="s">
        <v>11630</v>
      </c>
      <c r="AO779" s="85" t="s">
        <v>12407</v>
      </c>
      <c r="AP779" s="80" t="s">
        <v>66</v>
      </c>
      <c r="AQ779" s="2"/>
      <c r="AR779" s="3"/>
      <c r="AS779" s="3"/>
      <c r="AT779" s="3"/>
      <c r="AU779" s="3"/>
    </row>
    <row r="780" spans="1:47" x14ac:dyDescent="0.35">
      <c r="A780" s="66" t="s">
        <v>751</v>
      </c>
      <c r="B780" s="67"/>
      <c r="C780" s="67"/>
      <c r="D780" s="68"/>
      <c r="E780" s="70"/>
      <c r="F780" s="104" t="s">
        <v>11218</v>
      </c>
      <c r="G780" s="67"/>
      <c r="H780" s="71"/>
      <c r="I780" s="72"/>
      <c r="J780" s="72"/>
      <c r="K780" s="71" t="s">
        <v>13605</v>
      </c>
      <c r="L780" s="75"/>
      <c r="M780" s="76"/>
      <c r="N780" s="76"/>
      <c r="O780" s="77"/>
      <c r="P780" s="78"/>
      <c r="Q780" s="78"/>
      <c r="R780" s="88"/>
      <c r="S780" s="88"/>
      <c r="T780" s="88"/>
      <c r="U780" s="88"/>
      <c r="V780" s="52"/>
      <c r="W780" s="52"/>
      <c r="X780" s="52"/>
      <c r="Y780" s="52"/>
      <c r="Z780" s="51"/>
      <c r="AA780" s="73"/>
      <c r="AB780" s="73"/>
      <c r="AC780" s="74"/>
      <c r="AD780" s="80">
        <v>74</v>
      </c>
      <c r="AE780" s="80">
        <v>16</v>
      </c>
      <c r="AF780" s="80">
        <v>206</v>
      </c>
      <c r="AG780" s="80">
        <v>332</v>
      </c>
      <c r="AH780" s="80"/>
      <c r="AI780" s="80" t="s">
        <v>8739</v>
      </c>
      <c r="AJ780" s="80" t="s">
        <v>9489</v>
      </c>
      <c r="AK780" s="85" t="s">
        <v>10176</v>
      </c>
      <c r="AL780" s="80"/>
      <c r="AM780" s="82">
        <v>44369.464606481481</v>
      </c>
      <c r="AN780" s="80" t="s">
        <v>11630</v>
      </c>
      <c r="AO780" s="85" t="s">
        <v>12408</v>
      </c>
      <c r="AP780" s="80" t="s">
        <v>66</v>
      </c>
      <c r="AQ780" s="2"/>
      <c r="AR780" s="3"/>
      <c r="AS780" s="3"/>
      <c r="AT780" s="3"/>
      <c r="AU780" s="3"/>
    </row>
    <row r="781" spans="1:47" x14ac:dyDescent="0.35">
      <c r="A781" s="66" t="s">
        <v>1297</v>
      </c>
      <c r="B781" s="67"/>
      <c r="C781" s="67"/>
      <c r="D781" s="68"/>
      <c r="E781" s="70"/>
      <c r="F781" s="104" t="s">
        <v>11219</v>
      </c>
      <c r="G781" s="67"/>
      <c r="H781" s="71"/>
      <c r="I781" s="72"/>
      <c r="J781" s="72"/>
      <c r="K781" s="71" t="s">
        <v>13606</v>
      </c>
      <c r="L781" s="75"/>
      <c r="M781" s="76"/>
      <c r="N781" s="76"/>
      <c r="O781" s="77"/>
      <c r="P781" s="78"/>
      <c r="Q781" s="78"/>
      <c r="R781" s="88"/>
      <c r="S781" s="88"/>
      <c r="T781" s="88"/>
      <c r="U781" s="88"/>
      <c r="V781" s="52"/>
      <c r="W781" s="52"/>
      <c r="X781" s="52"/>
      <c r="Y781" s="52"/>
      <c r="Z781" s="51"/>
      <c r="AA781" s="73"/>
      <c r="AB781" s="73"/>
      <c r="AC781" s="74"/>
      <c r="AD781" s="80">
        <v>2132</v>
      </c>
      <c r="AE781" s="80">
        <v>4369</v>
      </c>
      <c r="AF781" s="80">
        <v>6977</v>
      </c>
      <c r="AG781" s="80">
        <v>7861</v>
      </c>
      <c r="AH781" s="80"/>
      <c r="AI781" s="80" t="s">
        <v>8740</v>
      </c>
      <c r="AJ781" s="80" t="s">
        <v>9490</v>
      </c>
      <c r="AK781" s="85" t="s">
        <v>10177</v>
      </c>
      <c r="AL781" s="80"/>
      <c r="AM781" s="82">
        <v>41473.378981481481</v>
      </c>
      <c r="AN781" s="80" t="s">
        <v>11630</v>
      </c>
      <c r="AO781" s="85" t="s">
        <v>12409</v>
      </c>
      <c r="AP781" s="80" t="s">
        <v>65</v>
      </c>
      <c r="AQ781" s="2"/>
      <c r="AR781" s="3"/>
      <c r="AS781" s="3"/>
      <c r="AT781" s="3"/>
      <c r="AU781" s="3"/>
    </row>
    <row r="782" spans="1:47" x14ac:dyDescent="0.35">
      <c r="A782" s="66" t="s">
        <v>1298</v>
      </c>
      <c r="B782" s="67"/>
      <c r="C782" s="67"/>
      <c r="D782" s="68"/>
      <c r="E782" s="70"/>
      <c r="F782" s="104" t="s">
        <v>11220</v>
      </c>
      <c r="G782" s="67"/>
      <c r="H782" s="71"/>
      <c r="I782" s="72"/>
      <c r="J782" s="72"/>
      <c r="K782" s="71" t="s">
        <v>13607</v>
      </c>
      <c r="L782" s="75"/>
      <c r="M782" s="76"/>
      <c r="N782" s="76"/>
      <c r="O782" s="77"/>
      <c r="P782" s="78"/>
      <c r="Q782" s="78"/>
      <c r="R782" s="88"/>
      <c r="S782" s="88"/>
      <c r="T782" s="88"/>
      <c r="U782" s="88"/>
      <c r="V782" s="52"/>
      <c r="W782" s="52"/>
      <c r="X782" s="52"/>
      <c r="Y782" s="52"/>
      <c r="Z782" s="51"/>
      <c r="AA782" s="73"/>
      <c r="AB782" s="73"/>
      <c r="AC782" s="74"/>
      <c r="AD782" s="80">
        <v>1720</v>
      </c>
      <c r="AE782" s="80">
        <v>2399</v>
      </c>
      <c r="AF782" s="80">
        <v>1343</v>
      </c>
      <c r="AG782" s="80">
        <v>3211</v>
      </c>
      <c r="AH782" s="80"/>
      <c r="AI782" s="80" t="s">
        <v>8741</v>
      </c>
      <c r="AJ782" s="80" t="s">
        <v>9343</v>
      </c>
      <c r="AK782" s="85" t="s">
        <v>10178</v>
      </c>
      <c r="AL782" s="80"/>
      <c r="AM782" s="82">
        <v>40851.650960648149</v>
      </c>
      <c r="AN782" s="80" t="s">
        <v>11630</v>
      </c>
      <c r="AO782" s="85" t="s">
        <v>12410</v>
      </c>
      <c r="AP782" s="80" t="s">
        <v>65</v>
      </c>
      <c r="AQ782" s="2"/>
      <c r="AR782" s="3"/>
      <c r="AS782" s="3"/>
      <c r="AT782" s="3"/>
      <c r="AU782" s="3"/>
    </row>
    <row r="783" spans="1:47" x14ac:dyDescent="0.35">
      <c r="A783" s="66" t="s">
        <v>752</v>
      </c>
      <c r="B783" s="67"/>
      <c r="C783" s="67"/>
      <c r="D783" s="68"/>
      <c r="E783" s="70"/>
      <c r="F783" s="104" t="s">
        <v>11221</v>
      </c>
      <c r="G783" s="67"/>
      <c r="H783" s="71"/>
      <c r="I783" s="72"/>
      <c r="J783" s="72"/>
      <c r="K783" s="71" t="s">
        <v>13608</v>
      </c>
      <c r="L783" s="75"/>
      <c r="M783" s="76"/>
      <c r="N783" s="76"/>
      <c r="O783" s="77"/>
      <c r="P783" s="78"/>
      <c r="Q783" s="78"/>
      <c r="R783" s="88"/>
      <c r="S783" s="88"/>
      <c r="T783" s="88"/>
      <c r="U783" s="88"/>
      <c r="V783" s="52"/>
      <c r="W783" s="52"/>
      <c r="X783" s="52"/>
      <c r="Y783" s="52"/>
      <c r="Z783" s="51"/>
      <c r="AA783" s="73"/>
      <c r="AB783" s="73"/>
      <c r="AC783" s="74"/>
      <c r="AD783" s="80">
        <v>339</v>
      </c>
      <c r="AE783" s="80">
        <v>1316</v>
      </c>
      <c r="AF783" s="80">
        <v>5091</v>
      </c>
      <c r="AG783" s="80">
        <v>170</v>
      </c>
      <c r="AH783" s="80"/>
      <c r="AI783" s="80" t="s">
        <v>8742</v>
      </c>
      <c r="AJ783" s="80" t="s">
        <v>9142</v>
      </c>
      <c r="AK783" s="85" t="s">
        <v>10179</v>
      </c>
      <c r="AL783" s="80"/>
      <c r="AM783" s="82">
        <v>41541.754212962966</v>
      </c>
      <c r="AN783" s="80" t="s">
        <v>11630</v>
      </c>
      <c r="AO783" s="85" t="s">
        <v>12411</v>
      </c>
      <c r="AP783" s="80" t="s">
        <v>66</v>
      </c>
      <c r="AQ783" s="2"/>
      <c r="AR783" s="3"/>
      <c r="AS783" s="3"/>
      <c r="AT783" s="3"/>
      <c r="AU783" s="3"/>
    </row>
    <row r="784" spans="1:47" x14ac:dyDescent="0.35">
      <c r="A784" s="66" t="s">
        <v>753</v>
      </c>
      <c r="B784" s="67"/>
      <c r="C784" s="67"/>
      <c r="D784" s="68"/>
      <c r="E784" s="70"/>
      <c r="F784" s="104" t="s">
        <v>11222</v>
      </c>
      <c r="G784" s="67"/>
      <c r="H784" s="71"/>
      <c r="I784" s="72"/>
      <c r="J784" s="72"/>
      <c r="K784" s="71" t="s">
        <v>13609</v>
      </c>
      <c r="L784" s="75"/>
      <c r="M784" s="76"/>
      <c r="N784" s="76"/>
      <c r="O784" s="77"/>
      <c r="P784" s="78"/>
      <c r="Q784" s="78"/>
      <c r="R784" s="88"/>
      <c r="S784" s="88"/>
      <c r="T784" s="88"/>
      <c r="U784" s="88"/>
      <c r="V784" s="52"/>
      <c r="W784" s="52"/>
      <c r="X784" s="52"/>
      <c r="Y784" s="52"/>
      <c r="Z784" s="51"/>
      <c r="AA784" s="73"/>
      <c r="AB784" s="73"/>
      <c r="AC784" s="74"/>
      <c r="AD784" s="80">
        <v>390</v>
      </c>
      <c r="AE784" s="80">
        <v>728</v>
      </c>
      <c r="AF784" s="80">
        <v>5559</v>
      </c>
      <c r="AG784" s="80">
        <v>5436</v>
      </c>
      <c r="AH784" s="80"/>
      <c r="AI784" s="80" t="s">
        <v>8743</v>
      </c>
      <c r="AJ784" s="80" t="s">
        <v>9491</v>
      </c>
      <c r="AK784" s="85" t="s">
        <v>10180</v>
      </c>
      <c r="AL784" s="80"/>
      <c r="AM784" s="82">
        <v>40010.576516203706</v>
      </c>
      <c r="AN784" s="80" t="s">
        <v>11630</v>
      </c>
      <c r="AO784" s="85" t="s">
        <v>12412</v>
      </c>
      <c r="AP784" s="80" t="s">
        <v>66</v>
      </c>
      <c r="AQ784" s="2"/>
      <c r="AR784" s="3"/>
      <c r="AS784" s="3"/>
      <c r="AT784" s="3"/>
      <c r="AU784" s="3"/>
    </row>
    <row r="785" spans="1:47" x14ac:dyDescent="0.35">
      <c r="A785" s="66" t="s">
        <v>1299</v>
      </c>
      <c r="B785" s="67"/>
      <c r="C785" s="67"/>
      <c r="D785" s="68"/>
      <c r="E785" s="70"/>
      <c r="F785" s="104" t="s">
        <v>11223</v>
      </c>
      <c r="G785" s="67"/>
      <c r="H785" s="71"/>
      <c r="I785" s="72"/>
      <c r="J785" s="72"/>
      <c r="K785" s="71" t="s">
        <v>13610</v>
      </c>
      <c r="L785" s="75"/>
      <c r="M785" s="76"/>
      <c r="N785" s="76"/>
      <c r="O785" s="77"/>
      <c r="P785" s="78"/>
      <c r="Q785" s="78"/>
      <c r="R785" s="88"/>
      <c r="S785" s="88"/>
      <c r="T785" s="88"/>
      <c r="U785" s="88"/>
      <c r="V785" s="52"/>
      <c r="W785" s="52"/>
      <c r="X785" s="52"/>
      <c r="Y785" s="52"/>
      <c r="Z785" s="51"/>
      <c r="AA785" s="73"/>
      <c r="AB785" s="73"/>
      <c r="AC785" s="74"/>
      <c r="AD785" s="80">
        <v>816</v>
      </c>
      <c r="AE785" s="80">
        <v>9493</v>
      </c>
      <c r="AF785" s="80">
        <v>6383</v>
      </c>
      <c r="AG785" s="80">
        <v>9649</v>
      </c>
      <c r="AH785" s="80"/>
      <c r="AI785" s="80" t="s">
        <v>8744</v>
      </c>
      <c r="AJ785" s="80" t="s">
        <v>9202</v>
      </c>
      <c r="AK785" s="85" t="s">
        <v>10181</v>
      </c>
      <c r="AL785" s="80"/>
      <c r="AM785" s="82">
        <v>40812.42050925926</v>
      </c>
      <c r="AN785" s="80" t="s">
        <v>11630</v>
      </c>
      <c r="AO785" s="85" t="s">
        <v>12413</v>
      </c>
      <c r="AP785" s="80" t="s">
        <v>65</v>
      </c>
      <c r="AQ785" s="2"/>
      <c r="AR785" s="3"/>
      <c r="AS785" s="3"/>
      <c r="AT785" s="3"/>
      <c r="AU785" s="3"/>
    </row>
    <row r="786" spans="1:47" x14ac:dyDescent="0.35">
      <c r="A786" s="66" t="s">
        <v>780</v>
      </c>
      <c r="B786" s="67"/>
      <c r="C786" s="67"/>
      <c r="D786" s="68"/>
      <c r="E786" s="70"/>
      <c r="F786" s="104" t="s">
        <v>11224</v>
      </c>
      <c r="G786" s="67"/>
      <c r="H786" s="71"/>
      <c r="I786" s="72"/>
      <c r="J786" s="72"/>
      <c r="K786" s="71" t="s">
        <v>13611</v>
      </c>
      <c r="L786" s="75"/>
      <c r="M786" s="76"/>
      <c r="N786" s="76"/>
      <c r="O786" s="77"/>
      <c r="P786" s="78"/>
      <c r="Q786" s="78"/>
      <c r="R786" s="88"/>
      <c r="S786" s="88"/>
      <c r="T786" s="88"/>
      <c r="U786" s="88"/>
      <c r="V786" s="52"/>
      <c r="W786" s="52"/>
      <c r="X786" s="52"/>
      <c r="Y786" s="52"/>
      <c r="Z786" s="51"/>
      <c r="AA786" s="73"/>
      <c r="AB786" s="73"/>
      <c r="AC786" s="74"/>
      <c r="AD786" s="80">
        <v>467</v>
      </c>
      <c r="AE786" s="80">
        <v>2551</v>
      </c>
      <c r="AF786" s="80">
        <v>5627</v>
      </c>
      <c r="AG786" s="80">
        <v>1208</v>
      </c>
      <c r="AH786" s="80"/>
      <c r="AI786" s="80" t="s">
        <v>8745</v>
      </c>
      <c r="AJ786" s="80" t="s">
        <v>9142</v>
      </c>
      <c r="AK786" s="85" t="s">
        <v>10182</v>
      </c>
      <c r="AL786" s="80"/>
      <c r="AM786" s="82">
        <v>40476.703680555554</v>
      </c>
      <c r="AN786" s="80" t="s">
        <v>11630</v>
      </c>
      <c r="AO786" s="85" t="s">
        <v>12414</v>
      </c>
      <c r="AP786" s="80" t="s">
        <v>66</v>
      </c>
      <c r="AQ786" s="2"/>
      <c r="AR786" s="3"/>
      <c r="AS786" s="3"/>
      <c r="AT786" s="3"/>
      <c r="AU786" s="3"/>
    </row>
    <row r="787" spans="1:47" x14ac:dyDescent="0.35">
      <c r="A787" s="66" t="s">
        <v>754</v>
      </c>
      <c r="B787" s="67"/>
      <c r="C787" s="67"/>
      <c r="D787" s="68"/>
      <c r="E787" s="70"/>
      <c r="F787" s="104" t="s">
        <v>11225</v>
      </c>
      <c r="G787" s="67"/>
      <c r="H787" s="71"/>
      <c r="I787" s="72"/>
      <c r="J787" s="72"/>
      <c r="K787" s="71" t="s">
        <v>13612</v>
      </c>
      <c r="L787" s="75"/>
      <c r="M787" s="76"/>
      <c r="N787" s="76"/>
      <c r="O787" s="77"/>
      <c r="P787" s="78"/>
      <c r="Q787" s="78"/>
      <c r="R787" s="88"/>
      <c r="S787" s="88"/>
      <c r="T787" s="88"/>
      <c r="U787" s="88"/>
      <c r="V787" s="52"/>
      <c r="W787" s="52"/>
      <c r="X787" s="52"/>
      <c r="Y787" s="52"/>
      <c r="Z787" s="51"/>
      <c r="AA787" s="73"/>
      <c r="AB787" s="73"/>
      <c r="AC787" s="74"/>
      <c r="AD787" s="80">
        <v>584</v>
      </c>
      <c r="AE787" s="80">
        <v>389</v>
      </c>
      <c r="AF787" s="80">
        <v>35872</v>
      </c>
      <c r="AG787" s="80">
        <v>35663</v>
      </c>
      <c r="AH787" s="80"/>
      <c r="AI787" s="80" t="s">
        <v>8746</v>
      </c>
      <c r="AJ787" s="80" t="s">
        <v>9492</v>
      </c>
      <c r="AK787" s="80"/>
      <c r="AL787" s="80"/>
      <c r="AM787" s="82">
        <v>41211.700532407405</v>
      </c>
      <c r="AN787" s="80" t="s">
        <v>11630</v>
      </c>
      <c r="AO787" s="85" t="s">
        <v>12415</v>
      </c>
      <c r="AP787" s="80" t="s">
        <v>66</v>
      </c>
      <c r="AQ787" s="2"/>
      <c r="AR787" s="3"/>
      <c r="AS787" s="3"/>
      <c r="AT787" s="3"/>
      <c r="AU787" s="3"/>
    </row>
    <row r="788" spans="1:47" x14ac:dyDescent="0.35">
      <c r="A788" s="66" t="s">
        <v>838</v>
      </c>
      <c r="B788" s="67"/>
      <c r="C788" s="67"/>
      <c r="D788" s="68"/>
      <c r="E788" s="70"/>
      <c r="F788" s="104" t="s">
        <v>11226</v>
      </c>
      <c r="G788" s="67"/>
      <c r="H788" s="71"/>
      <c r="I788" s="72"/>
      <c r="J788" s="72"/>
      <c r="K788" s="71" t="s">
        <v>13613</v>
      </c>
      <c r="L788" s="75"/>
      <c r="M788" s="76"/>
      <c r="N788" s="76"/>
      <c r="O788" s="77"/>
      <c r="P788" s="78"/>
      <c r="Q788" s="78"/>
      <c r="R788" s="88"/>
      <c r="S788" s="88"/>
      <c r="T788" s="88"/>
      <c r="U788" s="88"/>
      <c r="V788" s="52"/>
      <c r="W788" s="52"/>
      <c r="X788" s="52"/>
      <c r="Y788" s="52"/>
      <c r="Z788" s="51"/>
      <c r="AA788" s="73"/>
      <c r="AB788" s="73"/>
      <c r="AC788" s="74"/>
      <c r="AD788" s="80">
        <v>241</v>
      </c>
      <c r="AE788" s="80">
        <v>4533</v>
      </c>
      <c r="AF788" s="80">
        <v>3795</v>
      </c>
      <c r="AG788" s="80">
        <v>3544</v>
      </c>
      <c r="AH788" s="80"/>
      <c r="AI788" s="80" t="s">
        <v>8747</v>
      </c>
      <c r="AJ788" s="80" t="s">
        <v>9492</v>
      </c>
      <c r="AK788" s="85" t="s">
        <v>10183</v>
      </c>
      <c r="AL788" s="80"/>
      <c r="AM788" s="82">
        <v>43238.345358796294</v>
      </c>
      <c r="AN788" s="80" t="s">
        <v>11630</v>
      </c>
      <c r="AO788" s="85" t="s">
        <v>12416</v>
      </c>
      <c r="AP788" s="80" t="s">
        <v>66</v>
      </c>
      <c r="AQ788" s="2"/>
      <c r="AR788" s="3"/>
      <c r="AS788" s="3"/>
      <c r="AT788" s="3"/>
      <c r="AU788" s="3"/>
    </row>
    <row r="789" spans="1:47" x14ac:dyDescent="0.35">
      <c r="A789" s="66" t="s">
        <v>755</v>
      </c>
      <c r="B789" s="67"/>
      <c r="C789" s="67"/>
      <c r="D789" s="68"/>
      <c r="E789" s="70"/>
      <c r="F789" s="104" t="s">
        <v>11227</v>
      </c>
      <c r="G789" s="67"/>
      <c r="H789" s="71"/>
      <c r="I789" s="72"/>
      <c r="J789" s="72"/>
      <c r="K789" s="71" t="s">
        <v>13614</v>
      </c>
      <c r="L789" s="75"/>
      <c r="M789" s="76"/>
      <c r="N789" s="76"/>
      <c r="O789" s="77"/>
      <c r="P789" s="78"/>
      <c r="Q789" s="78"/>
      <c r="R789" s="88"/>
      <c r="S789" s="88"/>
      <c r="T789" s="88"/>
      <c r="U789" s="88"/>
      <c r="V789" s="52"/>
      <c r="W789" s="52"/>
      <c r="X789" s="52"/>
      <c r="Y789" s="52"/>
      <c r="Z789" s="51"/>
      <c r="AA789" s="73"/>
      <c r="AB789" s="73"/>
      <c r="AC789" s="74"/>
      <c r="AD789" s="80">
        <v>500</v>
      </c>
      <c r="AE789" s="80">
        <v>281</v>
      </c>
      <c r="AF789" s="80">
        <v>12801</v>
      </c>
      <c r="AG789" s="80">
        <v>11036</v>
      </c>
      <c r="AH789" s="80"/>
      <c r="AI789" s="80" t="s">
        <v>8748</v>
      </c>
      <c r="AJ789" s="80" t="s">
        <v>9156</v>
      </c>
      <c r="AK789" s="80"/>
      <c r="AL789" s="80"/>
      <c r="AM789" s="82">
        <v>42220.393113425926</v>
      </c>
      <c r="AN789" s="80" t="s">
        <v>11630</v>
      </c>
      <c r="AO789" s="85" t="s">
        <v>12417</v>
      </c>
      <c r="AP789" s="80" t="s">
        <v>66</v>
      </c>
      <c r="AQ789" s="2"/>
      <c r="AR789" s="3"/>
      <c r="AS789" s="3"/>
      <c r="AT789" s="3"/>
      <c r="AU789" s="3"/>
    </row>
    <row r="790" spans="1:47" x14ac:dyDescent="0.35">
      <c r="A790" s="66" t="s">
        <v>756</v>
      </c>
      <c r="B790" s="67"/>
      <c r="C790" s="67"/>
      <c r="D790" s="68"/>
      <c r="E790" s="70"/>
      <c r="F790" s="104" t="s">
        <v>11228</v>
      </c>
      <c r="G790" s="67"/>
      <c r="H790" s="71"/>
      <c r="I790" s="72"/>
      <c r="J790" s="72"/>
      <c r="K790" s="71" t="s">
        <v>13615</v>
      </c>
      <c r="L790" s="75"/>
      <c r="M790" s="76"/>
      <c r="N790" s="76"/>
      <c r="O790" s="77"/>
      <c r="P790" s="78"/>
      <c r="Q790" s="78"/>
      <c r="R790" s="88"/>
      <c r="S790" s="88"/>
      <c r="T790" s="88"/>
      <c r="U790" s="88"/>
      <c r="V790" s="52"/>
      <c r="W790" s="52"/>
      <c r="X790" s="52"/>
      <c r="Y790" s="52"/>
      <c r="Z790" s="51"/>
      <c r="AA790" s="73"/>
      <c r="AB790" s="73"/>
      <c r="AC790" s="74"/>
      <c r="AD790" s="80">
        <v>425</v>
      </c>
      <c r="AE790" s="80">
        <v>387</v>
      </c>
      <c r="AF790" s="80">
        <v>572</v>
      </c>
      <c r="AG790" s="80">
        <v>749</v>
      </c>
      <c r="AH790" s="80"/>
      <c r="AI790" s="80" t="s">
        <v>8749</v>
      </c>
      <c r="AJ790" s="80" t="s">
        <v>9493</v>
      </c>
      <c r="AK790" s="85" t="s">
        <v>10184</v>
      </c>
      <c r="AL790" s="80"/>
      <c r="AM790" s="82">
        <v>43110.724305555559</v>
      </c>
      <c r="AN790" s="80" t="s">
        <v>11630</v>
      </c>
      <c r="AO790" s="85" t="s">
        <v>12418</v>
      </c>
      <c r="AP790" s="80" t="s">
        <v>66</v>
      </c>
      <c r="AQ790" s="2"/>
      <c r="AR790" s="3"/>
      <c r="AS790" s="3"/>
      <c r="AT790" s="3"/>
      <c r="AU790" s="3"/>
    </row>
    <row r="791" spans="1:47" x14ac:dyDescent="0.35">
      <c r="A791" s="66" t="s">
        <v>757</v>
      </c>
      <c r="B791" s="67"/>
      <c r="C791" s="67"/>
      <c r="D791" s="68"/>
      <c r="E791" s="70"/>
      <c r="F791" s="104" t="s">
        <v>11229</v>
      </c>
      <c r="G791" s="67"/>
      <c r="H791" s="71"/>
      <c r="I791" s="72"/>
      <c r="J791" s="72"/>
      <c r="K791" s="71" t="s">
        <v>13616</v>
      </c>
      <c r="L791" s="75"/>
      <c r="M791" s="76"/>
      <c r="N791" s="76"/>
      <c r="O791" s="77"/>
      <c r="P791" s="78"/>
      <c r="Q791" s="78"/>
      <c r="R791" s="88"/>
      <c r="S791" s="88"/>
      <c r="T791" s="88"/>
      <c r="U791" s="88"/>
      <c r="V791" s="52"/>
      <c r="W791" s="52"/>
      <c r="X791" s="52"/>
      <c r="Y791" s="52"/>
      <c r="Z791" s="51"/>
      <c r="AA791" s="73"/>
      <c r="AB791" s="73"/>
      <c r="AC791" s="74"/>
      <c r="AD791" s="80">
        <v>9387</v>
      </c>
      <c r="AE791" s="80">
        <v>8565</v>
      </c>
      <c r="AF791" s="80">
        <v>7104</v>
      </c>
      <c r="AG791" s="80">
        <v>1650</v>
      </c>
      <c r="AH791" s="80"/>
      <c r="AI791" s="80" t="s">
        <v>8750</v>
      </c>
      <c r="AJ791" s="80" t="s">
        <v>9143</v>
      </c>
      <c r="AK791" s="85" t="s">
        <v>10185</v>
      </c>
      <c r="AL791" s="80"/>
      <c r="AM791" s="82">
        <v>39087.618923611109</v>
      </c>
      <c r="AN791" s="80" t="s">
        <v>11630</v>
      </c>
      <c r="AO791" s="85" t="s">
        <v>12419</v>
      </c>
      <c r="AP791" s="80" t="s">
        <v>66</v>
      </c>
      <c r="AQ791" s="2"/>
      <c r="AR791" s="3"/>
      <c r="AS791" s="3"/>
      <c r="AT791" s="3"/>
      <c r="AU791" s="3"/>
    </row>
    <row r="792" spans="1:47" x14ac:dyDescent="0.35">
      <c r="A792" s="66" t="s">
        <v>1300</v>
      </c>
      <c r="B792" s="67"/>
      <c r="C792" s="67"/>
      <c r="D792" s="68"/>
      <c r="E792" s="70"/>
      <c r="F792" s="104" t="s">
        <v>11230</v>
      </c>
      <c r="G792" s="67"/>
      <c r="H792" s="71"/>
      <c r="I792" s="72"/>
      <c r="J792" s="72"/>
      <c r="K792" s="71" t="s">
        <v>13617</v>
      </c>
      <c r="L792" s="75"/>
      <c r="M792" s="76"/>
      <c r="N792" s="76"/>
      <c r="O792" s="77"/>
      <c r="P792" s="78"/>
      <c r="Q792" s="78"/>
      <c r="R792" s="88"/>
      <c r="S792" s="88"/>
      <c r="T792" s="88"/>
      <c r="U792" s="88"/>
      <c r="V792" s="52"/>
      <c r="W792" s="52"/>
      <c r="X792" s="52"/>
      <c r="Y792" s="52"/>
      <c r="Z792" s="51"/>
      <c r="AA792" s="73"/>
      <c r="AB792" s="73"/>
      <c r="AC792" s="74"/>
      <c r="AD792" s="80">
        <v>204</v>
      </c>
      <c r="AE792" s="80">
        <v>196</v>
      </c>
      <c r="AF792" s="80">
        <v>2364</v>
      </c>
      <c r="AG792" s="80">
        <v>579</v>
      </c>
      <c r="AH792" s="80"/>
      <c r="AI792" s="80" t="s">
        <v>8751</v>
      </c>
      <c r="AJ792" s="80" t="s">
        <v>9142</v>
      </c>
      <c r="AK792" s="85" t="s">
        <v>10186</v>
      </c>
      <c r="AL792" s="80"/>
      <c r="AM792" s="82">
        <v>39017.552106481482</v>
      </c>
      <c r="AN792" s="80" t="s">
        <v>11630</v>
      </c>
      <c r="AO792" s="85" t="s">
        <v>12420</v>
      </c>
      <c r="AP792" s="80" t="s">
        <v>65</v>
      </c>
      <c r="AQ792" s="2"/>
      <c r="AR792" s="3"/>
      <c r="AS792" s="3"/>
      <c r="AT792" s="3"/>
      <c r="AU792" s="3"/>
    </row>
    <row r="793" spans="1:47" x14ac:dyDescent="0.35">
      <c r="A793" s="66" t="s">
        <v>758</v>
      </c>
      <c r="B793" s="67"/>
      <c r="C793" s="67"/>
      <c r="D793" s="68"/>
      <c r="E793" s="70"/>
      <c r="F793" s="104" t="s">
        <v>11231</v>
      </c>
      <c r="G793" s="67"/>
      <c r="H793" s="71"/>
      <c r="I793" s="72"/>
      <c r="J793" s="72"/>
      <c r="K793" s="71" t="s">
        <v>13618</v>
      </c>
      <c r="L793" s="75"/>
      <c r="M793" s="76"/>
      <c r="N793" s="76"/>
      <c r="O793" s="77"/>
      <c r="P793" s="78"/>
      <c r="Q793" s="78"/>
      <c r="R793" s="88"/>
      <c r="S793" s="88"/>
      <c r="T793" s="88"/>
      <c r="U793" s="88"/>
      <c r="V793" s="52"/>
      <c r="W793" s="52"/>
      <c r="X793" s="52"/>
      <c r="Y793" s="52"/>
      <c r="Z793" s="51"/>
      <c r="AA793" s="73"/>
      <c r="AB793" s="73"/>
      <c r="AC793" s="74"/>
      <c r="AD793" s="80">
        <v>10945</v>
      </c>
      <c r="AE793" s="80">
        <v>11696</v>
      </c>
      <c r="AF793" s="80">
        <v>26469</v>
      </c>
      <c r="AG793" s="80">
        <v>9838</v>
      </c>
      <c r="AH793" s="80"/>
      <c r="AI793" s="80" t="s">
        <v>8752</v>
      </c>
      <c r="AJ793" s="80" t="s">
        <v>9494</v>
      </c>
      <c r="AK793" s="85" t="s">
        <v>10187</v>
      </c>
      <c r="AL793" s="80"/>
      <c r="AM793" s="82">
        <v>43806.72210648148</v>
      </c>
      <c r="AN793" s="80" t="s">
        <v>11630</v>
      </c>
      <c r="AO793" s="85" t="s">
        <v>12421</v>
      </c>
      <c r="AP793" s="80" t="s">
        <v>66</v>
      </c>
      <c r="AQ793" s="2"/>
      <c r="AR793" s="3"/>
      <c r="AS793" s="3"/>
      <c r="AT793" s="3"/>
      <c r="AU793" s="3"/>
    </row>
    <row r="794" spans="1:47" x14ac:dyDescent="0.35">
      <c r="A794" s="66" t="s">
        <v>759</v>
      </c>
      <c r="B794" s="67"/>
      <c r="C794" s="67"/>
      <c r="D794" s="68"/>
      <c r="E794" s="70"/>
      <c r="F794" s="104" t="s">
        <v>11232</v>
      </c>
      <c r="G794" s="67"/>
      <c r="H794" s="71"/>
      <c r="I794" s="72"/>
      <c r="J794" s="72"/>
      <c r="K794" s="71" t="s">
        <v>13619</v>
      </c>
      <c r="L794" s="75"/>
      <c r="M794" s="76"/>
      <c r="N794" s="76"/>
      <c r="O794" s="77"/>
      <c r="P794" s="78"/>
      <c r="Q794" s="78"/>
      <c r="R794" s="88"/>
      <c r="S794" s="88"/>
      <c r="T794" s="88"/>
      <c r="U794" s="88"/>
      <c r="V794" s="52"/>
      <c r="W794" s="52"/>
      <c r="X794" s="52"/>
      <c r="Y794" s="52"/>
      <c r="Z794" s="51"/>
      <c r="AA794" s="73"/>
      <c r="AB794" s="73"/>
      <c r="AC794" s="74"/>
      <c r="AD794" s="80">
        <v>1751</v>
      </c>
      <c r="AE794" s="80">
        <v>1813</v>
      </c>
      <c r="AF794" s="80">
        <v>27000</v>
      </c>
      <c r="AG794" s="80">
        <v>51961</v>
      </c>
      <c r="AH794" s="80"/>
      <c r="AI794" s="80" t="s">
        <v>8753</v>
      </c>
      <c r="AJ794" s="80" t="s">
        <v>9495</v>
      </c>
      <c r="AK794" s="85" t="s">
        <v>10188</v>
      </c>
      <c r="AL794" s="80"/>
      <c r="AM794" s="82">
        <v>40634.881354166668</v>
      </c>
      <c r="AN794" s="80" t="s">
        <v>11630</v>
      </c>
      <c r="AO794" s="85" t="s">
        <v>12422</v>
      </c>
      <c r="AP794" s="80" t="s">
        <v>66</v>
      </c>
      <c r="AQ794" s="2"/>
      <c r="AR794" s="3"/>
      <c r="AS794" s="3"/>
      <c r="AT794" s="3"/>
      <c r="AU794" s="3"/>
    </row>
    <row r="795" spans="1:47" x14ac:dyDescent="0.35">
      <c r="A795" s="66" t="s">
        <v>853</v>
      </c>
      <c r="B795" s="67"/>
      <c r="C795" s="67"/>
      <c r="D795" s="68"/>
      <c r="E795" s="70"/>
      <c r="F795" s="104" t="s">
        <v>11233</v>
      </c>
      <c r="G795" s="67"/>
      <c r="H795" s="71"/>
      <c r="I795" s="72"/>
      <c r="J795" s="72"/>
      <c r="K795" s="71" t="s">
        <v>13620</v>
      </c>
      <c r="L795" s="75"/>
      <c r="M795" s="76"/>
      <c r="N795" s="76"/>
      <c r="O795" s="77"/>
      <c r="P795" s="78"/>
      <c r="Q795" s="78"/>
      <c r="R795" s="88"/>
      <c r="S795" s="88"/>
      <c r="T795" s="88"/>
      <c r="U795" s="88"/>
      <c r="V795" s="52"/>
      <c r="W795" s="52"/>
      <c r="X795" s="52"/>
      <c r="Y795" s="52"/>
      <c r="Z795" s="51"/>
      <c r="AA795" s="73"/>
      <c r="AB795" s="73"/>
      <c r="AC795" s="74"/>
      <c r="AD795" s="80">
        <v>1455</v>
      </c>
      <c r="AE795" s="80">
        <v>3948</v>
      </c>
      <c r="AF795" s="80">
        <v>28010</v>
      </c>
      <c r="AG795" s="80">
        <v>2590</v>
      </c>
      <c r="AH795" s="80"/>
      <c r="AI795" s="80" t="s">
        <v>8754</v>
      </c>
      <c r="AJ795" s="80"/>
      <c r="AK795" s="85" t="s">
        <v>10189</v>
      </c>
      <c r="AL795" s="80"/>
      <c r="AM795" s="82">
        <v>40806.631145833337</v>
      </c>
      <c r="AN795" s="80" t="s">
        <v>11630</v>
      </c>
      <c r="AO795" s="85" t="s">
        <v>12423</v>
      </c>
      <c r="AP795" s="80" t="s">
        <v>66</v>
      </c>
      <c r="AQ795" s="2"/>
      <c r="AR795" s="3"/>
      <c r="AS795" s="3"/>
      <c r="AT795" s="3"/>
      <c r="AU795" s="3"/>
    </row>
    <row r="796" spans="1:47" x14ac:dyDescent="0.35">
      <c r="A796" s="66" t="s">
        <v>760</v>
      </c>
      <c r="B796" s="67"/>
      <c r="C796" s="67"/>
      <c r="D796" s="68"/>
      <c r="E796" s="70"/>
      <c r="F796" s="104" t="s">
        <v>11234</v>
      </c>
      <c r="G796" s="67"/>
      <c r="H796" s="71"/>
      <c r="I796" s="72"/>
      <c r="J796" s="72"/>
      <c r="K796" s="71" t="s">
        <v>13621</v>
      </c>
      <c r="L796" s="75"/>
      <c r="M796" s="76"/>
      <c r="N796" s="76"/>
      <c r="O796" s="77"/>
      <c r="P796" s="78"/>
      <c r="Q796" s="78"/>
      <c r="R796" s="88"/>
      <c r="S796" s="88"/>
      <c r="T796" s="88"/>
      <c r="U796" s="88"/>
      <c r="V796" s="52"/>
      <c r="W796" s="52"/>
      <c r="X796" s="52"/>
      <c r="Y796" s="52"/>
      <c r="Z796" s="51"/>
      <c r="AA796" s="73"/>
      <c r="AB796" s="73"/>
      <c r="AC796" s="74"/>
      <c r="AD796" s="80">
        <v>1457</v>
      </c>
      <c r="AE796" s="80">
        <v>982</v>
      </c>
      <c r="AF796" s="80">
        <v>3502</v>
      </c>
      <c r="AG796" s="80">
        <v>6223</v>
      </c>
      <c r="AH796" s="80"/>
      <c r="AI796" s="80" t="s">
        <v>8755</v>
      </c>
      <c r="AJ796" s="80" t="s">
        <v>9220</v>
      </c>
      <c r="AK796" s="85" t="s">
        <v>10190</v>
      </c>
      <c r="AL796" s="80"/>
      <c r="AM796" s="82">
        <v>41872.498622685183</v>
      </c>
      <c r="AN796" s="80" t="s">
        <v>11630</v>
      </c>
      <c r="AO796" s="85" t="s">
        <v>12424</v>
      </c>
      <c r="AP796" s="80" t="s">
        <v>66</v>
      </c>
      <c r="AQ796" s="2"/>
      <c r="AR796" s="3"/>
      <c r="AS796" s="3"/>
      <c r="AT796" s="3"/>
      <c r="AU796" s="3"/>
    </row>
    <row r="797" spans="1:47" x14ac:dyDescent="0.35">
      <c r="A797" s="66" t="s">
        <v>761</v>
      </c>
      <c r="B797" s="67"/>
      <c r="C797" s="67"/>
      <c r="D797" s="68"/>
      <c r="E797" s="70"/>
      <c r="F797" s="104" t="s">
        <v>11235</v>
      </c>
      <c r="G797" s="67"/>
      <c r="H797" s="71"/>
      <c r="I797" s="72"/>
      <c r="J797" s="72"/>
      <c r="K797" s="71" t="s">
        <v>13622</v>
      </c>
      <c r="L797" s="75"/>
      <c r="M797" s="76"/>
      <c r="N797" s="76"/>
      <c r="O797" s="77"/>
      <c r="P797" s="78"/>
      <c r="Q797" s="78"/>
      <c r="R797" s="88"/>
      <c r="S797" s="88"/>
      <c r="T797" s="88"/>
      <c r="U797" s="88"/>
      <c r="V797" s="52"/>
      <c r="W797" s="52"/>
      <c r="X797" s="52"/>
      <c r="Y797" s="52"/>
      <c r="Z797" s="51"/>
      <c r="AA797" s="73"/>
      <c r="AB797" s="73"/>
      <c r="AC797" s="74"/>
      <c r="AD797" s="80">
        <v>38</v>
      </c>
      <c r="AE797" s="80">
        <v>12</v>
      </c>
      <c r="AF797" s="80">
        <v>714</v>
      </c>
      <c r="AG797" s="80">
        <v>215</v>
      </c>
      <c r="AH797" s="80"/>
      <c r="AI797" s="80" t="s">
        <v>8756</v>
      </c>
      <c r="AJ797" s="80" t="s">
        <v>9496</v>
      </c>
      <c r="AK797" s="80"/>
      <c r="AL797" s="80"/>
      <c r="AM797" s="82">
        <v>44337.666400462964</v>
      </c>
      <c r="AN797" s="80" t="s">
        <v>11630</v>
      </c>
      <c r="AO797" s="85" t="s">
        <v>12425</v>
      </c>
      <c r="AP797" s="80" t="s">
        <v>66</v>
      </c>
      <c r="AQ797" s="2"/>
      <c r="AR797" s="3"/>
      <c r="AS797" s="3"/>
      <c r="AT797" s="3"/>
      <c r="AU797" s="3"/>
    </row>
    <row r="798" spans="1:47" x14ac:dyDescent="0.35">
      <c r="A798" s="66" t="s">
        <v>762</v>
      </c>
      <c r="B798" s="67"/>
      <c r="C798" s="67"/>
      <c r="D798" s="68"/>
      <c r="E798" s="70"/>
      <c r="F798" s="104" t="s">
        <v>11236</v>
      </c>
      <c r="G798" s="67"/>
      <c r="H798" s="71"/>
      <c r="I798" s="72"/>
      <c r="J798" s="72"/>
      <c r="K798" s="71" t="s">
        <v>13623</v>
      </c>
      <c r="L798" s="75"/>
      <c r="M798" s="76"/>
      <c r="N798" s="76"/>
      <c r="O798" s="77"/>
      <c r="P798" s="78"/>
      <c r="Q798" s="78"/>
      <c r="R798" s="88"/>
      <c r="S798" s="88"/>
      <c r="T798" s="88"/>
      <c r="U798" s="88"/>
      <c r="V798" s="52"/>
      <c r="W798" s="52"/>
      <c r="X798" s="52"/>
      <c r="Y798" s="52"/>
      <c r="Z798" s="51"/>
      <c r="AA798" s="73"/>
      <c r="AB798" s="73"/>
      <c r="AC798" s="74"/>
      <c r="AD798" s="80">
        <v>238</v>
      </c>
      <c r="AE798" s="80">
        <v>334</v>
      </c>
      <c r="AF798" s="80">
        <v>1912</v>
      </c>
      <c r="AG798" s="80">
        <v>3058</v>
      </c>
      <c r="AH798" s="80"/>
      <c r="AI798" s="80" t="s">
        <v>8757</v>
      </c>
      <c r="AJ798" s="80" t="s">
        <v>9497</v>
      </c>
      <c r="AK798" s="80"/>
      <c r="AL798" s="80"/>
      <c r="AM798" s="82">
        <v>42518.592604166668</v>
      </c>
      <c r="AN798" s="80" t="s">
        <v>11630</v>
      </c>
      <c r="AO798" s="85" t="s">
        <v>12426</v>
      </c>
      <c r="AP798" s="80" t="s">
        <v>66</v>
      </c>
      <c r="AQ798" s="2"/>
      <c r="AR798" s="3"/>
      <c r="AS798" s="3"/>
      <c r="AT798" s="3"/>
      <c r="AU798" s="3"/>
    </row>
    <row r="799" spans="1:47" x14ac:dyDescent="0.35">
      <c r="A799" s="66" t="s">
        <v>763</v>
      </c>
      <c r="B799" s="67"/>
      <c r="C799" s="67"/>
      <c r="D799" s="68"/>
      <c r="E799" s="70"/>
      <c r="F799" s="104" t="s">
        <v>11237</v>
      </c>
      <c r="G799" s="67"/>
      <c r="H799" s="71"/>
      <c r="I799" s="72"/>
      <c r="J799" s="72"/>
      <c r="K799" s="71" t="s">
        <v>13624</v>
      </c>
      <c r="L799" s="75"/>
      <c r="M799" s="76"/>
      <c r="N799" s="76"/>
      <c r="O799" s="77"/>
      <c r="P799" s="78"/>
      <c r="Q799" s="78"/>
      <c r="R799" s="88"/>
      <c r="S799" s="88"/>
      <c r="T799" s="88"/>
      <c r="U799" s="88"/>
      <c r="V799" s="52"/>
      <c r="W799" s="52"/>
      <c r="X799" s="52"/>
      <c r="Y799" s="52"/>
      <c r="Z799" s="51"/>
      <c r="AA799" s="73"/>
      <c r="AB799" s="73"/>
      <c r="AC799" s="74"/>
      <c r="AD799" s="80">
        <v>168</v>
      </c>
      <c r="AE799" s="80">
        <v>116</v>
      </c>
      <c r="AF799" s="80">
        <v>6779</v>
      </c>
      <c r="AG799" s="80">
        <v>22</v>
      </c>
      <c r="AH799" s="80"/>
      <c r="AI799" s="80" t="s">
        <v>8758</v>
      </c>
      <c r="AJ799" s="80" t="s">
        <v>9197</v>
      </c>
      <c r="AK799" s="85" t="s">
        <v>10191</v>
      </c>
      <c r="AL799" s="80"/>
      <c r="AM799" s="82">
        <v>41057.867337962962</v>
      </c>
      <c r="AN799" s="80" t="s">
        <v>11630</v>
      </c>
      <c r="AO799" s="85" t="s">
        <v>12427</v>
      </c>
      <c r="AP799" s="80" t="s">
        <v>66</v>
      </c>
      <c r="AQ799" s="2"/>
      <c r="AR799" s="3"/>
      <c r="AS799" s="3"/>
      <c r="AT799" s="3"/>
      <c r="AU799" s="3"/>
    </row>
    <row r="800" spans="1:47" x14ac:dyDescent="0.35">
      <c r="A800" s="66" t="s">
        <v>764</v>
      </c>
      <c r="B800" s="67"/>
      <c r="C800" s="67"/>
      <c r="D800" s="68"/>
      <c r="E800" s="70"/>
      <c r="F800" s="104" t="s">
        <v>11238</v>
      </c>
      <c r="G800" s="67"/>
      <c r="H800" s="71"/>
      <c r="I800" s="72"/>
      <c r="J800" s="72"/>
      <c r="K800" s="71" t="s">
        <v>13625</v>
      </c>
      <c r="L800" s="75"/>
      <c r="M800" s="76"/>
      <c r="N800" s="76"/>
      <c r="O800" s="77"/>
      <c r="P800" s="78"/>
      <c r="Q800" s="78"/>
      <c r="R800" s="88"/>
      <c r="S800" s="88"/>
      <c r="T800" s="88"/>
      <c r="U800" s="88"/>
      <c r="V800" s="52"/>
      <c r="W800" s="52"/>
      <c r="X800" s="52"/>
      <c r="Y800" s="52"/>
      <c r="Z800" s="51"/>
      <c r="AA800" s="73"/>
      <c r="AB800" s="73"/>
      <c r="AC800" s="74"/>
      <c r="AD800" s="80">
        <v>10</v>
      </c>
      <c r="AE800" s="80">
        <v>93</v>
      </c>
      <c r="AF800" s="80">
        <v>10353</v>
      </c>
      <c r="AG800" s="80">
        <v>290</v>
      </c>
      <c r="AH800" s="80"/>
      <c r="AI800" s="80" t="s">
        <v>8759</v>
      </c>
      <c r="AJ800" s="80"/>
      <c r="AK800" s="80"/>
      <c r="AL800" s="80"/>
      <c r="AM800" s="82">
        <v>44378.139270833337</v>
      </c>
      <c r="AN800" s="80" t="s">
        <v>11630</v>
      </c>
      <c r="AO800" s="85" t="s">
        <v>12428</v>
      </c>
      <c r="AP800" s="80" t="s">
        <v>66</v>
      </c>
      <c r="AQ800" s="2"/>
      <c r="AR800" s="3"/>
      <c r="AS800" s="3"/>
      <c r="AT800" s="3"/>
      <c r="AU800" s="3"/>
    </row>
    <row r="801" spans="1:47" x14ac:dyDescent="0.35">
      <c r="A801" s="66" t="s">
        <v>766</v>
      </c>
      <c r="B801" s="67"/>
      <c r="C801" s="67"/>
      <c r="D801" s="68"/>
      <c r="E801" s="70"/>
      <c r="F801" s="104" t="s">
        <v>11239</v>
      </c>
      <c r="G801" s="67"/>
      <c r="H801" s="71"/>
      <c r="I801" s="72"/>
      <c r="J801" s="72"/>
      <c r="K801" s="71" t="s">
        <v>13626</v>
      </c>
      <c r="L801" s="75"/>
      <c r="M801" s="76"/>
      <c r="N801" s="76"/>
      <c r="O801" s="77"/>
      <c r="P801" s="78"/>
      <c r="Q801" s="78"/>
      <c r="R801" s="88"/>
      <c r="S801" s="88"/>
      <c r="T801" s="88"/>
      <c r="U801" s="88"/>
      <c r="V801" s="52"/>
      <c r="W801" s="52"/>
      <c r="X801" s="52"/>
      <c r="Y801" s="52"/>
      <c r="Z801" s="51"/>
      <c r="AA801" s="73"/>
      <c r="AB801" s="73"/>
      <c r="AC801" s="74"/>
      <c r="AD801" s="80">
        <v>3223</v>
      </c>
      <c r="AE801" s="80">
        <v>570</v>
      </c>
      <c r="AF801" s="80">
        <v>2187</v>
      </c>
      <c r="AG801" s="80">
        <v>11748</v>
      </c>
      <c r="AH801" s="80"/>
      <c r="AI801" s="80" t="s">
        <v>8760</v>
      </c>
      <c r="AJ801" s="80" t="s">
        <v>9498</v>
      </c>
      <c r="AK801" s="85" t="s">
        <v>10192</v>
      </c>
      <c r="AL801" s="80"/>
      <c r="AM801" s="82">
        <v>39991.423796296294</v>
      </c>
      <c r="AN801" s="80" t="s">
        <v>11630</v>
      </c>
      <c r="AO801" s="85" t="s">
        <v>12429</v>
      </c>
      <c r="AP801" s="80" t="s">
        <v>66</v>
      </c>
      <c r="AQ801" s="2"/>
      <c r="AR801" s="3"/>
      <c r="AS801" s="3"/>
      <c r="AT801" s="3"/>
      <c r="AU801" s="3"/>
    </row>
    <row r="802" spans="1:47" x14ac:dyDescent="0.35">
      <c r="A802" s="66" t="s">
        <v>767</v>
      </c>
      <c r="B802" s="67"/>
      <c r="C802" s="67"/>
      <c r="D802" s="68"/>
      <c r="E802" s="70"/>
      <c r="F802" s="104" t="s">
        <v>11240</v>
      </c>
      <c r="G802" s="67"/>
      <c r="H802" s="71"/>
      <c r="I802" s="72"/>
      <c r="J802" s="72"/>
      <c r="K802" s="71" t="s">
        <v>13627</v>
      </c>
      <c r="L802" s="75"/>
      <c r="M802" s="76"/>
      <c r="N802" s="76"/>
      <c r="O802" s="77"/>
      <c r="P802" s="78"/>
      <c r="Q802" s="78"/>
      <c r="R802" s="88"/>
      <c r="S802" s="88"/>
      <c r="T802" s="88"/>
      <c r="U802" s="88"/>
      <c r="V802" s="52"/>
      <c r="W802" s="52"/>
      <c r="X802" s="52"/>
      <c r="Y802" s="52"/>
      <c r="Z802" s="51"/>
      <c r="AA802" s="73"/>
      <c r="AB802" s="73"/>
      <c r="AC802" s="74"/>
      <c r="AD802" s="80">
        <v>289</v>
      </c>
      <c r="AE802" s="80">
        <v>1436</v>
      </c>
      <c r="AF802" s="80">
        <v>51360</v>
      </c>
      <c r="AG802" s="80">
        <v>2261</v>
      </c>
      <c r="AH802" s="80"/>
      <c r="AI802" s="80" t="s">
        <v>8761</v>
      </c>
      <c r="AJ802" s="80" t="s">
        <v>9483</v>
      </c>
      <c r="AK802" s="85" t="s">
        <v>10193</v>
      </c>
      <c r="AL802" s="80"/>
      <c r="AM802" s="82">
        <v>42180.488645833335</v>
      </c>
      <c r="AN802" s="80" t="s">
        <v>11630</v>
      </c>
      <c r="AO802" s="85" t="s">
        <v>12430</v>
      </c>
      <c r="AP802" s="80" t="s">
        <v>66</v>
      </c>
      <c r="AQ802" s="2"/>
      <c r="AR802" s="3"/>
      <c r="AS802" s="3"/>
      <c r="AT802" s="3"/>
      <c r="AU802" s="3"/>
    </row>
    <row r="803" spans="1:47" x14ac:dyDescent="0.35">
      <c r="A803" s="66" t="s">
        <v>768</v>
      </c>
      <c r="B803" s="67"/>
      <c r="C803" s="67"/>
      <c r="D803" s="68"/>
      <c r="E803" s="70"/>
      <c r="F803" s="104" t="s">
        <v>11241</v>
      </c>
      <c r="G803" s="67"/>
      <c r="H803" s="71"/>
      <c r="I803" s="72"/>
      <c r="J803" s="72"/>
      <c r="K803" s="71" t="s">
        <v>13628</v>
      </c>
      <c r="L803" s="75"/>
      <c r="M803" s="76"/>
      <c r="N803" s="76"/>
      <c r="O803" s="77"/>
      <c r="P803" s="78"/>
      <c r="Q803" s="78"/>
      <c r="R803" s="88"/>
      <c r="S803" s="88"/>
      <c r="T803" s="88"/>
      <c r="U803" s="88"/>
      <c r="V803" s="52"/>
      <c r="W803" s="52"/>
      <c r="X803" s="52"/>
      <c r="Y803" s="52"/>
      <c r="Z803" s="51"/>
      <c r="AA803" s="73"/>
      <c r="AB803" s="73"/>
      <c r="AC803" s="74"/>
      <c r="AD803" s="80">
        <v>1379</v>
      </c>
      <c r="AE803" s="80">
        <v>3728</v>
      </c>
      <c r="AF803" s="80">
        <v>1101342</v>
      </c>
      <c r="AG803" s="80">
        <v>24921</v>
      </c>
      <c r="AH803" s="80"/>
      <c r="AI803" s="80" t="s">
        <v>8762</v>
      </c>
      <c r="AJ803" s="80" t="s">
        <v>9499</v>
      </c>
      <c r="AK803" s="80"/>
      <c r="AL803" s="80"/>
      <c r="AM803" s="82">
        <v>39971.675115740742</v>
      </c>
      <c r="AN803" s="80" t="s">
        <v>11630</v>
      </c>
      <c r="AO803" s="85" t="s">
        <v>12431</v>
      </c>
      <c r="AP803" s="80" t="s">
        <v>66</v>
      </c>
      <c r="AQ803" s="2"/>
      <c r="AR803" s="3"/>
      <c r="AS803" s="3"/>
      <c r="AT803" s="3"/>
      <c r="AU803" s="3"/>
    </row>
    <row r="804" spans="1:47" x14ac:dyDescent="0.35">
      <c r="A804" s="66" t="s">
        <v>769</v>
      </c>
      <c r="B804" s="67"/>
      <c r="C804" s="67"/>
      <c r="D804" s="68"/>
      <c r="E804" s="70"/>
      <c r="F804" s="104" t="s">
        <v>11242</v>
      </c>
      <c r="G804" s="67"/>
      <c r="H804" s="71"/>
      <c r="I804" s="72"/>
      <c r="J804" s="72"/>
      <c r="K804" s="71" t="s">
        <v>13629</v>
      </c>
      <c r="L804" s="75"/>
      <c r="M804" s="76"/>
      <c r="N804" s="76"/>
      <c r="O804" s="77"/>
      <c r="P804" s="78"/>
      <c r="Q804" s="78"/>
      <c r="R804" s="88"/>
      <c r="S804" s="88"/>
      <c r="T804" s="88"/>
      <c r="U804" s="88"/>
      <c r="V804" s="52"/>
      <c r="W804" s="52"/>
      <c r="X804" s="52"/>
      <c r="Y804" s="52"/>
      <c r="Z804" s="51"/>
      <c r="AA804" s="73"/>
      <c r="AB804" s="73"/>
      <c r="AC804" s="74"/>
      <c r="AD804" s="80">
        <v>201</v>
      </c>
      <c r="AE804" s="80">
        <v>1709</v>
      </c>
      <c r="AF804" s="80">
        <v>2426</v>
      </c>
      <c r="AG804" s="80">
        <v>2297</v>
      </c>
      <c r="AH804" s="80"/>
      <c r="AI804" s="80" t="s">
        <v>8763</v>
      </c>
      <c r="AJ804" s="80"/>
      <c r="AK804" s="85" t="s">
        <v>10194</v>
      </c>
      <c r="AL804" s="80"/>
      <c r="AM804" s="82">
        <v>42483.272152777776</v>
      </c>
      <c r="AN804" s="80" t="s">
        <v>11630</v>
      </c>
      <c r="AO804" s="85" t="s">
        <v>12432</v>
      </c>
      <c r="AP804" s="80" t="s">
        <v>66</v>
      </c>
      <c r="AQ804" s="2"/>
      <c r="AR804" s="3"/>
      <c r="AS804" s="3"/>
      <c r="AT804" s="3"/>
      <c r="AU804" s="3"/>
    </row>
    <row r="805" spans="1:47" x14ac:dyDescent="0.35">
      <c r="A805" s="66" t="s">
        <v>770</v>
      </c>
      <c r="B805" s="67"/>
      <c r="C805" s="67"/>
      <c r="D805" s="68"/>
      <c r="E805" s="70"/>
      <c r="F805" s="104" t="s">
        <v>11243</v>
      </c>
      <c r="G805" s="67"/>
      <c r="H805" s="71"/>
      <c r="I805" s="72"/>
      <c r="J805" s="72"/>
      <c r="K805" s="71" t="s">
        <v>13630</v>
      </c>
      <c r="L805" s="75"/>
      <c r="M805" s="76"/>
      <c r="N805" s="76"/>
      <c r="O805" s="77"/>
      <c r="P805" s="78"/>
      <c r="Q805" s="78"/>
      <c r="R805" s="88"/>
      <c r="S805" s="88"/>
      <c r="T805" s="88"/>
      <c r="U805" s="88"/>
      <c r="V805" s="52"/>
      <c r="W805" s="52"/>
      <c r="X805" s="52"/>
      <c r="Y805" s="52"/>
      <c r="Z805" s="51"/>
      <c r="AA805" s="73"/>
      <c r="AB805" s="73"/>
      <c r="AC805" s="74"/>
      <c r="AD805" s="80">
        <v>2374</v>
      </c>
      <c r="AE805" s="80">
        <v>29877</v>
      </c>
      <c r="AF805" s="80">
        <v>573593</v>
      </c>
      <c r="AG805" s="80">
        <v>614696</v>
      </c>
      <c r="AH805" s="80"/>
      <c r="AI805" s="80" t="s">
        <v>8764</v>
      </c>
      <c r="AJ805" s="80" t="s">
        <v>9500</v>
      </c>
      <c r="AK805" s="85" t="s">
        <v>10195</v>
      </c>
      <c r="AL805" s="80"/>
      <c r="AM805" s="82">
        <v>41993.460046296299</v>
      </c>
      <c r="AN805" s="80" t="s">
        <v>11630</v>
      </c>
      <c r="AO805" s="85" t="s">
        <v>12433</v>
      </c>
      <c r="AP805" s="80" t="s">
        <v>66</v>
      </c>
      <c r="AQ805" s="2"/>
      <c r="AR805" s="3"/>
      <c r="AS805" s="3"/>
      <c r="AT805" s="3"/>
      <c r="AU805" s="3"/>
    </row>
    <row r="806" spans="1:47" x14ac:dyDescent="0.35">
      <c r="A806" s="66" t="s">
        <v>771</v>
      </c>
      <c r="B806" s="67"/>
      <c r="C806" s="67"/>
      <c r="D806" s="68"/>
      <c r="E806" s="70"/>
      <c r="F806" s="104" t="s">
        <v>11244</v>
      </c>
      <c r="G806" s="67"/>
      <c r="H806" s="71"/>
      <c r="I806" s="72"/>
      <c r="J806" s="72"/>
      <c r="K806" s="71" t="s">
        <v>13631</v>
      </c>
      <c r="L806" s="75"/>
      <c r="M806" s="76"/>
      <c r="N806" s="76"/>
      <c r="O806" s="77"/>
      <c r="P806" s="78"/>
      <c r="Q806" s="78"/>
      <c r="R806" s="88"/>
      <c r="S806" s="88"/>
      <c r="T806" s="88"/>
      <c r="U806" s="88"/>
      <c r="V806" s="52"/>
      <c r="W806" s="52"/>
      <c r="X806" s="52"/>
      <c r="Y806" s="52"/>
      <c r="Z806" s="51"/>
      <c r="AA806" s="73"/>
      <c r="AB806" s="73"/>
      <c r="AC806" s="74"/>
      <c r="AD806" s="80">
        <v>165</v>
      </c>
      <c r="AE806" s="80">
        <v>42</v>
      </c>
      <c r="AF806" s="80">
        <v>709</v>
      </c>
      <c r="AG806" s="80">
        <v>553</v>
      </c>
      <c r="AH806" s="80"/>
      <c r="AI806" s="80" t="s">
        <v>8765</v>
      </c>
      <c r="AJ806" s="80"/>
      <c r="AK806" s="80"/>
      <c r="AL806" s="80"/>
      <c r="AM806" s="82">
        <v>43658.535567129627</v>
      </c>
      <c r="AN806" s="80" t="s">
        <v>11630</v>
      </c>
      <c r="AO806" s="85" t="s">
        <v>12434</v>
      </c>
      <c r="AP806" s="80" t="s">
        <v>66</v>
      </c>
      <c r="AQ806" s="2"/>
      <c r="AR806" s="3"/>
      <c r="AS806" s="3"/>
      <c r="AT806" s="3"/>
      <c r="AU806" s="3"/>
    </row>
    <row r="807" spans="1:47" x14ac:dyDescent="0.35">
      <c r="A807" s="66" t="s">
        <v>772</v>
      </c>
      <c r="B807" s="67"/>
      <c r="C807" s="67"/>
      <c r="D807" s="68"/>
      <c r="E807" s="70"/>
      <c r="F807" s="104" t="s">
        <v>11245</v>
      </c>
      <c r="G807" s="67"/>
      <c r="H807" s="71"/>
      <c r="I807" s="72"/>
      <c r="J807" s="72"/>
      <c r="K807" s="71" t="s">
        <v>13632</v>
      </c>
      <c r="L807" s="75"/>
      <c r="M807" s="76"/>
      <c r="N807" s="76"/>
      <c r="O807" s="77"/>
      <c r="P807" s="78"/>
      <c r="Q807" s="78"/>
      <c r="R807" s="88"/>
      <c r="S807" s="88"/>
      <c r="T807" s="88"/>
      <c r="U807" s="88"/>
      <c r="V807" s="52"/>
      <c r="W807" s="52"/>
      <c r="X807" s="52"/>
      <c r="Y807" s="52"/>
      <c r="Z807" s="51"/>
      <c r="AA807" s="73"/>
      <c r="AB807" s="73"/>
      <c r="AC807" s="74"/>
      <c r="AD807" s="80">
        <v>1</v>
      </c>
      <c r="AE807" s="80">
        <v>608</v>
      </c>
      <c r="AF807" s="80">
        <v>56362</v>
      </c>
      <c r="AG807" s="80">
        <v>13</v>
      </c>
      <c r="AH807" s="80"/>
      <c r="AI807" s="80" t="s">
        <v>8766</v>
      </c>
      <c r="AJ807" s="80"/>
      <c r="AK807" s="85" t="s">
        <v>10196</v>
      </c>
      <c r="AL807" s="80"/>
      <c r="AM807" s="82">
        <v>43923.611041666663</v>
      </c>
      <c r="AN807" s="80" t="s">
        <v>11630</v>
      </c>
      <c r="AO807" s="85" t="s">
        <v>12435</v>
      </c>
      <c r="AP807" s="80" t="s">
        <v>66</v>
      </c>
      <c r="AQ807" s="2"/>
      <c r="AR807" s="3"/>
      <c r="AS807" s="3"/>
      <c r="AT807" s="3"/>
      <c r="AU807" s="3"/>
    </row>
    <row r="808" spans="1:47" x14ac:dyDescent="0.35">
      <c r="A808" s="66" t="s">
        <v>1301</v>
      </c>
      <c r="B808" s="67"/>
      <c r="C808" s="67"/>
      <c r="D808" s="68"/>
      <c r="E808" s="70"/>
      <c r="F808" s="104" t="s">
        <v>11246</v>
      </c>
      <c r="G808" s="67"/>
      <c r="H808" s="71"/>
      <c r="I808" s="72"/>
      <c r="J808" s="72"/>
      <c r="K808" s="71" t="s">
        <v>13633</v>
      </c>
      <c r="L808" s="75"/>
      <c r="M808" s="76"/>
      <c r="N808" s="76"/>
      <c r="O808" s="77"/>
      <c r="P808" s="78"/>
      <c r="Q808" s="78"/>
      <c r="R808" s="88"/>
      <c r="S808" s="88"/>
      <c r="T808" s="88"/>
      <c r="U808" s="88"/>
      <c r="V808" s="52"/>
      <c r="W808" s="52"/>
      <c r="X808" s="52"/>
      <c r="Y808" s="52"/>
      <c r="Z808" s="51"/>
      <c r="AA808" s="73"/>
      <c r="AB808" s="73"/>
      <c r="AC808" s="74"/>
      <c r="AD808" s="80">
        <v>1096</v>
      </c>
      <c r="AE808" s="80">
        <v>7996</v>
      </c>
      <c r="AF808" s="80">
        <v>28700</v>
      </c>
      <c r="AG808" s="80">
        <v>222</v>
      </c>
      <c r="AH808" s="80"/>
      <c r="AI808" s="80" t="s">
        <v>8767</v>
      </c>
      <c r="AJ808" s="80" t="s">
        <v>9137</v>
      </c>
      <c r="AK808" s="85" t="s">
        <v>10197</v>
      </c>
      <c r="AL808" s="80"/>
      <c r="AM808" s="82">
        <v>40489.556562500002</v>
      </c>
      <c r="AN808" s="80" t="s">
        <v>11630</v>
      </c>
      <c r="AO808" s="85" t="s">
        <v>12436</v>
      </c>
      <c r="AP808" s="80" t="s">
        <v>65</v>
      </c>
      <c r="AQ808" s="2"/>
      <c r="AR808" s="3"/>
      <c r="AS808" s="3"/>
      <c r="AT808" s="3"/>
      <c r="AU808" s="3"/>
    </row>
    <row r="809" spans="1:47" x14ac:dyDescent="0.35">
      <c r="A809" s="66" t="s">
        <v>774</v>
      </c>
      <c r="B809" s="67"/>
      <c r="C809" s="67"/>
      <c r="D809" s="68"/>
      <c r="E809" s="70"/>
      <c r="F809" s="104" t="s">
        <v>11247</v>
      </c>
      <c r="G809" s="67"/>
      <c r="H809" s="71"/>
      <c r="I809" s="72"/>
      <c r="J809" s="72"/>
      <c r="K809" s="71" t="s">
        <v>13634</v>
      </c>
      <c r="L809" s="75"/>
      <c r="M809" s="76"/>
      <c r="N809" s="76"/>
      <c r="O809" s="77"/>
      <c r="P809" s="78"/>
      <c r="Q809" s="78"/>
      <c r="R809" s="88"/>
      <c r="S809" s="88"/>
      <c r="T809" s="88"/>
      <c r="U809" s="88"/>
      <c r="V809" s="52"/>
      <c r="W809" s="52"/>
      <c r="X809" s="52"/>
      <c r="Y809" s="52"/>
      <c r="Z809" s="51"/>
      <c r="AA809" s="73"/>
      <c r="AB809" s="73"/>
      <c r="AC809" s="74"/>
      <c r="AD809" s="80">
        <v>490</v>
      </c>
      <c r="AE809" s="80">
        <v>8779</v>
      </c>
      <c r="AF809" s="80">
        <v>8402</v>
      </c>
      <c r="AG809" s="80">
        <v>7915</v>
      </c>
      <c r="AH809" s="80"/>
      <c r="AI809" s="80" t="s">
        <v>8768</v>
      </c>
      <c r="AJ809" s="80" t="s">
        <v>9501</v>
      </c>
      <c r="AK809" s="85" t="s">
        <v>10198</v>
      </c>
      <c r="AL809" s="80"/>
      <c r="AM809" s="82">
        <v>39947.581550925926</v>
      </c>
      <c r="AN809" s="80" t="s">
        <v>11630</v>
      </c>
      <c r="AO809" s="85" t="s">
        <v>12437</v>
      </c>
      <c r="AP809" s="80" t="s">
        <v>66</v>
      </c>
      <c r="AQ809" s="2"/>
      <c r="AR809" s="3"/>
      <c r="AS809" s="3"/>
      <c r="AT809" s="3"/>
      <c r="AU809" s="3"/>
    </row>
    <row r="810" spans="1:47" x14ac:dyDescent="0.35">
      <c r="A810" s="66" t="s">
        <v>775</v>
      </c>
      <c r="B810" s="67"/>
      <c r="C810" s="67"/>
      <c r="D810" s="68"/>
      <c r="E810" s="70"/>
      <c r="F810" s="104" t="s">
        <v>11248</v>
      </c>
      <c r="G810" s="67"/>
      <c r="H810" s="71"/>
      <c r="I810" s="72"/>
      <c r="J810" s="72"/>
      <c r="K810" s="71" t="s">
        <v>13635</v>
      </c>
      <c r="L810" s="75"/>
      <c r="M810" s="76"/>
      <c r="N810" s="76"/>
      <c r="O810" s="77"/>
      <c r="P810" s="78"/>
      <c r="Q810" s="78"/>
      <c r="R810" s="88"/>
      <c r="S810" s="88"/>
      <c r="T810" s="88"/>
      <c r="U810" s="88"/>
      <c r="V810" s="52"/>
      <c r="W810" s="52"/>
      <c r="X810" s="52"/>
      <c r="Y810" s="52"/>
      <c r="Z810" s="51"/>
      <c r="AA810" s="73"/>
      <c r="AB810" s="73"/>
      <c r="AC810" s="74"/>
      <c r="AD810" s="80">
        <v>1</v>
      </c>
      <c r="AE810" s="80">
        <v>2120</v>
      </c>
      <c r="AF810" s="80">
        <v>125314</v>
      </c>
      <c r="AG810" s="80">
        <v>124</v>
      </c>
      <c r="AH810" s="80"/>
      <c r="AI810" s="80" t="s">
        <v>8769</v>
      </c>
      <c r="AJ810" s="80"/>
      <c r="AK810" s="80"/>
      <c r="AL810" s="80"/>
      <c r="AM810" s="82">
        <v>43054.787488425929</v>
      </c>
      <c r="AN810" s="80" t="s">
        <v>11630</v>
      </c>
      <c r="AO810" s="85" t="s">
        <v>12438</v>
      </c>
      <c r="AP810" s="80" t="s">
        <v>66</v>
      </c>
      <c r="AQ810" s="2"/>
      <c r="AR810" s="3"/>
      <c r="AS810" s="3"/>
      <c r="AT810" s="3"/>
      <c r="AU810" s="3"/>
    </row>
    <row r="811" spans="1:47" x14ac:dyDescent="0.35">
      <c r="A811" s="66" t="s">
        <v>776</v>
      </c>
      <c r="B811" s="67"/>
      <c r="C811" s="67"/>
      <c r="D811" s="68"/>
      <c r="E811" s="70"/>
      <c r="F811" s="104" t="s">
        <v>11249</v>
      </c>
      <c r="G811" s="67"/>
      <c r="H811" s="71"/>
      <c r="I811" s="72"/>
      <c r="J811" s="72"/>
      <c r="K811" s="71" t="s">
        <v>13636</v>
      </c>
      <c r="L811" s="75"/>
      <c r="M811" s="76"/>
      <c r="N811" s="76"/>
      <c r="O811" s="77"/>
      <c r="P811" s="78"/>
      <c r="Q811" s="78"/>
      <c r="R811" s="88"/>
      <c r="S811" s="88"/>
      <c r="T811" s="88"/>
      <c r="U811" s="88"/>
      <c r="V811" s="52"/>
      <c r="W811" s="52"/>
      <c r="X811" s="52"/>
      <c r="Y811" s="52"/>
      <c r="Z811" s="51"/>
      <c r="AA811" s="73"/>
      <c r="AB811" s="73"/>
      <c r="AC811" s="74"/>
      <c r="AD811" s="80">
        <v>41</v>
      </c>
      <c r="AE811" s="80">
        <v>3573</v>
      </c>
      <c r="AF811" s="80">
        <v>471488</v>
      </c>
      <c r="AG811" s="80">
        <v>131558</v>
      </c>
      <c r="AH811" s="80"/>
      <c r="AI811" s="80" t="s">
        <v>8770</v>
      </c>
      <c r="AJ811" s="80" t="s">
        <v>9502</v>
      </c>
      <c r="AK811" s="80"/>
      <c r="AL811" s="80"/>
      <c r="AM811" s="82">
        <v>43067.412939814814</v>
      </c>
      <c r="AN811" s="80" t="s">
        <v>11630</v>
      </c>
      <c r="AO811" s="85" t="s">
        <v>12439</v>
      </c>
      <c r="AP811" s="80" t="s">
        <v>66</v>
      </c>
      <c r="AQ811" s="2"/>
      <c r="AR811" s="3"/>
      <c r="AS811" s="3"/>
      <c r="AT811" s="3"/>
      <c r="AU811" s="3"/>
    </row>
    <row r="812" spans="1:47" x14ac:dyDescent="0.35">
      <c r="A812" s="66" t="s">
        <v>1155</v>
      </c>
      <c r="B812" s="67"/>
      <c r="C812" s="67"/>
      <c r="D812" s="68"/>
      <c r="E812" s="70"/>
      <c r="F812" s="104" t="s">
        <v>11250</v>
      </c>
      <c r="G812" s="67"/>
      <c r="H812" s="71"/>
      <c r="I812" s="72"/>
      <c r="J812" s="72"/>
      <c r="K812" s="71" t="s">
        <v>13637</v>
      </c>
      <c r="L812" s="75"/>
      <c r="M812" s="76"/>
      <c r="N812" s="76"/>
      <c r="O812" s="77"/>
      <c r="P812" s="78"/>
      <c r="Q812" s="78"/>
      <c r="R812" s="88"/>
      <c r="S812" s="88"/>
      <c r="T812" s="88"/>
      <c r="U812" s="88"/>
      <c r="V812" s="52"/>
      <c r="W812" s="52"/>
      <c r="X812" s="52"/>
      <c r="Y812" s="52"/>
      <c r="Z812" s="51"/>
      <c r="AA812" s="73"/>
      <c r="AB812" s="73"/>
      <c r="AC812" s="74"/>
      <c r="AD812" s="80">
        <v>104</v>
      </c>
      <c r="AE812" s="80">
        <v>82</v>
      </c>
      <c r="AF812" s="80">
        <v>880</v>
      </c>
      <c r="AG812" s="80">
        <v>96</v>
      </c>
      <c r="AH812" s="80"/>
      <c r="AI812" s="80" t="s">
        <v>8771</v>
      </c>
      <c r="AJ812" s="80" t="s">
        <v>9503</v>
      </c>
      <c r="AK812" s="85" t="s">
        <v>10199</v>
      </c>
      <c r="AL812" s="80"/>
      <c r="AM812" s="82">
        <v>40986.900104166663</v>
      </c>
      <c r="AN812" s="80" t="s">
        <v>11630</v>
      </c>
      <c r="AO812" s="85" t="s">
        <v>12440</v>
      </c>
      <c r="AP812" s="80" t="s">
        <v>66</v>
      </c>
      <c r="AQ812" s="2"/>
      <c r="AR812" s="3"/>
      <c r="AS812" s="3"/>
      <c r="AT812" s="3"/>
      <c r="AU812" s="3"/>
    </row>
    <row r="813" spans="1:47" x14ac:dyDescent="0.35">
      <c r="A813" s="66" t="s">
        <v>777</v>
      </c>
      <c r="B813" s="67"/>
      <c r="C813" s="67"/>
      <c r="D813" s="68"/>
      <c r="E813" s="70"/>
      <c r="F813" s="104" t="s">
        <v>11251</v>
      </c>
      <c r="G813" s="67"/>
      <c r="H813" s="71"/>
      <c r="I813" s="72"/>
      <c r="J813" s="72"/>
      <c r="K813" s="71" t="s">
        <v>13638</v>
      </c>
      <c r="L813" s="75"/>
      <c r="M813" s="76"/>
      <c r="N813" s="76"/>
      <c r="O813" s="77"/>
      <c r="P813" s="78"/>
      <c r="Q813" s="78"/>
      <c r="R813" s="88"/>
      <c r="S813" s="88"/>
      <c r="T813" s="88"/>
      <c r="U813" s="88"/>
      <c r="V813" s="52"/>
      <c r="W813" s="52"/>
      <c r="X813" s="52"/>
      <c r="Y813" s="52"/>
      <c r="Z813" s="51"/>
      <c r="AA813" s="73"/>
      <c r="AB813" s="73"/>
      <c r="AC813" s="74"/>
      <c r="AD813" s="80">
        <v>890</v>
      </c>
      <c r="AE813" s="80">
        <v>294</v>
      </c>
      <c r="AF813" s="80">
        <v>139</v>
      </c>
      <c r="AG813" s="80">
        <v>0</v>
      </c>
      <c r="AH813" s="80"/>
      <c r="AI813" s="80" t="s">
        <v>8772</v>
      </c>
      <c r="AJ813" s="80" t="s">
        <v>9156</v>
      </c>
      <c r="AK813" s="85" t="s">
        <v>10200</v>
      </c>
      <c r="AL813" s="80"/>
      <c r="AM813" s="82">
        <v>43396.332326388889</v>
      </c>
      <c r="AN813" s="80" t="s">
        <v>11630</v>
      </c>
      <c r="AO813" s="85" t="s">
        <v>12441</v>
      </c>
      <c r="AP813" s="80" t="s">
        <v>66</v>
      </c>
      <c r="AQ813" s="2"/>
      <c r="AR813" s="3"/>
      <c r="AS813" s="3"/>
      <c r="AT813" s="3"/>
      <c r="AU813" s="3"/>
    </row>
    <row r="814" spans="1:47" x14ac:dyDescent="0.35">
      <c r="A814" s="66" t="s">
        <v>778</v>
      </c>
      <c r="B814" s="67"/>
      <c r="C814" s="67"/>
      <c r="D814" s="68"/>
      <c r="E814" s="70"/>
      <c r="F814" s="104" t="s">
        <v>11252</v>
      </c>
      <c r="G814" s="67"/>
      <c r="H814" s="71"/>
      <c r="I814" s="72"/>
      <c r="J814" s="72"/>
      <c r="K814" s="71" t="s">
        <v>13639</v>
      </c>
      <c r="L814" s="75"/>
      <c r="M814" s="76"/>
      <c r="N814" s="76"/>
      <c r="O814" s="77"/>
      <c r="P814" s="78"/>
      <c r="Q814" s="78"/>
      <c r="R814" s="88"/>
      <c r="S814" s="88"/>
      <c r="T814" s="88"/>
      <c r="U814" s="88"/>
      <c r="V814" s="52"/>
      <c r="W814" s="52"/>
      <c r="X814" s="52"/>
      <c r="Y814" s="52"/>
      <c r="Z814" s="51"/>
      <c r="AA814" s="73"/>
      <c r="AB814" s="73"/>
      <c r="AC814" s="74"/>
      <c r="AD814" s="80">
        <v>70</v>
      </c>
      <c r="AE814" s="80">
        <v>158</v>
      </c>
      <c r="AF814" s="80">
        <v>9178</v>
      </c>
      <c r="AG814" s="80">
        <v>69</v>
      </c>
      <c r="AH814" s="80"/>
      <c r="AI814" s="80" t="s">
        <v>8773</v>
      </c>
      <c r="AJ814" s="80"/>
      <c r="AK814" s="80"/>
      <c r="AL814" s="80"/>
      <c r="AM814" s="82">
        <v>44090.626909722225</v>
      </c>
      <c r="AN814" s="80" t="s">
        <v>11630</v>
      </c>
      <c r="AO814" s="85" t="s">
        <v>12442</v>
      </c>
      <c r="AP814" s="80" t="s">
        <v>66</v>
      </c>
      <c r="AQ814" s="2"/>
      <c r="AR814" s="3"/>
      <c r="AS814" s="3"/>
      <c r="AT814" s="3"/>
      <c r="AU814" s="3"/>
    </row>
    <row r="815" spans="1:47" x14ac:dyDescent="0.35">
      <c r="A815" s="66" t="s">
        <v>779</v>
      </c>
      <c r="B815" s="67"/>
      <c r="C815" s="67"/>
      <c r="D815" s="68"/>
      <c r="E815" s="70"/>
      <c r="F815" s="104" t="s">
        <v>11253</v>
      </c>
      <c r="G815" s="67"/>
      <c r="H815" s="71"/>
      <c r="I815" s="72"/>
      <c r="J815" s="72"/>
      <c r="K815" s="71" t="s">
        <v>13640</v>
      </c>
      <c r="L815" s="75"/>
      <c r="M815" s="76"/>
      <c r="N815" s="76"/>
      <c r="O815" s="77"/>
      <c r="P815" s="78"/>
      <c r="Q815" s="78"/>
      <c r="R815" s="88"/>
      <c r="S815" s="88"/>
      <c r="T815" s="88"/>
      <c r="U815" s="88"/>
      <c r="V815" s="52"/>
      <c r="W815" s="52"/>
      <c r="X815" s="52"/>
      <c r="Y815" s="52"/>
      <c r="Z815" s="51"/>
      <c r="AA815" s="73"/>
      <c r="AB815" s="73"/>
      <c r="AC815" s="74"/>
      <c r="AD815" s="80">
        <v>124</v>
      </c>
      <c r="AE815" s="80">
        <v>26</v>
      </c>
      <c r="AF815" s="80">
        <v>73</v>
      </c>
      <c r="AG815" s="80">
        <v>163</v>
      </c>
      <c r="AH815" s="80"/>
      <c r="AI815" s="80" t="s">
        <v>8774</v>
      </c>
      <c r="AJ815" s="80" t="s">
        <v>9143</v>
      </c>
      <c r="AK815" s="80"/>
      <c r="AL815" s="80"/>
      <c r="AM815" s="82">
        <v>44140.639004629629</v>
      </c>
      <c r="AN815" s="80" t="s">
        <v>11630</v>
      </c>
      <c r="AO815" s="85" t="s">
        <v>12443</v>
      </c>
      <c r="AP815" s="80" t="s">
        <v>66</v>
      </c>
      <c r="AQ815" s="2"/>
      <c r="AR815" s="3"/>
      <c r="AS815" s="3"/>
      <c r="AT815" s="3"/>
      <c r="AU815" s="3"/>
    </row>
    <row r="816" spans="1:47" x14ac:dyDescent="0.35">
      <c r="A816" s="66" t="s">
        <v>781</v>
      </c>
      <c r="B816" s="67"/>
      <c r="C816" s="67"/>
      <c r="D816" s="68"/>
      <c r="E816" s="70"/>
      <c r="F816" s="104" t="s">
        <v>11254</v>
      </c>
      <c r="G816" s="67"/>
      <c r="H816" s="71"/>
      <c r="I816" s="72"/>
      <c r="J816" s="72"/>
      <c r="K816" s="71" t="s">
        <v>13641</v>
      </c>
      <c r="L816" s="75"/>
      <c r="M816" s="76"/>
      <c r="N816" s="76"/>
      <c r="O816" s="77"/>
      <c r="P816" s="78"/>
      <c r="Q816" s="78"/>
      <c r="R816" s="88"/>
      <c r="S816" s="88"/>
      <c r="T816" s="88"/>
      <c r="U816" s="88"/>
      <c r="V816" s="52"/>
      <c r="W816" s="52"/>
      <c r="X816" s="52"/>
      <c r="Y816" s="52"/>
      <c r="Z816" s="51"/>
      <c r="AA816" s="73"/>
      <c r="AB816" s="73"/>
      <c r="AC816" s="74"/>
      <c r="AD816" s="80">
        <v>72</v>
      </c>
      <c r="AE816" s="80">
        <v>161</v>
      </c>
      <c r="AF816" s="80">
        <v>6363</v>
      </c>
      <c r="AG816" s="80">
        <v>1389</v>
      </c>
      <c r="AH816" s="80"/>
      <c r="AI816" s="80"/>
      <c r="AJ816" s="80" t="s">
        <v>9143</v>
      </c>
      <c r="AK816" s="85" t="s">
        <v>10180</v>
      </c>
      <c r="AL816" s="80"/>
      <c r="AM816" s="82">
        <v>42068.529652777775</v>
      </c>
      <c r="AN816" s="80" t="s">
        <v>11630</v>
      </c>
      <c r="AO816" s="85" t="s">
        <v>12444</v>
      </c>
      <c r="AP816" s="80" t="s">
        <v>66</v>
      </c>
      <c r="AQ816" s="2"/>
      <c r="AR816" s="3"/>
      <c r="AS816" s="3"/>
      <c r="AT816" s="3"/>
      <c r="AU816" s="3"/>
    </row>
    <row r="817" spans="1:47" x14ac:dyDescent="0.35">
      <c r="A817" s="66" t="s">
        <v>782</v>
      </c>
      <c r="B817" s="67"/>
      <c r="C817" s="67"/>
      <c r="D817" s="68"/>
      <c r="E817" s="70"/>
      <c r="F817" s="104" t="s">
        <v>11255</v>
      </c>
      <c r="G817" s="67"/>
      <c r="H817" s="71"/>
      <c r="I817" s="72"/>
      <c r="J817" s="72"/>
      <c r="K817" s="71" t="s">
        <v>13642</v>
      </c>
      <c r="L817" s="75"/>
      <c r="M817" s="76"/>
      <c r="N817" s="76"/>
      <c r="O817" s="77"/>
      <c r="P817" s="78"/>
      <c r="Q817" s="78"/>
      <c r="R817" s="88"/>
      <c r="S817" s="88"/>
      <c r="T817" s="88"/>
      <c r="U817" s="88"/>
      <c r="V817" s="52"/>
      <c r="W817" s="52"/>
      <c r="X817" s="52"/>
      <c r="Y817" s="52"/>
      <c r="Z817" s="51"/>
      <c r="AA817" s="73"/>
      <c r="AB817" s="73"/>
      <c r="AC817" s="74"/>
      <c r="AD817" s="80">
        <v>582</v>
      </c>
      <c r="AE817" s="80">
        <v>7728</v>
      </c>
      <c r="AF817" s="80">
        <v>69032</v>
      </c>
      <c r="AG817" s="80">
        <v>25885</v>
      </c>
      <c r="AH817" s="80"/>
      <c r="AI817" s="80" t="s">
        <v>8775</v>
      </c>
      <c r="AJ817" s="80"/>
      <c r="AK817" s="85" t="s">
        <v>10201</v>
      </c>
      <c r="AL817" s="80"/>
      <c r="AM817" s="82">
        <v>40222.668680555558</v>
      </c>
      <c r="AN817" s="80" t="s">
        <v>11630</v>
      </c>
      <c r="AO817" s="85" t="s">
        <v>12445</v>
      </c>
      <c r="AP817" s="80" t="s">
        <v>66</v>
      </c>
      <c r="AQ817" s="2"/>
      <c r="AR817" s="3"/>
      <c r="AS817" s="3"/>
      <c r="AT817" s="3"/>
      <c r="AU817" s="3"/>
    </row>
    <row r="818" spans="1:47" x14ac:dyDescent="0.35">
      <c r="A818" s="66" t="s">
        <v>783</v>
      </c>
      <c r="B818" s="67"/>
      <c r="C818" s="67"/>
      <c r="D818" s="68"/>
      <c r="E818" s="70"/>
      <c r="F818" s="104" t="s">
        <v>11256</v>
      </c>
      <c r="G818" s="67"/>
      <c r="H818" s="71"/>
      <c r="I818" s="72"/>
      <c r="J818" s="72"/>
      <c r="K818" s="71" t="s">
        <v>13643</v>
      </c>
      <c r="L818" s="75"/>
      <c r="M818" s="76"/>
      <c r="N818" s="76"/>
      <c r="O818" s="77"/>
      <c r="P818" s="78"/>
      <c r="Q818" s="78"/>
      <c r="R818" s="88"/>
      <c r="S818" s="88"/>
      <c r="T818" s="88"/>
      <c r="U818" s="88"/>
      <c r="V818" s="52"/>
      <c r="W818" s="52"/>
      <c r="X818" s="52"/>
      <c r="Y818" s="52"/>
      <c r="Z818" s="51"/>
      <c r="AA818" s="73"/>
      <c r="AB818" s="73"/>
      <c r="AC818" s="74"/>
      <c r="AD818" s="80">
        <v>912</v>
      </c>
      <c r="AE818" s="80">
        <v>210</v>
      </c>
      <c r="AF818" s="80">
        <v>14035</v>
      </c>
      <c r="AG818" s="80">
        <v>14692</v>
      </c>
      <c r="AH818" s="80"/>
      <c r="AI818" s="80" t="s">
        <v>8776</v>
      </c>
      <c r="AJ818" s="80"/>
      <c r="AK818" s="80"/>
      <c r="AL818" s="80"/>
      <c r="AM818" s="82">
        <v>39993.390393518515</v>
      </c>
      <c r="AN818" s="80" t="s">
        <v>11630</v>
      </c>
      <c r="AO818" s="85" t="s">
        <v>12446</v>
      </c>
      <c r="AP818" s="80" t="s">
        <v>66</v>
      </c>
      <c r="AQ818" s="2"/>
      <c r="AR818" s="3"/>
      <c r="AS818" s="3"/>
      <c r="AT818" s="3"/>
      <c r="AU818" s="3"/>
    </row>
    <row r="819" spans="1:47" x14ac:dyDescent="0.35">
      <c r="A819" s="66" t="s">
        <v>784</v>
      </c>
      <c r="B819" s="67"/>
      <c r="C819" s="67"/>
      <c r="D819" s="68"/>
      <c r="E819" s="70"/>
      <c r="F819" s="104" t="s">
        <v>11257</v>
      </c>
      <c r="G819" s="67"/>
      <c r="H819" s="71"/>
      <c r="I819" s="72"/>
      <c r="J819" s="72"/>
      <c r="K819" s="71" t="s">
        <v>13644</v>
      </c>
      <c r="L819" s="75"/>
      <c r="M819" s="76"/>
      <c r="N819" s="76"/>
      <c r="O819" s="77"/>
      <c r="P819" s="78"/>
      <c r="Q819" s="78"/>
      <c r="R819" s="88"/>
      <c r="S819" s="88"/>
      <c r="T819" s="88"/>
      <c r="U819" s="88"/>
      <c r="V819" s="52"/>
      <c r="W819" s="52"/>
      <c r="X819" s="52"/>
      <c r="Y819" s="52"/>
      <c r="Z819" s="51"/>
      <c r="AA819" s="73"/>
      <c r="AB819" s="73"/>
      <c r="AC819" s="74"/>
      <c r="AD819" s="80">
        <v>1210</v>
      </c>
      <c r="AE819" s="80">
        <v>141</v>
      </c>
      <c r="AF819" s="80">
        <v>12586</v>
      </c>
      <c r="AG819" s="80">
        <v>4884</v>
      </c>
      <c r="AH819" s="80"/>
      <c r="AI819" s="80" t="s">
        <v>8777</v>
      </c>
      <c r="AJ819" s="80" t="s">
        <v>9504</v>
      </c>
      <c r="AK819" s="85" t="s">
        <v>10202</v>
      </c>
      <c r="AL819" s="80"/>
      <c r="AM819" s="82">
        <v>41683.524641203701</v>
      </c>
      <c r="AN819" s="80" t="s">
        <v>11630</v>
      </c>
      <c r="AO819" s="85" t="s">
        <v>12447</v>
      </c>
      <c r="AP819" s="80" t="s">
        <v>66</v>
      </c>
      <c r="AQ819" s="2"/>
      <c r="AR819" s="3"/>
      <c r="AS819" s="3"/>
      <c r="AT819" s="3"/>
      <c r="AU819" s="3"/>
    </row>
    <row r="820" spans="1:47" x14ac:dyDescent="0.35">
      <c r="A820" s="66" t="s">
        <v>1121</v>
      </c>
      <c r="B820" s="67"/>
      <c r="C820" s="67"/>
      <c r="D820" s="68"/>
      <c r="E820" s="70"/>
      <c r="F820" s="104" t="s">
        <v>11258</v>
      </c>
      <c r="G820" s="67"/>
      <c r="H820" s="71"/>
      <c r="I820" s="72"/>
      <c r="J820" s="72"/>
      <c r="K820" s="71" t="s">
        <v>13645</v>
      </c>
      <c r="L820" s="75"/>
      <c r="M820" s="76"/>
      <c r="N820" s="76"/>
      <c r="O820" s="77"/>
      <c r="P820" s="78"/>
      <c r="Q820" s="78"/>
      <c r="R820" s="88"/>
      <c r="S820" s="88"/>
      <c r="T820" s="88"/>
      <c r="U820" s="88"/>
      <c r="V820" s="52"/>
      <c r="W820" s="52"/>
      <c r="X820" s="52"/>
      <c r="Y820" s="52"/>
      <c r="Z820" s="51"/>
      <c r="AA820" s="73"/>
      <c r="AB820" s="73"/>
      <c r="AC820" s="74"/>
      <c r="AD820" s="80">
        <v>809</v>
      </c>
      <c r="AE820" s="80">
        <v>10216</v>
      </c>
      <c r="AF820" s="80">
        <v>27529</v>
      </c>
      <c r="AG820" s="80">
        <v>2329</v>
      </c>
      <c r="AH820" s="80"/>
      <c r="AI820" s="80" t="s">
        <v>8778</v>
      </c>
      <c r="AJ820" s="80" t="s">
        <v>9291</v>
      </c>
      <c r="AK820" s="85" t="s">
        <v>10203</v>
      </c>
      <c r="AL820" s="80"/>
      <c r="AM820" s="82">
        <v>39227.632754629631</v>
      </c>
      <c r="AN820" s="80" t="s">
        <v>11630</v>
      </c>
      <c r="AO820" s="85" t="s">
        <v>12448</v>
      </c>
      <c r="AP820" s="80" t="s">
        <v>66</v>
      </c>
      <c r="AQ820" s="2"/>
      <c r="AR820" s="3"/>
      <c r="AS820" s="3"/>
      <c r="AT820" s="3"/>
      <c r="AU820" s="3"/>
    </row>
    <row r="821" spans="1:47" x14ac:dyDescent="0.35">
      <c r="A821" s="66" t="s">
        <v>785</v>
      </c>
      <c r="B821" s="67"/>
      <c r="C821" s="67"/>
      <c r="D821" s="68"/>
      <c r="E821" s="70"/>
      <c r="F821" s="104" t="s">
        <v>11259</v>
      </c>
      <c r="G821" s="67"/>
      <c r="H821" s="71"/>
      <c r="I821" s="72"/>
      <c r="J821" s="72"/>
      <c r="K821" s="71" t="s">
        <v>13646</v>
      </c>
      <c r="L821" s="75"/>
      <c r="M821" s="76"/>
      <c r="N821" s="76"/>
      <c r="O821" s="77"/>
      <c r="P821" s="78"/>
      <c r="Q821" s="78"/>
      <c r="R821" s="88"/>
      <c r="S821" s="88"/>
      <c r="T821" s="88"/>
      <c r="U821" s="88"/>
      <c r="V821" s="52"/>
      <c r="W821" s="52"/>
      <c r="X821" s="52"/>
      <c r="Y821" s="52"/>
      <c r="Z821" s="51"/>
      <c r="AA821" s="73"/>
      <c r="AB821" s="73"/>
      <c r="AC821" s="74"/>
      <c r="AD821" s="80">
        <v>707</v>
      </c>
      <c r="AE821" s="80">
        <v>485</v>
      </c>
      <c r="AF821" s="80">
        <v>12794</v>
      </c>
      <c r="AG821" s="80">
        <v>18166</v>
      </c>
      <c r="AH821" s="80"/>
      <c r="AI821" s="80" t="s">
        <v>8779</v>
      </c>
      <c r="AJ821" s="80" t="s">
        <v>9374</v>
      </c>
      <c r="AK821" s="85" t="s">
        <v>9852</v>
      </c>
      <c r="AL821" s="80"/>
      <c r="AM821" s="82">
        <v>40035.557939814818</v>
      </c>
      <c r="AN821" s="80" t="s">
        <v>11630</v>
      </c>
      <c r="AO821" s="85" t="s">
        <v>12449</v>
      </c>
      <c r="AP821" s="80" t="s">
        <v>66</v>
      </c>
      <c r="AQ821" s="2"/>
      <c r="AR821" s="3"/>
      <c r="AS821" s="3"/>
      <c r="AT821" s="3"/>
      <c r="AU821" s="3"/>
    </row>
    <row r="822" spans="1:47" x14ac:dyDescent="0.35">
      <c r="A822" s="66" t="s">
        <v>786</v>
      </c>
      <c r="B822" s="67"/>
      <c r="C822" s="67"/>
      <c r="D822" s="68"/>
      <c r="E822" s="70"/>
      <c r="F822" s="104" t="s">
        <v>11260</v>
      </c>
      <c r="G822" s="67"/>
      <c r="H822" s="71"/>
      <c r="I822" s="72"/>
      <c r="J822" s="72"/>
      <c r="K822" s="71" t="s">
        <v>13647</v>
      </c>
      <c r="L822" s="75"/>
      <c r="M822" s="76"/>
      <c r="N822" s="76"/>
      <c r="O822" s="77"/>
      <c r="P822" s="78"/>
      <c r="Q822" s="78"/>
      <c r="R822" s="88"/>
      <c r="S822" s="88"/>
      <c r="T822" s="88"/>
      <c r="U822" s="88"/>
      <c r="V822" s="52"/>
      <c r="W822" s="52"/>
      <c r="X822" s="52"/>
      <c r="Y822" s="52"/>
      <c r="Z822" s="51"/>
      <c r="AA822" s="73"/>
      <c r="AB822" s="73"/>
      <c r="AC822" s="74"/>
      <c r="AD822" s="80">
        <v>330</v>
      </c>
      <c r="AE822" s="80">
        <v>71</v>
      </c>
      <c r="AF822" s="80">
        <v>1205</v>
      </c>
      <c r="AG822" s="80">
        <v>959</v>
      </c>
      <c r="AH822" s="80"/>
      <c r="AI822" s="80" t="s">
        <v>8780</v>
      </c>
      <c r="AJ822" s="80"/>
      <c r="AK822" s="80"/>
      <c r="AL822" s="80"/>
      <c r="AM822" s="82">
        <v>44370.632303240738</v>
      </c>
      <c r="AN822" s="80" t="s">
        <v>11630</v>
      </c>
      <c r="AO822" s="85" t="s">
        <v>12450</v>
      </c>
      <c r="AP822" s="80" t="s">
        <v>66</v>
      </c>
      <c r="AQ822" s="2"/>
      <c r="AR822" s="3"/>
      <c r="AS822" s="3"/>
      <c r="AT822" s="3"/>
      <c r="AU822" s="3"/>
    </row>
    <row r="823" spans="1:47" x14ac:dyDescent="0.35">
      <c r="A823" s="66" t="s">
        <v>787</v>
      </c>
      <c r="B823" s="67"/>
      <c r="C823" s="67"/>
      <c r="D823" s="68"/>
      <c r="E823" s="70"/>
      <c r="F823" s="104" t="s">
        <v>11261</v>
      </c>
      <c r="G823" s="67"/>
      <c r="H823" s="71"/>
      <c r="I823" s="72"/>
      <c r="J823" s="72"/>
      <c r="K823" s="71" t="s">
        <v>13648</v>
      </c>
      <c r="L823" s="75"/>
      <c r="M823" s="76"/>
      <c r="N823" s="76"/>
      <c r="O823" s="77"/>
      <c r="P823" s="78"/>
      <c r="Q823" s="78"/>
      <c r="R823" s="88"/>
      <c r="S823" s="88"/>
      <c r="T823" s="88"/>
      <c r="U823" s="88"/>
      <c r="V823" s="52"/>
      <c r="W823" s="52"/>
      <c r="X823" s="52"/>
      <c r="Y823" s="52"/>
      <c r="Z823" s="51"/>
      <c r="AA823" s="73"/>
      <c r="AB823" s="73"/>
      <c r="AC823" s="74"/>
      <c r="AD823" s="80">
        <v>183</v>
      </c>
      <c r="AE823" s="80">
        <v>116</v>
      </c>
      <c r="AF823" s="80">
        <v>19085</v>
      </c>
      <c r="AG823" s="80">
        <v>22970</v>
      </c>
      <c r="AH823" s="80"/>
      <c r="AI823" s="80" t="s">
        <v>8781</v>
      </c>
      <c r="AJ823" s="80"/>
      <c r="AK823" s="80"/>
      <c r="AL823" s="80"/>
      <c r="AM823" s="82">
        <v>43535.715752314813</v>
      </c>
      <c r="AN823" s="80" t="s">
        <v>11630</v>
      </c>
      <c r="AO823" s="85" t="s">
        <v>12451</v>
      </c>
      <c r="AP823" s="80" t="s">
        <v>66</v>
      </c>
      <c r="AQ823" s="2"/>
      <c r="AR823" s="3"/>
      <c r="AS823" s="3"/>
      <c r="AT823" s="3"/>
      <c r="AU823" s="3"/>
    </row>
    <row r="824" spans="1:47" x14ac:dyDescent="0.35">
      <c r="A824" s="66" t="s">
        <v>788</v>
      </c>
      <c r="B824" s="67"/>
      <c r="C824" s="67"/>
      <c r="D824" s="68"/>
      <c r="E824" s="70"/>
      <c r="F824" s="104" t="s">
        <v>11262</v>
      </c>
      <c r="G824" s="67"/>
      <c r="H824" s="71"/>
      <c r="I824" s="72"/>
      <c r="J824" s="72"/>
      <c r="K824" s="71" t="s">
        <v>13649</v>
      </c>
      <c r="L824" s="75"/>
      <c r="M824" s="76"/>
      <c r="N824" s="76"/>
      <c r="O824" s="77"/>
      <c r="P824" s="78"/>
      <c r="Q824" s="78"/>
      <c r="R824" s="88"/>
      <c r="S824" s="88"/>
      <c r="T824" s="88"/>
      <c r="U824" s="88"/>
      <c r="V824" s="52"/>
      <c r="W824" s="52"/>
      <c r="X824" s="52"/>
      <c r="Y824" s="52"/>
      <c r="Z824" s="51"/>
      <c r="AA824" s="73"/>
      <c r="AB824" s="73"/>
      <c r="AC824" s="74"/>
      <c r="AD824" s="80">
        <v>761</v>
      </c>
      <c r="AE824" s="80">
        <v>173</v>
      </c>
      <c r="AF824" s="80">
        <v>52515</v>
      </c>
      <c r="AG824" s="80">
        <v>64696</v>
      </c>
      <c r="AH824" s="80"/>
      <c r="AI824" s="80"/>
      <c r="AJ824" s="80"/>
      <c r="AK824" s="80"/>
      <c r="AL824" s="80"/>
      <c r="AM824" s="82">
        <v>40817.870312500003</v>
      </c>
      <c r="AN824" s="80" t="s">
        <v>11630</v>
      </c>
      <c r="AO824" s="85" t="s">
        <v>12452</v>
      </c>
      <c r="AP824" s="80" t="s">
        <v>66</v>
      </c>
      <c r="AQ824" s="2"/>
      <c r="AR824" s="3"/>
      <c r="AS824" s="3"/>
      <c r="AT824" s="3"/>
      <c r="AU824" s="3"/>
    </row>
    <row r="825" spans="1:47" x14ac:dyDescent="0.35">
      <c r="A825" s="66" t="s">
        <v>789</v>
      </c>
      <c r="B825" s="67"/>
      <c r="C825" s="67"/>
      <c r="D825" s="68"/>
      <c r="E825" s="70"/>
      <c r="F825" s="104" t="s">
        <v>11263</v>
      </c>
      <c r="G825" s="67"/>
      <c r="H825" s="71"/>
      <c r="I825" s="72"/>
      <c r="J825" s="72"/>
      <c r="K825" s="71" t="s">
        <v>13650</v>
      </c>
      <c r="L825" s="75"/>
      <c r="M825" s="76"/>
      <c r="N825" s="76"/>
      <c r="O825" s="77"/>
      <c r="P825" s="78"/>
      <c r="Q825" s="78"/>
      <c r="R825" s="88"/>
      <c r="S825" s="88"/>
      <c r="T825" s="88"/>
      <c r="U825" s="88"/>
      <c r="V825" s="52"/>
      <c r="W825" s="52"/>
      <c r="X825" s="52"/>
      <c r="Y825" s="52"/>
      <c r="Z825" s="51"/>
      <c r="AA825" s="73"/>
      <c r="AB825" s="73"/>
      <c r="AC825" s="74"/>
      <c r="AD825" s="80">
        <v>117</v>
      </c>
      <c r="AE825" s="80">
        <v>30</v>
      </c>
      <c r="AF825" s="80">
        <v>4942</v>
      </c>
      <c r="AG825" s="80">
        <v>2525</v>
      </c>
      <c r="AH825" s="80"/>
      <c r="AI825" s="80" t="s">
        <v>8782</v>
      </c>
      <c r="AJ825" s="80" t="s">
        <v>9159</v>
      </c>
      <c r="AK825" s="80"/>
      <c r="AL825" s="80"/>
      <c r="AM825" s="82">
        <v>41413.638182870367</v>
      </c>
      <c r="AN825" s="80" t="s">
        <v>11630</v>
      </c>
      <c r="AO825" s="85" t="s">
        <v>12453</v>
      </c>
      <c r="AP825" s="80" t="s">
        <v>66</v>
      </c>
      <c r="AQ825" s="2"/>
      <c r="AR825" s="3"/>
      <c r="AS825" s="3"/>
      <c r="AT825" s="3"/>
      <c r="AU825" s="3"/>
    </row>
    <row r="826" spans="1:47" x14ac:dyDescent="0.35">
      <c r="A826" s="66" t="s">
        <v>790</v>
      </c>
      <c r="B826" s="67"/>
      <c r="C826" s="67"/>
      <c r="D826" s="68"/>
      <c r="E826" s="70"/>
      <c r="F826" s="104" t="s">
        <v>11264</v>
      </c>
      <c r="G826" s="67"/>
      <c r="H826" s="71"/>
      <c r="I826" s="72"/>
      <c r="J826" s="72"/>
      <c r="K826" s="71" t="s">
        <v>13651</v>
      </c>
      <c r="L826" s="75"/>
      <c r="M826" s="76"/>
      <c r="N826" s="76"/>
      <c r="O826" s="77"/>
      <c r="P826" s="78"/>
      <c r="Q826" s="78"/>
      <c r="R826" s="88"/>
      <c r="S826" s="88"/>
      <c r="T826" s="88"/>
      <c r="U826" s="88"/>
      <c r="V826" s="52"/>
      <c r="W826" s="52"/>
      <c r="X826" s="52"/>
      <c r="Y826" s="52"/>
      <c r="Z826" s="51"/>
      <c r="AA826" s="73"/>
      <c r="AB826" s="73"/>
      <c r="AC826" s="74"/>
      <c r="AD826" s="80">
        <v>649</v>
      </c>
      <c r="AE826" s="80">
        <v>1109</v>
      </c>
      <c r="AF826" s="80">
        <v>1526</v>
      </c>
      <c r="AG826" s="80">
        <v>1547</v>
      </c>
      <c r="AH826" s="80"/>
      <c r="AI826" s="80" t="s">
        <v>8783</v>
      </c>
      <c r="AJ826" s="80" t="s">
        <v>9505</v>
      </c>
      <c r="AK826" s="85" t="s">
        <v>10204</v>
      </c>
      <c r="AL826" s="80"/>
      <c r="AM826" s="82">
        <v>40423.425983796296</v>
      </c>
      <c r="AN826" s="80" t="s">
        <v>11630</v>
      </c>
      <c r="AO826" s="85" t="s">
        <v>12454</v>
      </c>
      <c r="AP826" s="80" t="s">
        <v>66</v>
      </c>
      <c r="AQ826" s="2"/>
      <c r="AR826" s="3"/>
      <c r="AS826" s="3"/>
      <c r="AT826" s="3"/>
      <c r="AU826" s="3"/>
    </row>
    <row r="827" spans="1:47" x14ac:dyDescent="0.35">
      <c r="A827" s="66" t="s">
        <v>791</v>
      </c>
      <c r="B827" s="67"/>
      <c r="C827" s="67"/>
      <c r="D827" s="68"/>
      <c r="E827" s="70"/>
      <c r="F827" s="104" t="s">
        <v>11265</v>
      </c>
      <c r="G827" s="67"/>
      <c r="H827" s="71"/>
      <c r="I827" s="72"/>
      <c r="J827" s="72"/>
      <c r="K827" s="71" t="s">
        <v>13652</v>
      </c>
      <c r="L827" s="75"/>
      <c r="M827" s="76"/>
      <c r="N827" s="76"/>
      <c r="O827" s="77"/>
      <c r="P827" s="78"/>
      <c r="Q827" s="78"/>
      <c r="R827" s="88"/>
      <c r="S827" s="88"/>
      <c r="T827" s="88"/>
      <c r="U827" s="88"/>
      <c r="V827" s="52"/>
      <c r="W827" s="52"/>
      <c r="X827" s="52"/>
      <c r="Y827" s="52"/>
      <c r="Z827" s="51"/>
      <c r="AA827" s="73"/>
      <c r="AB827" s="73"/>
      <c r="AC827" s="74"/>
      <c r="AD827" s="80">
        <v>661</v>
      </c>
      <c r="AE827" s="80">
        <v>398</v>
      </c>
      <c r="AF827" s="80">
        <v>52033</v>
      </c>
      <c r="AG827" s="80">
        <v>105886</v>
      </c>
      <c r="AH827" s="80"/>
      <c r="AI827" s="80" t="s">
        <v>8784</v>
      </c>
      <c r="AJ827" s="80"/>
      <c r="AK827" s="85" t="s">
        <v>10205</v>
      </c>
      <c r="AL827" s="80"/>
      <c r="AM827" s="82">
        <v>43151.716631944444</v>
      </c>
      <c r="AN827" s="80" t="s">
        <v>11630</v>
      </c>
      <c r="AO827" s="85" t="s">
        <v>12455</v>
      </c>
      <c r="AP827" s="80" t="s">
        <v>66</v>
      </c>
      <c r="AQ827" s="2"/>
      <c r="AR827" s="3"/>
      <c r="AS827" s="3"/>
      <c r="AT827" s="3"/>
      <c r="AU827" s="3"/>
    </row>
    <row r="828" spans="1:47" x14ac:dyDescent="0.35">
      <c r="A828" s="66" t="s">
        <v>915</v>
      </c>
      <c r="B828" s="67"/>
      <c r="C828" s="67"/>
      <c r="D828" s="68"/>
      <c r="E828" s="70"/>
      <c r="F828" s="104" t="s">
        <v>11266</v>
      </c>
      <c r="G828" s="67"/>
      <c r="H828" s="71"/>
      <c r="I828" s="72"/>
      <c r="J828" s="72"/>
      <c r="K828" s="71" t="s">
        <v>13653</v>
      </c>
      <c r="L828" s="75"/>
      <c r="M828" s="76"/>
      <c r="N828" s="76"/>
      <c r="O828" s="77"/>
      <c r="P828" s="78"/>
      <c r="Q828" s="78"/>
      <c r="R828" s="88"/>
      <c r="S828" s="88"/>
      <c r="T828" s="88"/>
      <c r="U828" s="88"/>
      <c r="V828" s="52"/>
      <c r="W828" s="52"/>
      <c r="X828" s="52"/>
      <c r="Y828" s="52"/>
      <c r="Z828" s="51"/>
      <c r="AA828" s="73"/>
      <c r="AB828" s="73"/>
      <c r="AC828" s="74"/>
      <c r="AD828" s="80">
        <v>4995</v>
      </c>
      <c r="AE828" s="80">
        <v>1391</v>
      </c>
      <c r="AF828" s="80">
        <v>12042</v>
      </c>
      <c r="AG828" s="80">
        <v>12165</v>
      </c>
      <c r="AH828" s="80"/>
      <c r="AI828" s="80" t="s">
        <v>8785</v>
      </c>
      <c r="AJ828" s="80" t="s">
        <v>9143</v>
      </c>
      <c r="AK828" s="85" t="s">
        <v>10206</v>
      </c>
      <c r="AL828" s="80"/>
      <c r="AM828" s="82">
        <v>40318.945879629631</v>
      </c>
      <c r="AN828" s="80" t="s">
        <v>11630</v>
      </c>
      <c r="AO828" s="85" t="s">
        <v>12456</v>
      </c>
      <c r="AP828" s="80" t="s">
        <v>66</v>
      </c>
      <c r="AQ828" s="2"/>
      <c r="AR828" s="3"/>
      <c r="AS828" s="3"/>
      <c r="AT828" s="3"/>
      <c r="AU828" s="3"/>
    </row>
    <row r="829" spans="1:47" x14ac:dyDescent="0.35">
      <c r="A829" s="66" t="s">
        <v>792</v>
      </c>
      <c r="B829" s="67"/>
      <c r="C829" s="67"/>
      <c r="D829" s="68"/>
      <c r="E829" s="70"/>
      <c r="F829" s="104" t="s">
        <v>11267</v>
      </c>
      <c r="G829" s="67"/>
      <c r="H829" s="71"/>
      <c r="I829" s="72"/>
      <c r="J829" s="72"/>
      <c r="K829" s="71" t="s">
        <v>13654</v>
      </c>
      <c r="L829" s="75"/>
      <c r="M829" s="76"/>
      <c r="N829" s="76"/>
      <c r="O829" s="77"/>
      <c r="P829" s="78"/>
      <c r="Q829" s="78"/>
      <c r="R829" s="88"/>
      <c r="S829" s="88"/>
      <c r="T829" s="88"/>
      <c r="U829" s="88"/>
      <c r="V829" s="52"/>
      <c r="W829" s="52"/>
      <c r="X829" s="52"/>
      <c r="Y829" s="52"/>
      <c r="Z829" s="51"/>
      <c r="AA829" s="73"/>
      <c r="AB829" s="73"/>
      <c r="AC829" s="74"/>
      <c r="AD829" s="80">
        <v>147</v>
      </c>
      <c r="AE829" s="80">
        <v>922</v>
      </c>
      <c r="AF829" s="80">
        <v>15445</v>
      </c>
      <c r="AG829" s="80">
        <v>0</v>
      </c>
      <c r="AH829" s="80"/>
      <c r="AI829" s="80" t="s">
        <v>8786</v>
      </c>
      <c r="AJ829" s="80" t="s">
        <v>9506</v>
      </c>
      <c r="AK829" s="85" t="s">
        <v>10207</v>
      </c>
      <c r="AL829" s="80"/>
      <c r="AM829" s="82">
        <v>43719.189340277779</v>
      </c>
      <c r="AN829" s="80" t="s">
        <v>11630</v>
      </c>
      <c r="AO829" s="85" t="s">
        <v>12457</v>
      </c>
      <c r="AP829" s="80" t="s">
        <v>66</v>
      </c>
      <c r="AQ829" s="2"/>
      <c r="AR829" s="3"/>
      <c r="AS829" s="3"/>
      <c r="AT829" s="3"/>
      <c r="AU829" s="3"/>
    </row>
    <row r="830" spans="1:47" x14ac:dyDescent="0.35">
      <c r="A830" s="66" t="s">
        <v>793</v>
      </c>
      <c r="B830" s="67"/>
      <c r="C830" s="67"/>
      <c r="D830" s="68"/>
      <c r="E830" s="70"/>
      <c r="F830" s="104" t="s">
        <v>11268</v>
      </c>
      <c r="G830" s="67"/>
      <c r="H830" s="71"/>
      <c r="I830" s="72"/>
      <c r="J830" s="72"/>
      <c r="K830" s="71" t="s">
        <v>13655</v>
      </c>
      <c r="L830" s="75"/>
      <c r="M830" s="76"/>
      <c r="N830" s="76"/>
      <c r="O830" s="77"/>
      <c r="P830" s="78"/>
      <c r="Q830" s="78"/>
      <c r="R830" s="88"/>
      <c r="S830" s="88"/>
      <c r="T830" s="88"/>
      <c r="U830" s="88"/>
      <c r="V830" s="52"/>
      <c r="W830" s="52"/>
      <c r="X830" s="52"/>
      <c r="Y830" s="52"/>
      <c r="Z830" s="51"/>
      <c r="AA830" s="73"/>
      <c r="AB830" s="73"/>
      <c r="AC830" s="74"/>
      <c r="AD830" s="80">
        <v>126</v>
      </c>
      <c r="AE830" s="80">
        <v>869</v>
      </c>
      <c r="AF830" s="80">
        <v>59848</v>
      </c>
      <c r="AG830" s="80">
        <v>0</v>
      </c>
      <c r="AH830" s="80"/>
      <c r="AI830" s="80" t="s">
        <v>8787</v>
      </c>
      <c r="AJ830" s="80" t="s">
        <v>9506</v>
      </c>
      <c r="AK830" s="85" t="s">
        <v>10208</v>
      </c>
      <c r="AL830" s="80"/>
      <c r="AM830" s="82">
        <v>42015.366249999999</v>
      </c>
      <c r="AN830" s="80" t="s">
        <v>11630</v>
      </c>
      <c r="AO830" s="85" t="s">
        <v>12458</v>
      </c>
      <c r="AP830" s="80" t="s">
        <v>66</v>
      </c>
      <c r="AQ830" s="2"/>
      <c r="AR830" s="3"/>
      <c r="AS830" s="3"/>
      <c r="AT830" s="3"/>
      <c r="AU830" s="3"/>
    </row>
    <row r="831" spans="1:47" x14ac:dyDescent="0.35">
      <c r="A831" s="66" t="s">
        <v>794</v>
      </c>
      <c r="B831" s="67"/>
      <c r="C831" s="67"/>
      <c r="D831" s="68"/>
      <c r="E831" s="70"/>
      <c r="F831" s="104" t="s">
        <v>11269</v>
      </c>
      <c r="G831" s="67"/>
      <c r="H831" s="71"/>
      <c r="I831" s="72"/>
      <c r="J831" s="72"/>
      <c r="K831" s="71" t="s">
        <v>13656</v>
      </c>
      <c r="L831" s="75"/>
      <c r="M831" s="76"/>
      <c r="N831" s="76"/>
      <c r="O831" s="77"/>
      <c r="P831" s="78"/>
      <c r="Q831" s="78"/>
      <c r="R831" s="88"/>
      <c r="S831" s="88"/>
      <c r="T831" s="88"/>
      <c r="U831" s="88"/>
      <c r="V831" s="52"/>
      <c r="W831" s="52"/>
      <c r="X831" s="52"/>
      <c r="Y831" s="52"/>
      <c r="Z831" s="51"/>
      <c r="AA831" s="73"/>
      <c r="AB831" s="73"/>
      <c r="AC831" s="74"/>
      <c r="AD831" s="80">
        <v>2442</v>
      </c>
      <c r="AE831" s="80">
        <v>2315</v>
      </c>
      <c r="AF831" s="80">
        <v>18255</v>
      </c>
      <c r="AG831" s="80">
        <v>4645</v>
      </c>
      <c r="AH831" s="80"/>
      <c r="AI831" s="80" t="s">
        <v>8788</v>
      </c>
      <c r="AJ831" s="80" t="s">
        <v>9142</v>
      </c>
      <c r="AK831" s="80"/>
      <c r="AL831" s="80"/>
      <c r="AM831" s="82">
        <v>41079.596851851849</v>
      </c>
      <c r="AN831" s="80" t="s">
        <v>11630</v>
      </c>
      <c r="AO831" s="85" t="s">
        <v>12459</v>
      </c>
      <c r="AP831" s="80" t="s">
        <v>66</v>
      </c>
      <c r="AQ831" s="2"/>
      <c r="AR831" s="3"/>
      <c r="AS831" s="3"/>
      <c r="AT831" s="3"/>
      <c r="AU831" s="3"/>
    </row>
    <row r="832" spans="1:47" x14ac:dyDescent="0.35">
      <c r="A832" s="66" t="s">
        <v>795</v>
      </c>
      <c r="B832" s="67"/>
      <c r="C832" s="67"/>
      <c r="D832" s="68"/>
      <c r="E832" s="70"/>
      <c r="F832" s="104" t="s">
        <v>11270</v>
      </c>
      <c r="G832" s="67"/>
      <c r="H832" s="71"/>
      <c r="I832" s="72"/>
      <c r="J832" s="72"/>
      <c r="K832" s="71" t="s">
        <v>13657</v>
      </c>
      <c r="L832" s="75"/>
      <c r="M832" s="76"/>
      <c r="N832" s="76"/>
      <c r="O832" s="77"/>
      <c r="P832" s="78"/>
      <c r="Q832" s="78"/>
      <c r="R832" s="88"/>
      <c r="S832" s="88"/>
      <c r="T832" s="88"/>
      <c r="U832" s="88"/>
      <c r="V832" s="52"/>
      <c r="W832" s="52"/>
      <c r="X832" s="52"/>
      <c r="Y832" s="52"/>
      <c r="Z832" s="51"/>
      <c r="AA832" s="73"/>
      <c r="AB832" s="73"/>
      <c r="AC832" s="74"/>
      <c r="AD832" s="80">
        <v>326</v>
      </c>
      <c r="AE832" s="80">
        <v>92</v>
      </c>
      <c r="AF832" s="80">
        <v>354</v>
      </c>
      <c r="AG832" s="80">
        <v>1117</v>
      </c>
      <c r="AH832" s="80"/>
      <c r="AI832" s="80" t="s">
        <v>8789</v>
      </c>
      <c r="AJ832" s="80" t="s">
        <v>9322</v>
      </c>
      <c r="AK832" s="80"/>
      <c r="AL832" s="80"/>
      <c r="AM832" s="82">
        <v>43381.537685185183</v>
      </c>
      <c r="AN832" s="80" t="s">
        <v>11630</v>
      </c>
      <c r="AO832" s="85" t="s">
        <v>12460</v>
      </c>
      <c r="AP832" s="80" t="s">
        <v>66</v>
      </c>
      <c r="AQ832" s="2"/>
      <c r="AR832" s="3"/>
      <c r="AS832" s="3"/>
      <c r="AT832" s="3"/>
      <c r="AU832" s="3"/>
    </row>
    <row r="833" spans="1:47" x14ac:dyDescent="0.35">
      <c r="A833" s="66" t="s">
        <v>796</v>
      </c>
      <c r="B833" s="67"/>
      <c r="C833" s="67"/>
      <c r="D833" s="68"/>
      <c r="E833" s="70"/>
      <c r="F833" s="104" t="s">
        <v>11271</v>
      </c>
      <c r="G833" s="67"/>
      <c r="H833" s="71"/>
      <c r="I833" s="72"/>
      <c r="J833" s="72"/>
      <c r="K833" s="71" t="s">
        <v>13658</v>
      </c>
      <c r="L833" s="75"/>
      <c r="M833" s="76"/>
      <c r="N833" s="76"/>
      <c r="O833" s="77"/>
      <c r="P833" s="78"/>
      <c r="Q833" s="78"/>
      <c r="R833" s="88"/>
      <c r="S833" s="88"/>
      <c r="T833" s="88"/>
      <c r="U833" s="88"/>
      <c r="V833" s="52"/>
      <c r="W833" s="52"/>
      <c r="X833" s="52"/>
      <c r="Y833" s="52"/>
      <c r="Z833" s="51"/>
      <c r="AA833" s="73"/>
      <c r="AB833" s="73"/>
      <c r="AC833" s="74"/>
      <c r="AD833" s="80">
        <v>897</v>
      </c>
      <c r="AE833" s="80">
        <v>551</v>
      </c>
      <c r="AF833" s="80">
        <v>7615</v>
      </c>
      <c r="AG833" s="80">
        <v>54</v>
      </c>
      <c r="AH833" s="80"/>
      <c r="AI833" s="80" t="s">
        <v>8790</v>
      </c>
      <c r="AJ833" s="80" t="s">
        <v>9507</v>
      </c>
      <c r="AK833" s="85" t="s">
        <v>10209</v>
      </c>
      <c r="AL833" s="80"/>
      <c r="AM833" s="82">
        <v>41473.322835648149</v>
      </c>
      <c r="AN833" s="80" t="s">
        <v>11630</v>
      </c>
      <c r="AO833" s="85" t="s">
        <v>12461</v>
      </c>
      <c r="AP833" s="80" t="s">
        <v>66</v>
      </c>
      <c r="AQ833" s="2"/>
      <c r="AR833" s="3"/>
      <c r="AS833" s="3"/>
      <c r="AT833" s="3"/>
      <c r="AU833" s="3"/>
    </row>
    <row r="834" spans="1:47" x14ac:dyDescent="0.35">
      <c r="A834" s="66" t="s">
        <v>797</v>
      </c>
      <c r="B834" s="67"/>
      <c r="C834" s="67"/>
      <c r="D834" s="68"/>
      <c r="E834" s="70"/>
      <c r="F834" s="104" t="s">
        <v>11272</v>
      </c>
      <c r="G834" s="67"/>
      <c r="H834" s="71"/>
      <c r="I834" s="72"/>
      <c r="J834" s="72"/>
      <c r="K834" s="71" t="s">
        <v>13659</v>
      </c>
      <c r="L834" s="75"/>
      <c r="M834" s="76"/>
      <c r="N834" s="76"/>
      <c r="O834" s="77"/>
      <c r="P834" s="78"/>
      <c r="Q834" s="78"/>
      <c r="R834" s="88"/>
      <c r="S834" s="88"/>
      <c r="T834" s="88"/>
      <c r="U834" s="88"/>
      <c r="V834" s="52"/>
      <c r="W834" s="52"/>
      <c r="X834" s="52"/>
      <c r="Y834" s="52"/>
      <c r="Z834" s="51"/>
      <c r="AA834" s="73"/>
      <c r="AB834" s="73"/>
      <c r="AC834" s="74"/>
      <c r="AD834" s="80">
        <v>400</v>
      </c>
      <c r="AE834" s="80">
        <v>239</v>
      </c>
      <c r="AF834" s="80">
        <v>9547</v>
      </c>
      <c r="AG834" s="80">
        <v>7396</v>
      </c>
      <c r="AH834" s="80"/>
      <c r="AI834" s="80" t="s">
        <v>8791</v>
      </c>
      <c r="AJ834" s="80">
        <v>6</v>
      </c>
      <c r="AK834" s="80"/>
      <c r="AL834" s="80"/>
      <c r="AM834" s="82">
        <v>43800.765150462961</v>
      </c>
      <c r="AN834" s="80" t="s">
        <v>11630</v>
      </c>
      <c r="AO834" s="85" t="s">
        <v>12462</v>
      </c>
      <c r="AP834" s="80" t="s">
        <v>66</v>
      </c>
      <c r="AQ834" s="2"/>
      <c r="AR834" s="3"/>
      <c r="AS834" s="3"/>
      <c r="AT834" s="3"/>
      <c r="AU834" s="3"/>
    </row>
    <row r="835" spans="1:47" x14ac:dyDescent="0.35">
      <c r="A835" s="66" t="s">
        <v>798</v>
      </c>
      <c r="B835" s="67"/>
      <c r="C835" s="67"/>
      <c r="D835" s="68"/>
      <c r="E835" s="70"/>
      <c r="F835" s="104" t="s">
        <v>11273</v>
      </c>
      <c r="G835" s="67"/>
      <c r="H835" s="71"/>
      <c r="I835" s="72"/>
      <c r="J835" s="72"/>
      <c r="K835" s="71" t="s">
        <v>13660</v>
      </c>
      <c r="L835" s="75"/>
      <c r="M835" s="76"/>
      <c r="N835" s="76"/>
      <c r="O835" s="77"/>
      <c r="P835" s="78"/>
      <c r="Q835" s="78"/>
      <c r="R835" s="88"/>
      <c r="S835" s="88"/>
      <c r="T835" s="88"/>
      <c r="U835" s="88"/>
      <c r="V835" s="52"/>
      <c r="W835" s="52"/>
      <c r="X835" s="52"/>
      <c r="Y835" s="52"/>
      <c r="Z835" s="51"/>
      <c r="AA835" s="73"/>
      <c r="AB835" s="73"/>
      <c r="AC835" s="74"/>
      <c r="AD835" s="80">
        <v>1343</v>
      </c>
      <c r="AE835" s="80">
        <v>653</v>
      </c>
      <c r="AF835" s="80">
        <v>30277</v>
      </c>
      <c r="AG835" s="80">
        <v>5209</v>
      </c>
      <c r="AH835" s="80"/>
      <c r="AI835" s="80" t="s">
        <v>8792</v>
      </c>
      <c r="AJ835" s="80" t="s">
        <v>9508</v>
      </c>
      <c r="AK835" s="80"/>
      <c r="AL835" s="80"/>
      <c r="AM835" s="82">
        <v>44212.072187500002</v>
      </c>
      <c r="AN835" s="80" t="s">
        <v>11630</v>
      </c>
      <c r="AO835" s="85" t="s">
        <v>12463</v>
      </c>
      <c r="AP835" s="80" t="s">
        <v>66</v>
      </c>
      <c r="AQ835" s="2"/>
      <c r="AR835" s="3"/>
      <c r="AS835" s="3"/>
      <c r="AT835" s="3"/>
      <c r="AU835" s="3"/>
    </row>
    <row r="836" spans="1:47" x14ac:dyDescent="0.35">
      <c r="A836" s="66" t="s">
        <v>1302</v>
      </c>
      <c r="B836" s="67"/>
      <c r="C836" s="67"/>
      <c r="D836" s="68"/>
      <c r="E836" s="70"/>
      <c r="F836" s="104" t="s">
        <v>10471</v>
      </c>
      <c r="G836" s="67"/>
      <c r="H836" s="71"/>
      <c r="I836" s="72"/>
      <c r="J836" s="72"/>
      <c r="K836" s="71" t="s">
        <v>13661</v>
      </c>
      <c r="L836" s="75"/>
      <c r="M836" s="76"/>
      <c r="N836" s="76"/>
      <c r="O836" s="77"/>
      <c r="P836" s="78"/>
      <c r="Q836" s="78"/>
      <c r="R836" s="88"/>
      <c r="S836" s="88"/>
      <c r="T836" s="88"/>
      <c r="U836" s="88"/>
      <c r="V836" s="52"/>
      <c r="W836" s="52"/>
      <c r="X836" s="52"/>
      <c r="Y836" s="52"/>
      <c r="Z836" s="51"/>
      <c r="AA836" s="73"/>
      <c r="AB836" s="73"/>
      <c r="AC836" s="74"/>
      <c r="AD836" s="80">
        <v>3</v>
      </c>
      <c r="AE836" s="80">
        <v>4</v>
      </c>
      <c r="AF836" s="80">
        <v>0</v>
      </c>
      <c r="AG836" s="80">
        <v>3</v>
      </c>
      <c r="AH836" s="80"/>
      <c r="AI836" s="80"/>
      <c r="AJ836" s="80"/>
      <c r="AK836" s="80"/>
      <c r="AL836" s="80"/>
      <c r="AM836" s="82">
        <v>43913.583113425928</v>
      </c>
      <c r="AN836" s="80" t="s">
        <v>11630</v>
      </c>
      <c r="AO836" s="85" t="s">
        <v>12464</v>
      </c>
      <c r="AP836" s="80" t="s">
        <v>65</v>
      </c>
      <c r="AQ836" s="2"/>
      <c r="AR836" s="3"/>
      <c r="AS836" s="3"/>
      <c r="AT836" s="3"/>
      <c r="AU836" s="3"/>
    </row>
    <row r="837" spans="1:47" x14ac:dyDescent="0.35">
      <c r="A837" s="66" t="s">
        <v>873</v>
      </c>
      <c r="B837" s="67"/>
      <c r="C837" s="67"/>
      <c r="D837" s="68"/>
      <c r="E837" s="70"/>
      <c r="F837" s="104" t="s">
        <v>11274</v>
      </c>
      <c r="G837" s="67"/>
      <c r="H837" s="71"/>
      <c r="I837" s="72"/>
      <c r="J837" s="72"/>
      <c r="K837" s="71" t="s">
        <v>13662</v>
      </c>
      <c r="L837" s="75"/>
      <c r="M837" s="76"/>
      <c r="N837" s="76"/>
      <c r="O837" s="77"/>
      <c r="P837" s="78"/>
      <c r="Q837" s="78"/>
      <c r="R837" s="88"/>
      <c r="S837" s="88"/>
      <c r="T837" s="88"/>
      <c r="U837" s="88"/>
      <c r="V837" s="52"/>
      <c r="W837" s="52"/>
      <c r="X837" s="52"/>
      <c r="Y837" s="52"/>
      <c r="Z837" s="51"/>
      <c r="AA837" s="73"/>
      <c r="AB837" s="73"/>
      <c r="AC837" s="74"/>
      <c r="AD837" s="80">
        <v>5946</v>
      </c>
      <c r="AE837" s="80">
        <v>7641</v>
      </c>
      <c r="AF837" s="80">
        <v>1269</v>
      </c>
      <c r="AG837" s="80">
        <v>775</v>
      </c>
      <c r="AH837" s="80"/>
      <c r="AI837" s="80" t="s">
        <v>8793</v>
      </c>
      <c r="AJ837" s="80" t="s">
        <v>9143</v>
      </c>
      <c r="AK837" s="80"/>
      <c r="AL837" s="80"/>
      <c r="AM837" s="82">
        <v>43138.648275462961</v>
      </c>
      <c r="AN837" s="80" t="s">
        <v>11630</v>
      </c>
      <c r="AO837" s="85" t="s">
        <v>12465</v>
      </c>
      <c r="AP837" s="80" t="s">
        <v>66</v>
      </c>
      <c r="AQ837" s="2"/>
      <c r="AR837" s="3"/>
      <c r="AS837" s="3"/>
      <c r="AT837" s="3"/>
      <c r="AU837" s="3"/>
    </row>
    <row r="838" spans="1:47" x14ac:dyDescent="0.35">
      <c r="A838" s="66" t="s">
        <v>799</v>
      </c>
      <c r="B838" s="67"/>
      <c r="C838" s="67"/>
      <c r="D838" s="68"/>
      <c r="E838" s="70"/>
      <c r="F838" s="104" t="s">
        <v>11275</v>
      </c>
      <c r="G838" s="67"/>
      <c r="H838" s="71"/>
      <c r="I838" s="72"/>
      <c r="J838" s="72"/>
      <c r="K838" s="71" t="s">
        <v>13663</v>
      </c>
      <c r="L838" s="75"/>
      <c r="M838" s="76"/>
      <c r="N838" s="76"/>
      <c r="O838" s="77"/>
      <c r="P838" s="78"/>
      <c r="Q838" s="78"/>
      <c r="R838" s="88"/>
      <c r="S838" s="88"/>
      <c r="T838" s="88"/>
      <c r="U838" s="88"/>
      <c r="V838" s="52"/>
      <c r="W838" s="52"/>
      <c r="X838" s="52"/>
      <c r="Y838" s="52"/>
      <c r="Z838" s="51"/>
      <c r="AA838" s="73"/>
      <c r="AB838" s="73"/>
      <c r="AC838" s="74"/>
      <c r="AD838" s="80">
        <v>254</v>
      </c>
      <c r="AE838" s="80">
        <v>177</v>
      </c>
      <c r="AF838" s="80">
        <v>9589</v>
      </c>
      <c r="AG838" s="80">
        <v>24898</v>
      </c>
      <c r="AH838" s="80"/>
      <c r="AI838" s="80" t="s">
        <v>8794</v>
      </c>
      <c r="AJ838" s="80" t="s">
        <v>9509</v>
      </c>
      <c r="AK838" s="80"/>
      <c r="AL838" s="80"/>
      <c r="AM838" s="82">
        <v>41044.495810185188</v>
      </c>
      <c r="AN838" s="80" t="s">
        <v>11630</v>
      </c>
      <c r="AO838" s="85" t="s">
        <v>12466</v>
      </c>
      <c r="AP838" s="80" t="s">
        <v>66</v>
      </c>
      <c r="AQ838" s="2"/>
      <c r="AR838" s="3"/>
      <c r="AS838" s="3"/>
      <c r="AT838" s="3"/>
      <c r="AU838" s="3"/>
    </row>
    <row r="839" spans="1:47" x14ac:dyDescent="0.35">
      <c r="A839" s="66" t="s">
        <v>803</v>
      </c>
      <c r="B839" s="67"/>
      <c r="C839" s="67"/>
      <c r="D839" s="68"/>
      <c r="E839" s="70"/>
      <c r="F839" s="104" t="s">
        <v>10471</v>
      </c>
      <c r="G839" s="67"/>
      <c r="H839" s="71"/>
      <c r="I839" s="72"/>
      <c r="J839" s="72"/>
      <c r="K839" s="71" t="s">
        <v>13664</v>
      </c>
      <c r="L839" s="75"/>
      <c r="M839" s="76"/>
      <c r="N839" s="76"/>
      <c r="O839" s="77"/>
      <c r="P839" s="78"/>
      <c r="Q839" s="78"/>
      <c r="R839" s="88"/>
      <c r="S839" s="88"/>
      <c r="T839" s="88"/>
      <c r="U839" s="88"/>
      <c r="V839" s="52"/>
      <c r="W839" s="52"/>
      <c r="X839" s="52"/>
      <c r="Y839" s="52"/>
      <c r="Z839" s="51"/>
      <c r="AA839" s="73"/>
      <c r="AB839" s="73"/>
      <c r="AC839" s="74"/>
      <c r="AD839" s="80">
        <v>30</v>
      </c>
      <c r="AE839" s="80">
        <v>2</v>
      </c>
      <c r="AF839" s="80">
        <v>108</v>
      </c>
      <c r="AG839" s="80">
        <v>215</v>
      </c>
      <c r="AH839" s="80"/>
      <c r="AI839" s="80"/>
      <c r="AJ839" s="80"/>
      <c r="AK839" s="80"/>
      <c r="AL839" s="80"/>
      <c r="AM839" s="82">
        <v>44093.56790509259</v>
      </c>
      <c r="AN839" s="80" t="s">
        <v>11630</v>
      </c>
      <c r="AO839" s="85" t="s">
        <v>12467</v>
      </c>
      <c r="AP839" s="80" t="s">
        <v>66</v>
      </c>
      <c r="AQ839" s="2"/>
      <c r="AR839" s="3"/>
      <c r="AS839" s="3"/>
      <c r="AT839" s="3"/>
      <c r="AU839" s="3"/>
    </row>
    <row r="840" spans="1:47" x14ac:dyDescent="0.35">
      <c r="A840" s="66" t="s">
        <v>804</v>
      </c>
      <c r="B840" s="67"/>
      <c r="C840" s="67"/>
      <c r="D840" s="68"/>
      <c r="E840" s="70"/>
      <c r="F840" s="104" t="s">
        <v>11276</v>
      </c>
      <c r="G840" s="67"/>
      <c r="H840" s="71"/>
      <c r="I840" s="72"/>
      <c r="J840" s="72"/>
      <c r="K840" s="71" t="s">
        <v>13665</v>
      </c>
      <c r="L840" s="75"/>
      <c r="M840" s="76"/>
      <c r="N840" s="76"/>
      <c r="O840" s="77"/>
      <c r="P840" s="78"/>
      <c r="Q840" s="78"/>
      <c r="R840" s="88"/>
      <c r="S840" s="88"/>
      <c r="T840" s="88"/>
      <c r="U840" s="88"/>
      <c r="V840" s="52"/>
      <c r="W840" s="52"/>
      <c r="X840" s="52"/>
      <c r="Y840" s="52"/>
      <c r="Z840" s="51"/>
      <c r="AA840" s="73"/>
      <c r="AB840" s="73"/>
      <c r="AC840" s="74"/>
      <c r="AD840" s="80">
        <v>435</v>
      </c>
      <c r="AE840" s="80">
        <v>64</v>
      </c>
      <c r="AF840" s="80">
        <v>1568</v>
      </c>
      <c r="AG840" s="80">
        <v>49668</v>
      </c>
      <c r="AH840" s="80"/>
      <c r="AI840" s="80" t="s">
        <v>8795</v>
      </c>
      <c r="AJ840" s="80" t="s">
        <v>9137</v>
      </c>
      <c r="AK840" s="80"/>
      <c r="AL840" s="80"/>
      <c r="AM840" s="82">
        <v>44009.826631944445</v>
      </c>
      <c r="AN840" s="80" t="s">
        <v>11630</v>
      </c>
      <c r="AO840" s="85" t="s">
        <v>12468</v>
      </c>
      <c r="AP840" s="80" t="s">
        <v>66</v>
      </c>
      <c r="AQ840" s="2"/>
      <c r="AR840" s="3"/>
      <c r="AS840" s="3"/>
      <c r="AT840" s="3"/>
      <c r="AU840" s="3"/>
    </row>
    <row r="841" spans="1:47" x14ac:dyDescent="0.35">
      <c r="A841" s="66" t="s">
        <v>805</v>
      </c>
      <c r="B841" s="67"/>
      <c r="C841" s="67"/>
      <c r="D841" s="68"/>
      <c r="E841" s="70"/>
      <c r="F841" s="104" t="s">
        <v>11277</v>
      </c>
      <c r="G841" s="67"/>
      <c r="H841" s="71"/>
      <c r="I841" s="72"/>
      <c r="J841" s="72"/>
      <c r="K841" s="71" t="s">
        <v>13666</v>
      </c>
      <c r="L841" s="75"/>
      <c r="M841" s="76"/>
      <c r="N841" s="76"/>
      <c r="O841" s="77"/>
      <c r="P841" s="78"/>
      <c r="Q841" s="78"/>
      <c r="R841" s="88"/>
      <c r="S841" s="88"/>
      <c r="T841" s="88"/>
      <c r="U841" s="88"/>
      <c r="V841" s="52"/>
      <c r="W841" s="52"/>
      <c r="X841" s="52"/>
      <c r="Y841" s="52"/>
      <c r="Z841" s="51"/>
      <c r="AA841" s="73"/>
      <c r="AB841" s="73"/>
      <c r="AC841" s="74"/>
      <c r="AD841" s="80">
        <v>111</v>
      </c>
      <c r="AE841" s="80">
        <v>51</v>
      </c>
      <c r="AF841" s="80">
        <v>2787</v>
      </c>
      <c r="AG841" s="80">
        <v>1061</v>
      </c>
      <c r="AH841" s="80"/>
      <c r="AI841" s="80" t="s">
        <v>8796</v>
      </c>
      <c r="AJ841" s="80"/>
      <c r="AK841" s="80"/>
      <c r="AL841" s="80"/>
      <c r="AM841" s="82">
        <v>41216.6483912037</v>
      </c>
      <c r="AN841" s="80" t="s">
        <v>11630</v>
      </c>
      <c r="AO841" s="85" t="s">
        <v>12469</v>
      </c>
      <c r="AP841" s="80" t="s">
        <v>66</v>
      </c>
      <c r="AQ841" s="2"/>
      <c r="AR841" s="3"/>
      <c r="AS841" s="3"/>
      <c r="AT841" s="3"/>
      <c r="AU841" s="3"/>
    </row>
    <row r="842" spans="1:47" x14ac:dyDescent="0.35">
      <c r="A842" s="66" t="s">
        <v>806</v>
      </c>
      <c r="B842" s="67"/>
      <c r="C842" s="67"/>
      <c r="D842" s="68"/>
      <c r="E842" s="70"/>
      <c r="F842" s="104" t="s">
        <v>11278</v>
      </c>
      <c r="G842" s="67"/>
      <c r="H842" s="71"/>
      <c r="I842" s="72"/>
      <c r="J842" s="72"/>
      <c r="K842" s="71" t="s">
        <v>13667</v>
      </c>
      <c r="L842" s="75"/>
      <c r="M842" s="76"/>
      <c r="N842" s="76"/>
      <c r="O842" s="77"/>
      <c r="P842" s="78"/>
      <c r="Q842" s="78"/>
      <c r="R842" s="88"/>
      <c r="S842" s="88"/>
      <c r="T842" s="88"/>
      <c r="U842" s="88"/>
      <c r="V842" s="52"/>
      <c r="W842" s="52"/>
      <c r="X842" s="52"/>
      <c r="Y842" s="52"/>
      <c r="Z842" s="51"/>
      <c r="AA842" s="73"/>
      <c r="AB842" s="73"/>
      <c r="AC842" s="74"/>
      <c r="AD842" s="80">
        <v>103</v>
      </c>
      <c r="AE842" s="80">
        <v>85</v>
      </c>
      <c r="AF842" s="80">
        <v>9959</v>
      </c>
      <c r="AG842" s="80">
        <v>12699</v>
      </c>
      <c r="AH842" s="80"/>
      <c r="AI842" s="80"/>
      <c r="AJ842" s="80"/>
      <c r="AK842" s="80"/>
      <c r="AL842" s="80"/>
      <c r="AM842" s="82">
        <v>44031.600428240738</v>
      </c>
      <c r="AN842" s="80" t="s">
        <v>11630</v>
      </c>
      <c r="AO842" s="85" t="s">
        <v>12470</v>
      </c>
      <c r="AP842" s="80" t="s">
        <v>66</v>
      </c>
      <c r="AQ842" s="2"/>
      <c r="AR842" s="3"/>
      <c r="AS842" s="3"/>
      <c r="AT842" s="3"/>
      <c r="AU842" s="3"/>
    </row>
    <row r="843" spans="1:47" x14ac:dyDescent="0.35">
      <c r="A843" s="66" t="s">
        <v>807</v>
      </c>
      <c r="B843" s="67"/>
      <c r="C843" s="67"/>
      <c r="D843" s="68"/>
      <c r="E843" s="70"/>
      <c r="F843" s="104" t="s">
        <v>11279</v>
      </c>
      <c r="G843" s="67"/>
      <c r="H843" s="71"/>
      <c r="I843" s="72"/>
      <c r="J843" s="72"/>
      <c r="K843" s="71" t="s">
        <v>13668</v>
      </c>
      <c r="L843" s="75"/>
      <c r="M843" s="76"/>
      <c r="N843" s="76"/>
      <c r="O843" s="77"/>
      <c r="P843" s="78"/>
      <c r="Q843" s="78"/>
      <c r="R843" s="88"/>
      <c r="S843" s="88"/>
      <c r="T843" s="88"/>
      <c r="U843" s="88"/>
      <c r="V843" s="52"/>
      <c r="W843" s="52"/>
      <c r="X843" s="52"/>
      <c r="Y843" s="52"/>
      <c r="Z843" s="51"/>
      <c r="AA843" s="73"/>
      <c r="AB843" s="73"/>
      <c r="AC843" s="74"/>
      <c r="AD843" s="80">
        <v>2420</v>
      </c>
      <c r="AE843" s="80">
        <v>3207</v>
      </c>
      <c r="AF843" s="80">
        <v>18527</v>
      </c>
      <c r="AG843" s="80">
        <v>11162</v>
      </c>
      <c r="AH843" s="80"/>
      <c r="AI843" s="80" t="s">
        <v>8797</v>
      </c>
      <c r="AJ843" s="80" t="s">
        <v>9510</v>
      </c>
      <c r="AK843" s="85" t="s">
        <v>10210</v>
      </c>
      <c r="AL843" s="80"/>
      <c r="AM843" s="82">
        <v>40870.52820601852</v>
      </c>
      <c r="AN843" s="80" t="s">
        <v>11630</v>
      </c>
      <c r="AO843" s="85" t="s">
        <v>12471</v>
      </c>
      <c r="AP843" s="80" t="s">
        <v>66</v>
      </c>
      <c r="AQ843" s="2"/>
      <c r="AR843" s="3"/>
      <c r="AS843" s="3"/>
      <c r="AT843" s="3"/>
      <c r="AU843" s="3"/>
    </row>
    <row r="844" spans="1:47" x14ac:dyDescent="0.35">
      <c r="A844" s="66" t="s">
        <v>808</v>
      </c>
      <c r="B844" s="67"/>
      <c r="C844" s="67"/>
      <c r="D844" s="68"/>
      <c r="E844" s="70"/>
      <c r="F844" s="104" t="s">
        <v>11280</v>
      </c>
      <c r="G844" s="67"/>
      <c r="H844" s="71"/>
      <c r="I844" s="72"/>
      <c r="J844" s="72"/>
      <c r="K844" s="71" t="s">
        <v>13669</v>
      </c>
      <c r="L844" s="75"/>
      <c r="M844" s="76"/>
      <c r="N844" s="76"/>
      <c r="O844" s="77"/>
      <c r="P844" s="78"/>
      <c r="Q844" s="78"/>
      <c r="R844" s="88"/>
      <c r="S844" s="88"/>
      <c r="T844" s="88"/>
      <c r="U844" s="88"/>
      <c r="V844" s="52"/>
      <c r="W844" s="52"/>
      <c r="X844" s="52"/>
      <c r="Y844" s="52"/>
      <c r="Z844" s="51"/>
      <c r="AA844" s="73"/>
      <c r="AB844" s="73"/>
      <c r="AC844" s="74"/>
      <c r="AD844" s="80">
        <v>1433</v>
      </c>
      <c r="AE844" s="80">
        <v>1277</v>
      </c>
      <c r="AF844" s="80">
        <v>10568</v>
      </c>
      <c r="AG844" s="80">
        <v>6964</v>
      </c>
      <c r="AH844" s="80"/>
      <c r="AI844" s="80" t="s">
        <v>8798</v>
      </c>
      <c r="AJ844" s="80" t="s">
        <v>9137</v>
      </c>
      <c r="AK844" s="80"/>
      <c r="AL844" s="80"/>
      <c r="AM844" s="82">
        <v>42750.634513888886</v>
      </c>
      <c r="AN844" s="80" t="s">
        <v>11630</v>
      </c>
      <c r="AO844" s="85" t="s">
        <v>12472</v>
      </c>
      <c r="AP844" s="80" t="s">
        <v>66</v>
      </c>
      <c r="AQ844" s="2"/>
      <c r="AR844" s="3"/>
      <c r="AS844" s="3"/>
      <c r="AT844" s="3"/>
      <c r="AU844" s="3"/>
    </row>
    <row r="845" spans="1:47" x14ac:dyDescent="0.35">
      <c r="A845" s="66" t="s">
        <v>809</v>
      </c>
      <c r="B845" s="67"/>
      <c r="C845" s="67"/>
      <c r="D845" s="68"/>
      <c r="E845" s="70"/>
      <c r="F845" s="104" t="s">
        <v>11281</v>
      </c>
      <c r="G845" s="67"/>
      <c r="H845" s="71"/>
      <c r="I845" s="72"/>
      <c r="J845" s="72"/>
      <c r="K845" s="71" t="s">
        <v>13670</v>
      </c>
      <c r="L845" s="75"/>
      <c r="M845" s="76"/>
      <c r="N845" s="76"/>
      <c r="O845" s="77"/>
      <c r="P845" s="78"/>
      <c r="Q845" s="78"/>
      <c r="R845" s="88"/>
      <c r="S845" s="88"/>
      <c r="T845" s="88"/>
      <c r="U845" s="88"/>
      <c r="V845" s="52"/>
      <c r="W845" s="52"/>
      <c r="X845" s="52"/>
      <c r="Y845" s="52"/>
      <c r="Z845" s="51"/>
      <c r="AA845" s="73"/>
      <c r="AB845" s="73"/>
      <c r="AC845" s="74"/>
      <c r="AD845" s="80">
        <v>386</v>
      </c>
      <c r="AE845" s="80">
        <v>365</v>
      </c>
      <c r="AF845" s="80">
        <v>8359</v>
      </c>
      <c r="AG845" s="80">
        <v>6138</v>
      </c>
      <c r="AH845" s="80"/>
      <c r="AI845" s="80" t="s">
        <v>8799</v>
      </c>
      <c r="AJ845" s="80"/>
      <c r="AK845" s="80"/>
      <c r="AL845" s="80"/>
      <c r="AM845" s="82">
        <v>42891.296099537038</v>
      </c>
      <c r="AN845" s="80" t="s">
        <v>11630</v>
      </c>
      <c r="AO845" s="85" t="s">
        <v>12473</v>
      </c>
      <c r="AP845" s="80" t="s">
        <v>66</v>
      </c>
      <c r="AQ845" s="2"/>
      <c r="AR845" s="3"/>
      <c r="AS845" s="3"/>
      <c r="AT845" s="3"/>
      <c r="AU845" s="3"/>
    </row>
    <row r="846" spans="1:47" x14ac:dyDescent="0.35">
      <c r="A846" s="66" t="s">
        <v>810</v>
      </c>
      <c r="B846" s="67"/>
      <c r="C846" s="67"/>
      <c r="D846" s="68"/>
      <c r="E846" s="70"/>
      <c r="F846" s="104" t="s">
        <v>11282</v>
      </c>
      <c r="G846" s="67"/>
      <c r="H846" s="71"/>
      <c r="I846" s="72"/>
      <c r="J846" s="72"/>
      <c r="K846" s="71" t="s">
        <v>13671</v>
      </c>
      <c r="L846" s="75"/>
      <c r="M846" s="76"/>
      <c r="N846" s="76"/>
      <c r="O846" s="77"/>
      <c r="P846" s="78"/>
      <c r="Q846" s="78"/>
      <c r="R846" s="88"/>
      <c r="S846" s="88"/>
      <c r="T846" s="88"/>
      <c r="U846" s="88"/>
      <c r="V846" s="52"/>
      <c r="W846" s="52"/>
      <c r="X846" s="52"/>
      <c r="Y846" s="52"/>
      <c r="Z846" s="51"/>
      <c r="AA846" s="73"/>
      <c r="AB846" s="73"/>
      <c r="AC846" s="74"/>
      <c r="AD846" s="80">
        <v>1549</v>
      </c>
      <c r="AE846" s="80">
        <v>1656</v>
      </c>
      <c r="AF846" s="80">
        <v>43809</v>
      </c>
      <c r="AG846" s="80">
        <v>221</v>
      </c>
      <c r="AH846" s="80"/>
      <c r="AI846" s="80" t="s">
        <v>8800</v>
      </c>
      <c r="AJ846" s="80" t="s">
        <v>9511</v>
      </c>
      <c r="AK846" s="85" t="s">
        <v>10211</v>
      </c>
      <c r="AL846" s="80"/>
      <c r="AM846" s="82">
        <v>41443.620775462965</v>
      </c>
      <c r="AN846" s="80" t="s">
        <v>11630</v>
      </c>
      <c r="AO846" s="85" t="s">
        <v>12474</v>
      </c>
      <c r="AP846" s="80" t="s">
        <v>66</v>
      </c>
      <c r="AQ846" s="2"/>
      <c r="AR846" s="3"/>
      <c r="AS846" s="3"/>
      <c r="AT846" s="3"/>
      <c r="AU846" s="3"/>
    </row>
    <row r="847" spans="1:47" x14ac:dyDescent="0.35">
      <c r="A847" s="66" t="s">
        <v>811</v>
      </c>
      <c r="B847" s="67"/>
      <c r="C847" s="67"/>
      <c r="D847" s="68"/>
      <c r="E847" s="70"/>
      <c r="F847" s="104" t="s">
        <v>11283</v>
      </c>
      <c r="G847" s="67"/>
      <c r="H847" s="71"/>
      <c r="I847" s="72"/>
      <c r="J847" s="72"/>
      <c r="K847" s="71" t="s">
        <v>13672</v>
      </c>
      <c r="L847" s="75"/>
      <c r="M847" s="76"/>
      <c r="N847" s="76"/>
      <c r="O847" s="77"/>
      <c r="P847" s="78"/>
      <c r="Q847" s="78"/>
      <c r="R847" s="88"/>
      <c r="S847" s="88"/>
      <c r="T847" s="88"/>
      <c r="U847" s="88"/>
      <c r="V847" s="52"/>
      <c r="W847" s="52"/>
      <c r="X847" s="52"/>
      <c r="Y847" s="52"/>
      <c r="Z847" s="51"/>
      <c r="AA847" s="73"/>
      <c r="AB847" s="73"/>
      <c r="AC847" s="74"/>
      <c r="AD847" s="80">
        <v>922</v>
      </c>
      <c r="AE847" s="80">
        <v>665</v>
      </c>
      <c r="AF847" s="80">
        <v>16328</v>
      </c>
      <c r="AG847" s="80">
        <v>10643</v>
      </c>
      <c r="AH847" s="80"/>
      <c r="AI847" s="80" t="s">
        <v>8801</v>
      </c>
      <c r="AJ847" s="80" t="s">
        <v>9512</v>
      </c>
      <c r="AK847" s="80"/>
      <c r="AL847" s="80"/>
      <c r="AM847" s="82">
        <v>41677.332905092589</v>
      </c>
      <c r="AN847" s="80" t="s">
        <v>11630</v>
      </c>
      <c r="AO847" s="85" t="s">
        <v>12475</v>
      </c>
      <c r="AP847" s="80" t="s">
        <v>66</v>
      </c>
      <c r="AQ847" s="2"/>
      <c r="AR847" s="3"/>
      <c r="AS847" s="3"/>
      <c r="AT847" s="3"/>
      <c r="AU847" s="3"/>
    </row>
    <row r="848" spans="1:47" x14ac:dyDescent="0.35">
      <c r="A848" s="66" t="s">
        <v>812</v>
      </c>
      <c r="B848" s="67"/>
      <c r="C848" s="67"/>
      <c r="D848" s="68"/>
      <c r="E848" s="70"/>
      <c r="F848" s="104" t="s">
        <v>11284</v>
      </c>
      <c r="G848" s="67"/>
      <c r="H848" s="71"/>
      <c r="I848" s="72"/>
      <c r="J848" s="72"/>
      <c r="K848" s="71" t="s">
        <v>13673</v>
      </c>
      <c r="L848" s="75"/>
      <c r="M848" s="76"/>
      <c r="N848" s="76"/>
      <c r="O848" s="77"/>
      <c r="P848" s="78"/>
      <c r="Q848" s="78"/>
      <c r="R848" s="88"/>
      <c r="S848" s="88"/>
      <c r="T848" s="88"/>
      <c r="U848" s="88"/>
      <c r="V848" s="52"/>
      <c r="W848" s="52"/>
      <c r="X848" s="52"/>
      <c r="Y848" s="52"/>
      <c r="Z848" s="51"/>
      <c r="AA848" s="73"/>
      <c r="AB848" s="73"/>
      <c r="AC848" s="74"/>
      <c r="AD848" s="80">
        <v>1924</v>
      </c>
      <c r="AE848" s="80">
        <v>1175</v>
      </c>
      <c r="AF848" s="80">
        <v>11163</v>
      </c>
      <c r="AG848" s="80">
        <v>16522</v>
      </c>
      <c r="AH848" s="80"/>
      <c r="AI848" s="80" t="s">
        <v>8802</v>
      </c>
      <c r="AJ848" s="80" t="s">
        <v>9142</v>
      </c>
      <c r="AK848" s="85" t="s">
        <v>10212</v>
      </c>
      <c r="AL848" s="80"/>
      <c r="AM848" s="82">
        <v>40335.748692129629</v>
      </c>
      <c r="AN848" s="80" t="s">
        <v>11630</v>
      </c>
      <c r="AO848" s="85" t="s">
        <v>12476</v>
      </c>
      <c r="AP848" s="80" t="s">
        <v>66</v>
      </c>
      <c r="AQ848" s="2"/>
      <c r="AR848" s="3"/>
      <c r="AS848" s="3"/>
      <c r="AT848" s="3"/>
      <c r="AU848" s="3"/>
    </row>
    <row r="849" spans="1:47" x14ac:dyDescent="0.35">
      <c r="A849" s="66" t="s">
        <v>813</v>
      </c>
      <c r="B849" s="67"/>
      <c r="C849" s="67"/>
      <c r="D849" s="68"/>
      <c r="E849" s="70"/>
      <c r="F849" s="104" t="s">
        <v>11285</v>
      </c>
      <c r="G849" s="67"/>
      <c r="H849" s="71"/>
      <c r="I849" s="72"/>
      <c r="J849" s="72"/>
      <c r="K849" s="71" t="s">
        <v>13674</v>
      </c>
      <c r="L849" s="75"/>
      <c r="M849" s="76"/>
      <c r="N849" s="76"/>
      <c r="O849" s="77"/>
      <c r="P849" s="78"/>
      <c r="Q849" s="78"/>
      <c r="R849" s="88"/>
      <c r="S849" s="88"/>
      <c r="T849" s="88"/>
      <c r="U849" s="88"/>
      <c r="V849" s="52"/>
      <c r="W849" s="52"/>
      <c r="X849" s="52"/>
      <c r="Y849" s="52"/>
      <c r="Z849" s="51"/>
      <c r="AA849" s="73"/>
      <c r="AB849" s="73"/>
      <c r="AC849" s="74"/>
      <c r="AD849" s="80">
        <v>752</v>
      </c>
      <c r="AE849" s="80">
        <v>651</v>
      </c>
      <c r="AF849" s="80">
        <v>9439</v>
      </c>
      <c r="AG849" s="80">
        <v>6901</v>
      </c>
      <c r="AH849" s="80"/>
      <c r="AI849" s="80" t="s">
        <v>8803</v>
      </c>
      <c r="AJ849" s="80" t="s">
        <v>9448</v>
      </c>
      <c r="AK849" s="80"/>
      <c r="AL849" s="80"/>
      <c r="AM849" s="82">
        <v>42750.61209490741</v>
      </c>
      <c r="AN849" s="80" t="s">
        <v>11630</v>
      </c>
      <c r="AO849" s="85" t="s">
        <v>12477</v>
      </c>
      <c r="AP849" s="80" t="s">
        <v>66</v>
      </c>
      <c r="AQ849" s="2"/>
      <c r="AR849" s="3"/>
      <c r="AS849" s="3"/>
      <c r="AT849" s="3"/>
      <c r="AU849" s="3"/>
    </row>
    <row r="850" spans="1:47" x14ac:dyDescent="0.35">
      <c r="A850" s="66" t="s">
        <v>814</v>
      </c>
      <c r="B850" s="67"/>
      <c r="C850" s="67"/>
      <c r="D850" s="68"/>
      <c r="E850" s="70"/>
      <c r="F850" s="104" t="s">
        <v>11286</v>
      </c>
      <c r="G850" s="67"/>
      <c r="H850" s="71"/>
      <c r="I850" s="72"/>
      <c r="J850" s="72"/>
      <c r="K850" s="71" t="s">
        <v>13675</v>
      </c>
      <c r="L850" s="75"/>
      <c r="M850" s="76"/>
      <c r="N850" s="76"/>
      <c r="O850" s="77"/>
      <c r="P850" s="78"/>
      <c r="Q850" s="78"/>
      <c r="R850" s="88"/>
      <c r="S850" s="88"/>
      <c r="T850" s="88"/>
      <c r="U850" s="88"/>
      <c r="V850" s="52"/>
      <c r="W850" s="52"/>
      <c r="X850" s="52"/>
      <c r="Y850" s="52"/>
      <c r="Z850" s="51"/>
      <c r="AA850" s="73"/>
      <c r="AB850" s="73"/>
      <c r="AC850" s="74"/>
      <c r="AD850" s="80">
        <v>23</v>
      </c>
      <c r="AE850" s="80">
        <v>137</v>
      </c>
      <c r="AF850" s="80">
        <v>6053</v>
      </c>
      <c r="AG850" s="80">
        <v>4693</v>
      </c>
      <c r="AH850" s="80"/>
      <c r="AI850" s="80" t="s">
        <v>8804</v>
      </c>
      <c r="AJ850" s="80" t="s">
        <v>9245</v>
      </c>
      <c r="AK850" s="80"/>
      <c r="AL850" s="80"/>
      <c r="AM850" s="82">
        <v>43156.680381944447</v>
      </c>
      <c r="AN850" s="80" t="s">
        <v>11630</v>
      </c>
      <c r="AO850" s="85" t="s">
        <v>12478</v>
      </c>
      <c r="AP850" s="80" t="s">
        <v>66</v>
      </c>
      <c r="AQ850" s="2"/>
      <c r="AR850" s="3"/>
      <c r="AS850" s="3"/>
      <c r="AT850" s="3"/>
      <c r="AU850" s="3"/>
    </row>
    <row r="851" spans="1:47" x14ac:dyDescent="0.35">
      <c r="A851" s="66" t="s">
        <v>815</v>
      </c>
      <c r="B851" s="67"/>
      <c r="C851" s="67"/>
      <c r="D851" s="68"/>
      <c r="E851" s="70"/>
      <c r="F851" s="104" t="s">
        <v>11287</v>
      </c>
      <c r="G851" s="67"/>
      <c r="H851" s="71"/>
      <c r="I851" s="72"/>
      <c r="J851" s="72"/>
      <c r="K851" s="71" t="s">
        <v>13676</v>
      </c>
      <c r="L851" s="75"/>
      <c r="M851" s="76"/>
      <c r="N851" s="76"/>
      <c r="O851" s="77"/>
      <c r="P851" s="78"/>
      <c r="Q851" s="78"/>
      <c r="R851" s="88"/>
      <c r="S851" s="88"/>
      <c r="T851" s="88"/>
      <c r="U851" s="88"/>
      <c r="V851" s="52"/>
      <c r="W851" s="52"/>
      <c r="X851" s="52"/>
      <c r="Y851" s="52"/>
      <c r="Z851" s="51"/>
      <c r="AA851" s="73"/>
      <c r="AB851" s="73"/>
      <c r="AC851" s="74"/>
      <c r="AD851" s="80">
        <v>15</v>
      </c>
      <c r="AE851" s="80">
        <v>158</v>
      </c>
      <c r="AF851" s="80">
        <v>6192</v>
      </c>
      <c r="AG851" s="80">
        <v>4912</v>
      </c>
      <c r="AH851" s="80"/>
      <c r="AI851" s="80" t="s">
        <v>8805</v>
      </c>
      <c r="AJ851" s="80" t="s">
        <v>9156</v>
      </c>
      <c r="AK851" s="80"/>
      <c r="AL851" s="80"/>
      <c r="AM851" s="82">
        <v>43148.721759259257</v>
      </c>
      <c r="AN851" s="80" t="s">
        <v>11630</v>
      </c>
      <c r="AO851" s="85" t="s">
        <v>12479</v>
      </c>
      <c r="AP851" s="80" t="s">
        <v>66</v>
      </c>
      <c r="AQ851" s="2"/>
      <c r="AR851" s="3"/>
      <c r="AS851" s="3"/>
      <c r="AT851" s="3"/>
      <c r="AU851" s="3"/>
    </row>
    <row r="852" spans="1:47" x14ac:dyDescent="0.35">
      <c r="A852" s="66" t="s">
        <v>816</v>
      </c>
      <c r="B852" s="67"/>
      <c r="C852" s="67"/>
      <c r="D852" s="68"/>
      <c r="E852" s="70"/>
      <c r="F852" s="104" t="s">
        <v>11288</v>
      </c>
      <c r="G852" s="67"/>
      <c r="H852" s="71"/>
      <c r="I852" s="72"/>
      <c r="J852" s="72"/>
      <c r="K852" s="71" t="s">
        <v>13677</v>
      </c>
      <c r="L852" s="75"/>
      <c r="M852" s="76"/>
      <c r="N852" s="76"/>
      <c r="O852" s="77"/>
      <c r="P852" s="78"/>
      <c r="Q852" s="78"/>
      <c r="R852" s="88"/>
      <c r="S852" s="88"/>
      <c r="T852" s="88"/>
      <c r="U852" s="88"/>
      <c r="V852" s="52"/>
      <c r="W852" s="52"/>
      <c r="X852" s="52"/>
      <c r="Y852" s="52"/>
      <c r="Z852" s="51"/>
      <c r="AA852" s="73"/>
      <c r="AB852" s="73"/>
      <c r="AC852" s="74"/>
      <c r="AD852" s="80">
        <v>127</v>
      </c>
      <c r="AE852" s="80">
        <v>1113</v>
      </c>
      <c r="AF852" s="80">
        <v>749</v>
      </c>
      <c r="AG852" s="80">
        <v>741</v>
      </c>
      <c r="AH852" s="80"/>
      <c r="AI852" s="80" t="s">
        <v>8806</v>
      </c>
      <c r="AJ852" s="80" t="s">
        <v>9278</v>
      </c>
      <c r="AK852" s="80"/>
      <c r="AL852" s="80"/>
      <c r="AM852" s="82">
        <v>42015.041585648149</v>
      </c>
      <c r="AN852" s="80" t="s">
        <v>11630</v>
      </c>
      <c r="AO852" s="85" t="s">
        <v>12480</v>
      </c>
      <c r="AP852" s="80" t="s">
        <v>66</v>
      </c>
      <c r="AQ852" s="2"/>
      <c r="AR852" s="3"/>
      <c r="AS852" s="3"/>
      <c r="AT852" s="3"/>
      <c r="AU852" s="3"/>
    </row>
    <row r="853" spans="1:47" x14ac:dyDescent="0.35">
      <c r="A853" s="66" t="s">
        <v>817</v>
      </c>
      <c r="B853" s="67"/>
      <c r="C853" s="67"/>
      <c r="D853" s="68"/>
      <c r="E853" s="70"/>
      <c r="F853" s="104" t="s">
        <v>11289</v>
      </c>
      <c r="G853" s="67"/>
      <c r="H853" s="71"/>
      <c r="I853" s="72"/>
      <c r="J853" s="72"/>
      <c r="K853" s="71" t="s">
        <v>13678</v>
      </c>
      <c r="L853" s="75"/>
      <c r="M853" s="76"/>
      <c r="N853" s="76"/>
      <c r="O853" s="77"/>
      <c r="P853" s="78"/>
      <c r="Q853" s="78"/>
      <c r="R853" s="88"/>
      <c r="S853" s="88"/>
      <c r="T853" s="88"/>
      <c r="U853" s="88"/>
      <c r="V853" s="52"/>
      <c r="W853" s="52"/>
      <c r="X853" s="52"/>
      <c r="Y853" s="52"/>
      <c r="Z853" s="51"/>
      <c r="AA853" s="73"/>
      <c r="AB853" s="73"/>
      <c r="AC853" s="74"/>
      <c r="AD853" s="80">
        <v>157</v>
      </c>
      <c r="AE853" s="80">
        <v>65</v>
      </c>
      <c r="AF853" s="80">
        <v>4060</v>
      </c>
      <c r="AG853" s="80">
        <v>129</v>
      </c>
      <c r="AH853" s="80"/>
      <c r="AI853" s="80"/>
      <c r="AJ853" s="80"/>
      <c r="AK853" s="80"/>
      <c r="AL853" s="80"/>
      <c r="AM853" s="82">
        <v>41989.957708333335</v>
      </c>
      <c r="AN853" s="80" t="s">
        <v>11630</v>
      </c>
      <c r="AO853" s="85" t="s">
        <v>12481</v>
      </c>
      <c r="AP853" s="80" t="s">
        <v>66</v>
      </c>
      <c r="AQ853" s="2"/>
      <c r="AR853" s="3"/>
      <c r="AS853" s="3"/>
      <c r="AT853" s="3"/>
      <c r="AU853" s="3"/>
    </row>
    <row r="854" spans="1:47" x14ac:dyDescent="0.35">
      <c r="A854" s="66" t="s">
        <v>1107</v>
      </c>
      <c r="B854" s="67"/>
      <c r="C854" s="67"/>
      <c r="D854" s="68"/>
      <c r="E854" s="70"/>
      <c r="F854" s="104" t="s">
        <v>11290</v>
      </c>
      <c r="G854" s="67"/>
      <c r="H854" s="71"/>
      <c r="I854" s="72"/>
      <c r="J854" s="72"/>
      <c r="K854" s="71" t="s">
        <v>13679</v>
      </c>
      <c r="L854" s="75"/>
      <c r="M854" s="76"/>
      <c r="N854" s="76"/>
      <c r="O854" s="77"/>
      <c r="P854" s="78"/>
      <c r="Q854" s="78"/>
      <c r="R854" s="88"/>
      <c r="S854" s="88"/>
      <c r="T854" s="88"/>
      <c r="U854" s="88"/>
      <c r="V854" s="52"/>
      <c r="W854" s="52"/>
      <c r="X854" s="52"/>
      <c r="Y854" s="52"/>
      <c r="Z854" s="51"/>
      <c r="AA854" s="73"/>
      <c r="AB854" s="73"/>
      <c r="AC854" s="74"/>
      <c r="AD854" s="80">
        <v>1747</v>
      </c>
      <c r="AE854" s="80">
        <v>33396</v>
      </c>
      <c r="AF854" s="80">
        <v>7710</v>
      </c>
      <c r="AG854" s="80">
        <v>1160</v>
      </c>
      <c r="AH854" s="80"/>
      <c r="AI854" s="80" t="s">
        <v>8807</v>
      </c>
      <c r="AJ854" s="80" t="s">
        <v>9143</v>
      </c>
      <c r="AK854" s="85" t="s">
        <v>10213</v>
      </c>
      <c r="AL854" s="80"/>
      <c r="AM854" s="82">
        <v>40357.552465277775</v>
      </c>
      <c r="AN854" s="80" t="s">
        <v>11630</v>
      </c>
      <c r="AO854" s="85" t="s">
        <v>12482</v>
      </c>
      <c r="AP854" s="80" t="s">
        <v>66</v>
      </c>
      <c r="AQ854" s="2"/>
      <c r="AR854" s="3"/>
      <c r="AS854" s="3"/>
      <c r="AT854" s="3"/>
      <c r="AU854" s="3"/>
    </row>
    <row r="855" spans="1:47" x14ac:dyDescent="0.35">
      <c r="A855" s="66" t="s">
        <v>818</v>
      </c>
      <c r="B855" s="67"/>
      <c r="C855" s="67"/>
      <c r="D855" s="68"/>
      <c r="E855" s="70"/>
      <c r="F855" s="104" t="s">
        <v>11291</v>
      </c>
      <c r="G855" s="67"/>
      <c r="H855" s="71"/>
      <c r="I855" s="72"/>
      <c r="J855" s="72"/>
      <c r="K855" s="71" t="s">
        <v>13680</v>
      </c>
      <c r="L855" s="75"/>
      <c r="M855" s="76"/>
      <c r="N855" s="76"/>
      <c r="O855" s="77"/>
      <c r="P855" s="78"/>
      <c r="Q855" s="78"/>
      <c r="R855" s="88"/>
      <c r="S855" s="88"/>
      <c r="T855" s="88"/>
      <c r="U855" s="88"/>
      <c r="V855" s="52"/>
      <c r="W855" s="52"/>
      <c r="X855" s="52"/>
      <c r="Y855" s="52"/>
      <c r="Z855" s="51"/>
      <c r="AA855" s="73"/>
      <c r="AB855" s="73"/>
      <c r="AC855" s="74"/>
      <c r="AD855" s="80">
        <v>1327</v>
      </c>
      <c r="AE855" s="80">
        <v>347</v>
      </c>
      <c r="AF855" s="80">
        <v>50449</v>
      </c>
      <c r="AG855" s="80">
        <v>19445</v>
      </c>
      <c r="AH855" s="80"/>
      <c r="AI855" s="80" t="s">
        <v>8808</v>
      </c>
      <c r="AJ855" s="80" t="s">
        <v>9451</v>
      </c>
      <c r="AK855" s="80"/>
      <c r="AL855" s="80"/>
      <c r="AM855" s="82">
        <v>41461.866886574076</v>
      </c>
      <c r="AN855" s="80" t="s">
        <v>11630</v>
      </c>
      <c r="AO855" s="85" t="s">
        <v>12483</v>
      </c>
      <c r="AP855" s="80" t="s">
        <v>66</v>
      </c>
      <c r="AQ855" s="2"/>
      <c r="AR855" s="3"/>
      <c r="AS855" s="3"/>
      <c r="AT855" s="3"/>
      <c r="AU855" s="3"/>
    </row>
    <row r="856" spans="1:47" x14ac:dyDescent="0.35">
      <c r="A856" s="66" t="s">
        <v>819</v>
      </c>
      <c r="B856" s="67"/>
      <c r="C856" s="67"/>
      <c r="D856" s="68"/>
      <c r="E856" s="70"/>
      <c r="F856" s="104" t="s">
        <v>11292</v>
      </c>
      <c r="G856" s="67"/>
      <c r="H856" s="71"/>
      <c r="I856" s="72"/>
      <c r="J856" s="72"/>
      <c r="K856" s="71" t="s">
        <v>13681</v>
      </c>
      <c r="L856" s="75"/>
      <c r="M856" s="76"/>
      <c r="N856" s="76"/>
      <c r="O856" s="77"/>
      <c r="P856" s="78"/>
      <c r="Q856" s="78"/>
      <c r="R856" s="88"/>
      <c r="S856" s="88"/>
      <c r="T856" s="88"/>
      <c r="U856" s="88"/>
      <c r="V856" s="52"/>
      <c r="W856" s="52"/>
      <c r="X856" s="52"/>
      <c r="Y856" s="52"/>
      <c r="Z856" s="51"/>
      <c r="AA856" s="73"/>
      <c r="AB856" s="73"/>
      <c r="AC856" s="74"/>
      <c r="AD856" s="80">
        <v>5776</v>
      </c>
      <c r="AE856" s="80">
        <v>52774</v>
      </c>
      <c r="AF856" s="80">
        <v>68340</v>
      </c>
      <c r="AG856" s="80">
        <v>49153</v>
      </c>
      <c r="AH856" s="80"/>
      <c r="AI856" s="80" t="s">
        <v>8809</v>
      </c>
      <c r="AJ856" s="80" t="s">
        <v>9407</v>
      </c>
      <c r="AK856" s="85" t="s">
        <v>10214</v>
      </c>
      <c r="AL856" s="80"/>
      <c r="AM856" s="82">
        <v>42109.533877314818</v>
      </c>
      <c r="AN856" s="80" t="s">
        <v>11630</v>
      </c>
      <c r="AO856" s="85" t="s">
        <v>12484</v>
      </c>
      <c r="AP856" s="80" t="s">
        <v>66</v>
      </c>
      <c r="AQ856" s="2"/>
      <c r="AR856" s="3"/>
      <c r="AS856" s="3"/>
      <c r="AT856" s="3"/>
      <c r="AU856" s="3"/>
    </row>
    <row r="857" spans="1:47" x14ac:dyDescent="0.35">
      <c r="A857" s="66" t="s">
        <v>820</v>
      </c>
      <c r="B857" s="67"/>
      <c r="C857" s="67"/>
      <c r="D857" s="68"/>
      <c r="E857" s="70"/>
      <c r="F857" s="104" t="s">
        <v>11293</v>
      </c>
      <c r="G857" s="67"/>
      <c r="H857" s="71"/>
      <c r="I857" s="72"/>
      <c r="J857" s="72"/>
      <c r="K857" s="71" t="s">
        <v>13682</v>
      </c>
      <c r="L857" s="75"/>
      <c r="M857" s="76"/>
      <c r="N857" s="76"/>
      <c r="O857" s="77"/>
      <c r="P857" s="78"/>
      <c r="Q857" s="78"/>
      <c r="R857" s="88"/>
      <c r="S857" s="88"/>
      <c r="T857" s="88"/>
      <c r="U857" s="88"/>
      <c r="V857" s="52"/>
      <c r="W857" s="52"/>
      <c r="X857" s="52"/>
      <c r="Y857" s="52"/>
      <c r="Z857" s="51"/>
      <c r="AA857" s="73"/>
      <c r="AB857" s="73"/>
      <c r="AC857" s="74"/>
      <c r="AD857" s="80">
        <v>1517</v>
      </c>
      <c r="AE857" s="80">
        <v>2417</v>
      </c>
      <c r="AF857" s="80">
        <v>3028</v>
      </c>
      <c r="AG857" s="80">
        <v>1275</v>
      </c>
      <c r="AH857" s="80"/>
      <c r="AI857" s="80" t="s">
        <v>8810</v>
      </c>
      <c r="AJ857" s="80" t="s">
        <v>9513</v>
      </c>
      <c r="AK857" s="85" t="s">
        <v>10215</v>
      </c>
      <c r="AL857" s="80"/>
      <c r="AM857" s="82">
        <v>41166.778611111113</v>
      </c>
      <c r="AN857" s="80" t="s">
        <v>11630</v>
      </c>
      <c r="AO857" s="85" t="s">
        <v>12485</v>
      </c>
      <c r="AP857" s="80" t="s">
        <v>66</v>
      </c>
      <c r="AQ857" s="2"/>
      <c r="AR857" s="3"/>
      <c r="AS857" s="3"/>
      <c r="AT857" s="3"/>
      <c r="AU857" s="3"/>
    </row>
    <row r="858" spans="1:47" x14ac:dyDescent="0.35">
      <c r="A858" s="66" t="s">
        <v>1128</v>
      </c>
      <c r="B858" s="67"/>
      <c r="C858" s="67"/>
      <c r="D858" s="68"/>
      <c r="E858" s="70"/>
      <c r="F858" s="104" t="s">
        <v>11294</v>
      </c>
      <c r="G858" s="67"/>
      <c r="H858" s="71"/>
      <c r="I858" s="72"/>
      <c r="J858" s="72"/>
      <c r="K858" s="71" t="s">
        <v>13683</v>
      </c>
      <c r="L858" s="75"/>
      <c r="M858" s="76"/>
      <c r="N858" s="76"/>
      <c r="O858" s="77"/>
      <c r="P858" s="78"/>
      <c r="Q858" s="78"/>
      <c r="R858" s="88"/>
      <c r="S858" s="88"/>
      <c r="T858" s="88"/>
      <c r="U858" s="88"/>
      <c r="V858" s="52"/>
      <c r="W858" s="52"/>
      <c r="X858" s="52"/>
      <c r="Y858" s="52"/>
      <c r="Z858" s="51"/>
      <c r="AA858" s="73"/>
      <c r="AB858" s="73"/>
      <c r="AC858" s="74"/>
      <c r="AD858" s="80">
        <v>283</v>
      </c>
      <c r="AE858" s="80">
        <v>23</v>
      </c>
      <c r="AF858" s="80">
        <v>1128</v>
      </c>
      <c r="AG858" s="80">
        <v>680</v>
      </c>
      <c r="AH858" s="80"/>
      <c r="AI858" s="80" t="s">
        <v>8811</v>
      </c>
      <c r="AJ858" s="80" t="s">
        <v>9514</v>
      </c>
      <c r="AK858" s="80"/>
      <c r="AL858" s="80"/>
      <c r="AM858" s="82">
        <v>40822.43209490741</v>
      </c>
      <c r="AN858" s="80" t="s">
        <v>11630</v>
      </c>
      <c r="AO858" s="85" t="s">
        <v>12486</v>
      </c>
      <c r="AP858" s="80" t="s">
        <v>66</v>
      </c>
      <c r="AQ858" s="2"/>
      <c r="AR858" s="3"/>
      <c r="AS858" s="3"/>
      <c r="AT858" s="3"/>
      <c r="AU858" s="3"/>
    </row>
    <row r="859" spans="1:47" x14ac:dyDescent="0.35">
      <c r="A859" s="66" t="s">
        <v>821</v>
      </c>
      <c r="B859" s="67"/>
      <c r="C859" s="67"/>
      <c r="D859" s="68"/>
      <c r="E859" s="70"/>
      <c r="F859" s="104" t="s">
        <v>11295</v>
      </c>
      <c r="G859" s="67"/>
      <c r="H859" s="71"/>
      <c r="I859" s="72"/>
      <c r="J859" s="72"/>
      <c r="K859" s="71" t="s">
        <v>13684</v>
      </c>
      <c r="L859" s="75"/>
      <c r="M859" s="76"/>
      <c r="N859" s="76"/>
      <c r="O859" s="77"/>
      <c r="P859" s="78"/>
      <c r="Q859" s="78"/>
      <c r="R859" s="88"/>
      <c r="S859" s="88"/>
      <c r="T859" s="88"/>
      <c r="U859" s="88"/>
      <c r="V859" s="52"/>
      <c r="W859" s="52"/>
      <c r="X859" s="52"/>
      <c r="Y859" s="52"/>
      <c r="Z859" s="51"/>
      <c r="AA859" s="73"/>
      <c r="AB859" s="73"/>
      <c r="AC859" s="74"/>
      <c r="AD859" s="80">
        <v>950</v>
      </c>
      <c r="AE859" s="80">
        <v>2354</v>
      </c>
      <c r="AF859" s="80">
        <v>7807</v>
      </c>
      <c r="AG859" s="80">
        <v>7095</v>
      </c>
      <c r="AH859" s="80"/>
      <c r="AI859" s="80" t="s">
        <v>8812</v>
      </c>
      <c r="AJ859" s="80" t="s">
        <v>9137</v>
      </c>
      <c r="AK859" s="85" t="s">
        <v>10216</v>
      </c>
      <c r="AL859" s="80"/>
      <c r="AM859" s="82">
        <v>41163.430358796293</v>
      </c>
      <c r="AN859" s="80" t="s">
        <v>11630</v>
      </c>
      <c r="AO859" s="85" t="s">
        <v>12487</v>
      </c>
      <c r="AP859" s="80" t="s">
        <v>66</v>
      </c>
      <c r="AQ859" s="2"/>
      <c r="AR859" s="3"/>
      <c r="AS859" s="3"/>
      <c r="AT859" s="3"/>
      <c r="AU859" s="3"/>
    </row>
    <row r="860" spans="1:47" x14ac:dyDescent="0.35">
      <c r="A860" s="66" t="s">
        <v>822</v>
      </c>
      <c r="B860" s="67"/>
      <c r="C860" s="67"/>
      <c r="D860" s="68"/>
      <c r="E860" s="70"/>
      <c r="F860" s="104" t="s">
        <v>11296</v>
      </c>
      <c r="G860" s="67"/>
      <c r="H860" s="71"/>
      <c r="I860" s="72"/>
      <c r="J860" s="72"/>
      <c r="K860" s="71" t="s">
        <v>13685</v>
      </c>
      <c r="L860" s="75"/>
      <c r="M860" s="76"/>
      <c r="N860" s="76"/>
      <c r="O860" s="77"/>
      <c r="P860" s="78"/>
      <c r="Q860" s="78"/>
      <c r="R860" s="88"/>
      <c r="S860" s="88"/>
      <c r="T860" s="88"/>
      <c r="U860" s="88"/>
      <c r="V860" s="52"/>
      <c r="W860" s="52"/>
      <c r="X860" s="52"/>
      <c r="Y860" s="52"/>
      <c r="Z860" s="51"/>
      <c r="AA860" s="73"/>
      <c r="AB860" s="73"/>
      <c r="AC860" s="74"/>
      <c r="AD860" s="80">
        <v>253</v>
      </c>
      <c r="AE860" s="80">
        <v>48</v>
      </c>
      <c r="AF860" s="80">
        <v>517</v>
      </c>
      <c r="AG860" s="80">
        <v>102</v>
      </c>
      <c r="AH860" s="80"/>
      <c r="AI860" s="80"/>
      <c r="AJ860" s="80"/>
      <c r="AK860" s="80"/>
      <c r="AL860" s="80"/>
      <c r="AM860" s="82">
        <v>41677.595497685186</v>
      </c>
      <c r="AN860" s="80" t="s">
        <v>11630</v>
      </c>
      <c r="AO860" s="85" t="s">
        <v>12488</v>
      </c>
      <c r="AP860" s="80" t="s">
        <v>66</v>
      </c>
      <c r="AQ860" s="2"/>
      <c r="AR860" s="3"/>
      <c r="AS860" s="3"/>
      <c r="AT860" s="3"/>
      <c r="AU860" s="3"/>
    </row>
    <row r="861" spans="1:47" x14ac:dyDescent="0.35">
      <c r="A861" s="66" t="s">
        <v>823</v>
      </c>
      <c r="B861" s="67"/>
      <c r="C861" s="67"/>
      <c r="D861" s="68"/>
      <c r="E861" s="70"/>
      <c r="F861" s="104" t="s">
        <v>11297</v>
      </c>
      <c r="G861" s="67"/>
      <c r="H861" s="71"/>
      <c r="I861" s="72"/>
      <c r="J861" s="72"/>
      <c r="K861" s="71" t="s">
        <v>13686</v>
      </c>
      <c r="L861" s="75"/>
      <c r="M861" s="76"/>
      <c r="N861" s="76"/>
      <c r="O861" s="77"/>
      <c r="P861" s="78"/>
      <c r="Q861" s="78"/>
      <c r="R861" s="88"/>
      <c r="S861" s="88"/>
      <c r="T861" s="88"/>
      <c r="U861" s="88"/>
      <c r="V861" s="52"/>
      <c r="W861" s="52"/>
      <c r="X861" s="52"/>
      <c r="Y861" s="52"/>
      <c r="Z861" s="51"/>
      <c r="AA861" s="73"/>
      <c r="AB861" s="73"/>
      <c r="AC861" s="74"/>
      <c r="AD861" s="80">
        <v>13</v>
      </c>
      <c r="AE861" s="80">
        <v>9701</v>
      </c>
      <c r="AF861" s="80">
        <v>1634416</v>
      </c>
      <c r="AG861" s="80">
        <v>2054</v>
      </c>
      <c r="AH861" s="80"/>
      <c r="AI861" s="80" t="s">
        <v>8813</v>
      </c>
      <c r="AJ861" s="80" t="s">
        <v>9515</v>
      </c>
      <c r="AK861" s="80"/>
      <c r="AL861" s="80"/>
      <c r="AM861" s="82">
        <v>42520.196423611109</v>
      </c>
      <c r="AN861" s="80" t="s">
        <v>11630</v>
      </c>
      <c r="AO861" s="85" t="s">
        <v>12489</v>
      </c>
      <c r="AP861" s="80" t="s">
        <v>66</v>
      </c>
      <c r="AQ861" s="2"/>
      <c r="AR861" s="3"/>
      <c r="AS861" s="3"/>
      <c r="AT861" s="3"/>
      <c r="AU861" s="3"/>
    </row>
    <row r="862" spans="1:47" x14ac:dyDescent="0.35">
      <c r="A862" s="66" t="s">
        <v>1303</v>
      </c>
      <c r="B862" s="67"/>
      <c r="C862" s="67"/>
      <c r="D862" s="68"/>
      <c r="E862" s="70"/>
      <c r="F862" s="104" t="s">
        <v>11298</v>
      </c>
      <c r="G862" s="67"/>
      <c r="H862" s="71"/>
      <c r="I862" s="72"/>
      <c r="J862" s="72"/>
      <c r="K862" s="71" t="s">
        <v>13687</v>
      </c>
      <c r="L862" s="75"/>
      <c r="M862" s="76"/>
      <c r="N862" s="76"/>
      <c r="O862" s="77"/>
      <c r="P862" s="78"/>
      <c r="Q862" s="78"/>
      <c r="R862" s="88"/>
      <c r="S862" s="88"/>
      <c r="T862" s="88"/>
      <c r="U862" s="88"/>
      <c r="V862" s="52"/>
      <c r="W862" s="52"/>
      <c r="X862" s="52"/>
      <c r="Y862" s="52"/>
      <c r="Z862" s="51"/>
      <c r="AA862" s="73"/>
      <c r="AB862" s="73"/>
      <c r="AC862" s="74"/>
      <c r="AD862" s="80">
        <v>349</v>
      </c>
      <c r="AE862" s="80">
        <v>344</v>
      </c>
      <c r="AF862" s="80">
        <v>30</v>
      </c>
      <c r="AG862" s="80">
        <v>27</v>
      </c>
      <c r="AH862" s="80"/>
      <c r="AI862" s="80"/>
      <c r="AJ862" s="80"/>
      <c r="AK862" s="80"/>
      <c r="AL862" s="80"/>
      <c r="AM862" s="82">
        <v>41654.946736111109</v>
      </c>
      <c r="AN862" s="80" t="s">
        <v>11630</v>
      </c>
      <c r="AO862" s="85" t="s">
        <v>12490</v>
      </c>
      <c r="AP862" s="80" t="s">
        <v>65</v>
      </c>
      <c r="AQ862" s="2"/>
      <c r="AR862" s="3"/>
      <c r="AS862" s="3"/>
      <c r="AT862" s="3"/>
      <c r="AU862" s="3"/>
    </row>
    <row r="863" spans="1:47" x14ac:dyDescent="0.35">
      <c r="A863" s="66" t="s">
        <v>1304</v>
      </c>
      <c r="B863" s="67"/>
      <c r="C863" s="67"/>
      <c r="D863" s="68"/>
      <c r="E863" s="70"/>
      <c r="F863" s="104" t="s">
        <v>11299</v>
      </c>
      <c r="G863" s="67"/>
      <c r="H863" s="71"/>
      <c r="I863" s="72"/>
      <c r="J863" s="72"/>
      <c r="K863" s="71" t="s">
        <v>13688</v>
      </c>
      <c r="L863" s="75"/>
      <c r="M863" s="76"/>
      <c r="N863" s="76"/>
      <c r="O863" s="77"/>
      <c r="P863" s="78"/>
      <c r="Q863" s="78"/>
      <c r="R863" s="88"/>
      <c r="S863" s="88"/>
      <c r="T863" s="88"/>
      <c r="U863" s="88"/>
      <c r="V863" s="52"/>
      <c r="W863" s="52"/>
      <c r="X863" s="52"/>
      <c r="Y863" s="52"/>
      <c r="Z863" s="51"/>
      <c r="AA863" s="73"/>
      <c r="AB863" s="73"/>
      <c r="AC863" s="74"/>
      <c r="AD863" s="80">
        <v>249</v>
      </c>
      <c r="AE863" s="80">
        <v>432</v>
      </c>
      <c r="AF863" s="80">
        <v>23394</v>
      </c>
      <c r="AG863" s="80">
        <v>250</v>
      </c>
      <c r="AH863" s="80"/>
      <c r="AI863" s="80" t="s">
        <v>8814</v>
      </c>
      <c r="AJ863" s="80" t="s">
        <v>9182</v>
      </c>
      <c r="AK863" s="80"/>
      <c r="AL863" s="80"/>
      <c r="AM863" s="82">
        <v>41111.501932870371</v>
      </c>
      <c r="AN863" s="80" t="s">
        <v>11630</v>
      </c>
      <c r="AO863" s="85" t="s">
        <v>12491</v>
      </c>
      <c r="AP863" s="80" t="s">
        <v>65</v>
      </c>
      <c r="AQ863" s="2"/>
      <c r="AR863" s="3"/>
      <c r="AS863" s="3"/>
      <c r="AT863" s="3"/>
      <c r="AU863" s="3"/>
    </row>
    <row r="864" spans="1:47" x14ac:dyDescent="0.35">
      <c r="A864" s="66" t="s">
        <v>936</v>
      </c>
      <c r="B864" s="67"/>
      <c r="C864" s="67"/>
      <c r="D864" s="68"/>
      <c r="E864" s="70"/>
      <c r="F864" s="104" t="s">
        <v>11300</v>
      </c>
      <c r="G864" s="67"/>
      <c r="H864" s="71"/>
      <c r="I864" s="72"/>
      <c r="J864" s="72"/>
      <c r="K864" s="71" t="s">
        <v>13689</v>
      </c>
      <c r="L864" s="75"/>
      <c r="M864" s="76"/>
      <c r="N864" s="76"/>
      <c r="O864" s="77"/>
      <c r="P864" s="78"/>
      <c r="Q864" s="78"/>
      <c r="R864" s="88"/>
      <c r="S864" s="88"/>
      <c r="T864" s="88"/>
      <c r="U864" s="88"/>
      <c r="V864" s="52"/>
      <c r="W864" s="52"/>
      <c r="X864" s="52"/>
      <c r="Y864" s="52"/>
      <c r="Z864" s="51"/>
      <c r="AA864" s="73"/>
      <c r="AB864" s="73"/>
      <c r="AC864" s="74"/>
      <c r="AD864" s="80">
        <v>5003</v>
      </c>
      <c r="AE864" s="80">
        <v>1745</v>
      </c>
      <c r="AF864" s="80">
        <v>2997</v>
      </c>
      <c r="AG864" s="80">
        <v>484</v>
      </c>
      <c r="AH864" s="80"/>
      <c r="AI864" s="80" t="s">
        <v>8815</v>
      </c>
      <c r="AJ864" s="80" t="s">
        <v>9516</v>
      </c>
      <c r="AK864" s="85" t="s">
        <v>10217</v>
      </c>
      <c r="AL864" s="80"/>
      <c r="AM864" s="82">
        <v>40681.381064814814</v>
      </c>
      <c r="AN864" s="80" t="s">
        <v>11630</v>
      </c>
      <c r="AO864" s="85" t="s">
        <v>12492</v>
      </c>
      <c r="AP864" s="80" t="s">
        <v>66</v>
      </c>
      <c r="AQ864" s="2"/>
      <c r="AR864" s="3"/>
      <c r="AS864" s="3"/>
      <c r="AT864" s="3"/>
      <c r="AU864" s="3"/>
    </row>
    <row r="865" spans="1:47" x14ac:dyDescent="0.35">
      <c r="A865" s="66" t="s">
        <v>824</v>
      </c>
      <c r="B865" s="67"/>
      <c r="C865" s="67"/>
      <c r="D865" s="68"/>
      <c r="E865" s="70"/>
      <c r="F865" s="104" t="s">
        <v>11301</v>
      </c>
      <c r="G865" s="67"/>
      <c r="H865" s="71"/>
      <c r="I865" s="72"/>
      <c r="J865" s="72"/>
      <c r="K865" s="71" t="s">
        <v>13690</v>
      </c>
      <c r="L865" s="75"/>
      <c r="M865" s="76"/>
      <c r="N865" s="76"/>
      <c r="O865" s="77"/>
      <c r="P865" s="78"/>
      <c r="Q865" s="78"/>
      <c r="R865" s="88"/>
      <c r="S865" s="88"/>
      <c r="T865" s="88"/>
      <c r="U865" s="88"/>
      <c r="V865" s="52"/>
      <c r="W865" s="52"/>
      <c r="X865" s="52"/>
      <c r="Y865" s="52"/>
      <c r="Z865" s="51"/>
      <c r="AA865" s="73"/>
      <c r="AB865" s="73"/>
      <c r="AC865" s="74"/>
      <c r="AD865" s="80">
        <v>30</v>
      </c>
      <c r="AE865" s="80">
        <v>10</v>
      </c>
      <c r="AF865" s="80">
        <v>72</v>
      </c>
      <c r="AG865" s="80">
        <v>31</v>
      </c>
      <c r="AH865" s="80"/>
      <c r="AI865" s="80" t="s">
        <v>8816</v>
      </c>
      <c r="AJ865" s="80" t="s">
        <v>9137</v>
      </c>
      <c r="AK865" s="85" t="s">
        <v>10218</v>
      </c>
      <c r="AL865" s="80"/>
      <c r="AM865" s="82">
        <v>44418.271145833336</v>
      </c>
      <c r="AN865" s="80" t="s">
        <v>11630</v>
      </c>
      <c r="AO865" s="85" t="s">
        <v>12493</v>
      </c>
      <c r="AP865" s="80" t="s">
        <v>66</v>
      </c>
      <c r="AQ865" s="2"/>
      <c r="AR865" s="3"/>
      <c r="AS865" s="3"/>
      <c r="AT865" s="3"/>
      <c r="AU865" s="3"/>
    </row>
    <row r="866" spans="1:47" x14ac:dyDescent="0.35">
      <c r="A866" s="66" t="s">
        <v>825</v>
      </c>
      <c r="B866" s="67"/>
      <c r="C866" s="67"/>
      <c r="D866" s="68"/>
      <c r="E866" s="70"/>
      <c r="F866" s="104" t="s">
        <v>11302</v>
      </c>
      <c r="G866" s="67"/>
      <c r="H866" s="71"/>
      <c r="I866" s="72"/>
      <c r="J866" s="72"/>
      <c r="K866" s="71" t="s">
        <v>13691</v>
      </c>
      <c r="L866" s="75"/>
      <c r="M866" s="76"/>
      <c r="N866" s="76"/>
      <c r="O866" s="77"/>
      <c r="P866" s="78"/>
      <c r="Q866" s="78"/>
      <c r="R866" s="88"/>
      <c r="S866" s="88"/>
      <c r="T866" s="88"/>
      <c r="U866" s="88"/>
      <c r="V866" s="52"/>
      <c r="W866" s="52"/>
      <c r="X866" s="52"/>
      <c r="Y866" s="52"/>
      <c r="Z866" s="51"/>
      <c r="AA866" s="73"/>
      <c r="AB866" s="73"/>
      <c r="AC866" s="74"/>
      <c r="AD866" s="80">
        <v>1300</v>
      </c>
      <c r="AE866" s="80">
        <v>389</v>
      </c>
      <c r="AF866" s="80">
        <v>10893</v>
      </c>
      <c r="AG866" s="80">
        <v>20076</v>
      </c>
      <c r="AH866" s="80"/>
      <c r="AI866" s="80" t="s">
        <v>8817</v>
      </c>
      <c r="AJ866" s="80" t="s">
        <v>9517</v>
      </c>
      <c r="AK866" s="80"/>
      <c r="AL866" s="80"/>
      <c r="AM866" s="82">
        <v>41826.397013888891</v>
      </c>
      <c r="AN866" s="80" t="s">
        <v>11630</v>
      </c>
      <c r="AO866" s="85" t="s">
        <v>12494</v>
      </c>
      <c r="AP866" s="80" t="s">
        <v>66</v>
      </c>
      <c r="AQ866" s="2"/>
      <c r="AR866" s="3"/>
      <c r="AS866" s="3"/>
      <c r="AT866" s="3"/>
      <c r="AU866" s="3"/>
    </row>
    <row r="867" spans="1:47" x14ac:dyDescent="0.35">
      <c r="A867" s="66" t="s">
        <v>826</v>
      </c>
      <c r="B867" s="67"/>
      <c r="C867" s="67"/>
      <c r="D867" s="68"/>
      <c r="E867" s="70"/>
      <c r="F867" s="104" t="s">
        <v>11303</v>
      </c>
      <c r="G867" s="67"/>
      <c r="H867" s="71"/>
      <c r="I867" s="72"/>
      <c r="J867" s="72"/>
      <c r="K867" s="71" t="s">
        <v>13692</v>
      </c>
      <c r="L867" s="75"/>
      <c r="M867" s="76"/>
      <c r="N867" s="76"/>
      <c r="O867" s="77"/>
      <c r="P867" s="78"/>
      <c r="Q867" s="78"/>
      <c r="R867" s="88"/>
      <c r="S867" s="88"/>
      <c r="T867" s="88"/>
      <c r="U867" s="88"/>
      <c r="V867" s="52"/>
      <c r="W867" s="52"/>
      <c r="X867" s="52"/>
      <c r="Y867" s="52"/>
      <c r="Z867" s="51"/>
      <c r="AA867" s="73"/>
      <c r="AB867" s="73"/>
      <c r="AC867" s="74"/>
      <c r="AD867" s="80">
        <v>101</v>
      </c>
      <c r="AE867" s="80">
        <v>67</v>
      </c>
      <c r="AF867" s="80">
        <v>132</v>
      </c>
      <c r="AG867" s="80">
        <v>187</v>
      </c>
      <c r="AH867" s="80"/>
      <c r="AI867" s="80"/>
      <c r="AJ867" s="80"/>
      <c r="AK867" s="80"/>
      <c r="AL867" s="80"/>
      <c r="AM867" s="82">
        <v>42763.84065972222</v>
      </c>
      <c r="AN867" s="80" t="s">
        <v>11630</v>
      </c>
      <c r="AO867" s="85" t="s">
        <v>12495</v>
      </c>
      <c r="AP867" s="80" t="s">
        <v>66</v>
      </c>
      <c r="AQ867" s="2"/>
      <c r="AR867" s="3"/>
      <c r="AS867" s="3"/>
      <c r="AT867" s="3"/>
      <c r="AU867" s="3"/>
    </row>
    <row r="868" spans="1:47" x14ac:dyDescent="0.35">
      <c r="A868" s="66" t="s">
        <v>827</v>
      </c>
      <c r="B868" s="67"/>
      <c r="C868" s="67"/>
      <c r="D868" s="68"/>
      <c r="E868" s="70"/>
      <c r="F868" s="104" t="s">
        <v>11304</v>
      </c>
      <c r="G868" s="67"/>
      <c r="H868" s="71"/>
      <c r="I868" s="72"/>
      <c r="J868" s="72"/>
      <c r="K868" s="71" t="s">
        <v>13693</v>
      </c>
      <c r="L868" s="75"/>
      <c r="M868" s="76"/>
      <c r="N868" s="76"/>
      <c r="O868" s="77"/>
      <c r="P868" s="78"/>
      <c r="Q868" s="78"/>
      <c r="R868" s="88"/>
      <c r="S868" s="88"/>
      <c r="T868" s="88"/>
      <c r="U868" s="88"/>
      <c r="V868" s="52"/>
      <c r="W868" s="52"/>
      <c r="X868" s="52"/>
      <c r="Y868" s="52"/>
      <c r="Z868" s="51"/>
      <c r="AA868" s="73"/>
      <c r="AB868" s="73"/>
      <c r="AC868" s="74"/>
      <c r="AD868" s="80">
        <v>3884</v>
      </c>
      <c r="AE868" s="80">
        <v>3186</v>
      </c>
      <c r="AF868" s="80">
        <v>342850</v>
      </c>
      <c r="AG868" s="80">
        <v>139231</v>
      </c>
      <c r="AH868" s="80"/>
      <c r="AI868" s="80" t="s">
        <v>8818</v>
      </c>
      <c r="AJ868" s="80" t="s">
        <v>9279</v>
      </c>
      <c r="AK868" s="80"/>
      <c r="AL868" s="80"/>
      <c r="AM868" s="82">
        <v>40923.382708333331</v>
      </c>
      <c r="AN868" s="80" t="s">
        <v>11630</v>
      </c>
      <c r="AO868" s="85" t="s">
        <v>12496</v>
      </c>
      <c r="AP868" s="80" t="s">
        <v>66</v>
      </c>
      <c r="AQ868" s="2"/>
      <c r="AR868" s="3"/>
      <c r="AS868" s="3"/>
      <c r="AT868" s="3"/>
      <c r="AU868" s="3"/>
    </row>
    <row r="869" spans="1:47" x14ac:dyDescent="0.35">
      <c r="A869" s="66" t="s">
        <v>1305</v>
      </c>
      <c r="B869" s="67"/>
      <c r="C869" s="67"/>
      <c r="D869" s="68"/>
      <c r="E869" s="70"/>
      <c r="F869" s="104" t="s">
        <v>11305</v>
      </c>
      <c r="G869" s="67"/>
      <c r="H869" s="71"/>
      <c r="I869" s="72"/>
      <c r="J869" s="72"/>
      <c r="K869" s="71" t="s">
        <v>13694</v>
      </c>
      <c r="L869" s="75"/>
      <c r="M869" s="76"/>
      <c r="N869" s="76"/>
      <c r="O869" s="77"/>
      <c r="P869" s="78"/>
      <c r="Q869" s="78"/>
      <c r="R869" s="88"/>
      <c r="S869" s="88"/>
      <c r="T869" s="88"/>
      <c r="U869" s="88"/>
      <c r="V869" s="52"/>
      <c r="W869" s="52"/>
      <c r="X869" s="52"/>
      <c r="Y869" s="52"/>
      <c r="Z869" s="51"/>
      <c r="AA869" s="73"/>
      <c r="AB869" s="73"/>
      <c r="AC869" s="74"/>
      <c r="AD869" s="80">
        <v>242</v>
      </c>
      <c r="AE869" s="80">
        <v>823</v>
      </c>
      <c r="AF869" s="80">
        <v>2661</v>
      </c>
      <c r="AG869" s="80">
        <v>764</v>
      </c>
      <c r="AH869" s="80"/>
      <c r="AI869" s="80" t="s">
        <v>8819</v>
      </c>
      <c r="AJ869" s="80" t="s">
        <v>9518</v>
      </c>
      <c r="AK869" s="85" t="s">
        <v>10219</v>
      </c>
      <c r="AL869" s="80"/>
      <c r="AM869" s="82">
        <v>43655.594444444447</v>
      </c>
      <c r="AN869" s="80" t="s">
        <v>11630</v>
      </c>
      <c r="AO869" s="85" t="s">
        <v>12497</v>
      </c>
      <c r="AP869" s="80" t="s">
        <v>65</v>
      </c>
      <c r="AQ869" s="2"/>
      <c r="AR869" s="3"/>
      <c r="AS869" s="3"/>
      <c r="AT869" s="3"/>
      <c r="AU869" s="3"/>
    </row>
    <row r="870" spans="1:47" x14ac:dyDescent="0.35">
      <c r="A870" s="66" t="s">
        <v>828</v>
      </c>
      <c r="B870" s="67"/>
      <c r="C870" s="67"/>
      <c r="D870" s="68"/>
      <c r="E870" s="70"/>
      <c r="F870" s="104" t="s">
        <v>11306</v>
      </c>
      <c r="G870" s="67"/>
      <c r="H870" s="71"/>
      <c r="I870" s="72"/>
      <c r="J870" s="72"/>
      <c r="K870" s="71" t="s">
        <v>13695</v>
      </c>
      <c r="L870" s="75"/>
      <c r="M870" s="76"/>
      <c r="N870" s="76"/>
      <c r="O870" s="77"/>
      <c r="P870" s="78"/>
      <c r="Q870" s="78"/>
      <c r="R870" s="88"/>
      <c r="S870" s="88"/>
      <c r="T870" s="88"/>
      <c r="U870" s="88"/>
      <c r="V870" s="52"/>
      <c r="W870" s="52"/>
      <c r="X870" s="52"/>
      <c r="Y870" s="52"/>
      <c r="Z870" s="51"/>
      <c r="AA870" s="73"/>
      <c r="AB870" s="73"/>
      <c r="AC870" s="74"/>
      <c r="AD870" s="80">
        <v>0</v>
      </c>
      <c r="AE870" s="80">
        <v>331</v>
      </c>
      <c r="AF870" s="80">
        <v>18824</v>
      </c>
      <c r="AG870" s="80">
        <v>0</v>
      </c>
      <c r="AH870" s="80"/>
      <c r="AI870" s="80" t="s">
        <v>8820</v>
      </c>
      <c r="AJ870" s="80"/>
      <c r="AK870" s="80"/>
      <c r="AL870" s="80"/>
      <c r="AM870" s="82">
        <v>44047.582928240743</v>
      </c>
      <c r="AN870" s="80" t="s">
        <v>11630</v>
      </c>
      <c r="AO870" s="85" t="s">
        <v>12498</v>
      </c>
      <c r="AP870" s="80" t="s">
        <v>66</v>
      </c>
      <c r="AQ870" s="2"/>
      <c r="AR870" s="3"/>
      <c r="AS870" s="3"/>
      <c r="AT870" s="3"/>
      <c r="AU870" s="3"/>
    </row>
    <row r="871" spans="1:47" x14ac:dyDescent="0.35">
      <c r="A871" s="66" t="s">
        <v>829</v>
      </c>
      <c r="B871" s="67"/>
      <c r="C871" s="67"/>
      <c r="D871" s="68"/>
      <c r="E871" s="70"/>
      <c r="F871" s="104" t="s">
        <v>11307</v>
      </c>
      <c r="G871" s="67"/>
      <c r="H871" s="71"/>
      <c r="I871" s="72"/>
      <c r="J871" s="72"/>
      <c r="K871" s="71" t="s">
        <v>13696</v>
      </c>
      <c r="L871" s="75"/>
      <c r="M871" s="76"/>
      <c r="N871" s="76"/>
      <c r="O871" s="77"/>
      <c r="P871" s="78"/>
      <c r="Q871" s="78"/>
      <c r="R871" s="88"/>
      <c r="S871" s="88"/>
      <c r="T871" s="88"/>
      <c r="U871" s="88"/>
      <c r="V871" s="52"/>
      <c r="W871" s="52"/>
      <c r="X871" s="52"/>
      <c r="Y871" s="52"/>
      <c r="Z871" s="51"/>
      <c r="AA871" s="73"/>
      <c r="AB871" s="73"/>
      <c r="AC871" s="74"/>
      <c r="AD871" s="80">
        <v>152</v>
      </c>
      <c r="AE871" s="80">
        <v>1935</v>
      </c>
      <c r="AF871" s="80">
        <v>481722</v>
      </c>
      <c r="AG871" s="80">
        <v>484</v>
      </c>
      <c r="AH871" s="80"/>
      <c r="AI871" s="80" t="s">
        <v>8821</v>
      </c>
      <c r="AJ871" s="80" t="s">
        <v>9519</v>
      </c>
      <c r="AK871" s="80"/>
      <c r="AL871" s="80"/>
      <c r="AM871" s="82">
        <v>43042.341435185182</v>
      </c>
      <c r="AN871" s="80" t="s">
        <v>11630</v>
      </c>
      <c r="AO871" s="85" t="s">
        <v>12499</v>
      </c>
      <c r="AP871" s="80" t="s">
        <v>66</v>
      </c>
      <c r="AQ871" s="2"/>
      <c r="AR871" s="3"/>
      <c r="AS871" s="3"/>
      <c r="AT871" s="3"/>
      <c r="AU871" s="3"/>
    </row>
    <row r="872" spans="1:47" x14ac:dyDescent="0.35">
      <c r="A872" s="66" t="s">
        <v>830</v>
      </c>
      <c r="B872" s="67"/>
      <c r="C872" s="67"/>
      <c r="D872" s="68"/>
      <c r="E872" s="70"/>
      <c r="F872" s="104" t="s">
        <v>11308</v>
      </c>
      <c r="G872" s="67"/>
      <c r="H872" s="71"/>
      <c r="I872" s="72"/>
      <c r="J872" s="72"/>
      <c r="K872" s="71" t="s">
        <v>13697</v>
      </c>
      <c r="L872" s="75"/>
      <c r="M872" s="76"/>
      <c r="N872" s="76"/>
      <c r="O872" s="77"/>
      <c r="P872" s="78"/>
      <c r="Q872" s="78"/>
      <c r="R872" s="88"/>
      <c r="S872" s="88"/>
      <c r="T872" s="88"/>
      <c r="U872" s="88"/>
      <c r="V872" s="52"/>
      <c r="W872" s="52"/>
      <c r="X872" s="52"/>
      <c r="Y872" s="52"/>
      <c r="Z872" s="51"/>
      <c r="AA872" s="73"/>
      <c r="AB872" s="73"/>
      <c r="AC872" s="74"/>
      <c r="AD872" s="80">
        <v>383</v>
      </c>
      <c r="AE872" s="80">
        <v>923</v>
      </c>
      <c r="AF872" s="80">
        <v>75848</v>
      </c>
      <c r="AG872" s="80">
        <v>87228</v>
      </c>
      <c r="AH872" s="80"/>
      <c r="AI872" s="80" t="s">
        <v>8822</v>
      </c>
      <c r="AJ872" s="80" t="s">
        <v>9520</v>
      </c>
      <c r="AK872" s="85" t="s">
        <v>10220</v>
      </c>
      <c r="AL872" s="80"/>
      <c r="AM872" s="82">
        <v>40051.884328703702</v>
      </c>
      <c r="AN872" s="80" t="s">
        <v>11630</v>
      </c>
      <c r="AO872" s="85" t="s">
        <v>12500</v>
      </c>
      <c r="AP872" s="80" t="s">
        <v>66</v>
      </c>
      <c r="AQ872" s="2"/>
      <c r="AR872" s="3"/>
      <c r="AS872" s="3"/>
      <c r="AT872" s="3"/>
      <c r="AU872" s="3"/>
    </row>
    <row r="873" spans="1:47" x14ac:dyDescent="0.35">
      <c r="A873" s="66" t="s">
        <v>1306</v>
      </c>
      <c r="B873" s="67"/>
      <c r="C873" s="67"/>
      <c r="D873" s="68"/>
      <c r="E873" s="70"/>
      <c r="F873" s="104" t="s">
        <v>11309</v>
      </c>
      <c r="G873" s="67"/>
      <c r="H873" s="71"/>
      <c r="I873" s="72"/>
      <c r="J873" s="72"/>
      <c r="K873" s="71" t="s">
        <v>13698</v>
      </c>
      <c r="L873" s="75"/>
      <c r="M873" s="76"/>
      <c r="N873" s="76"/>
      <c r="O873" s="77"/>
      <c r="P873" s="78"/>
      <c r="Q873" s="78"/>
      <c r="R873" s="88"/>
      <c r="S873" s="88"/>
      <c r="T873" s="88"/>
      <c r="U873" s="88"/>
      <c r="V873" s="52"/>
      <c r="W873" s="52"/>
      <c r="X873" s="52"/>
      <c r="Y873" s="52"/>
      <c r="Z873" s="51"/>
      <c r="AA873" s="73"/>
      <c r="AB873" s="73"/>
      <c r="AC873" s="74"/>
      <c r="AD873" s="80">
        <v>1745</v>
      </c>
      <c r="AE873" s="80">
        <v>6165</v>
      </c>
      <c r="AF873" s="80">
        <v>7672</v>
      </c>
      <c r="AG873" s="80">
        <v>445</v>
      </c>
      <c r="AH873" s="80"/>
      <c r="AI873" s="80" t="s">
        <v>8823</v>
      </c>
      <c r="AJ873" s="80" t="s">
        <v>9521</v>
      </c>
      <c r="AK873" s="85" t="s">
        <v>10221</v>
      </c>
      <c r="AL873" s="80"/>
      <c r="AM873" s="82">
        <v>42625.43990740741</v>
      </c>
      <c r="AN873" s="80" t="s">
        <v>11630</v>
      </c>
      <c r="AO873" s="85" t="s">
        <v>12501</v>
      </c>
      <c r="AP873" s="80" t="s">
        <v>65</v>
      </c>
      <c r="AQ873" s="2"/>
      <c r="AR873" s="3"/>
      <c r="AS873" s="3"/>
      <c r="AT873" s="3"/>
      <c r="AU873" s="3"/>
    </row>
    <row r="874" spans="1:47" x14ac:dyDescent="0.35">
      <c r="A874" s="66" t="s">
        <v>1307</v>
      </c>
      <c r="B874" s="67"/>
      <c r="C874" s="67"/>
      <c r="D874" s="68"/>
      <c r="E874" s="70"/>
      <c r="F874" s="104" t="s">
        <v>11310</v>
      </c>
      <c r="G874" s="67"/>
      <c r="H874" s="71"/>
      <c r="I874" s="72"/>
      <c r="J874" s="72"/>
      <c r="K874" s="71" t="s">
        <v>13699</v>
      </c>
      <c r="L874" s="75"/>
      <c r="M874" s="76"/>
      <c r="N874" s="76"/>
      <c r="O874" s="77"/>
      <c r="P874" s="78"/>
      <c r="Q874" s="78"/>
      <c r="R874" s="88"/>
      <c r="S874" s="88"/>
      <c r="T874" s="88"/>
      <c r="U874" s="88"/>
      <c r="V874" s="52"/>
      <c r="W874" s="52"/>
      <c r="X874" s="52"/>
      <c r="Y874" s="52"/>
      <c r="Z874" s="51"/>
      <c r="AA874" s="73"/>
      <c r="AB874" s="73"/>
      <c r="AC874" s="74"/>
      <c r="AD874" s="80">
        <v>837</v>
      </c>
      <c r="AE874" s="80">
        <v>57866</v>
      </c>
      <c r="AF874" s="80">
        <v>24413</v>
      </c>
      <c r="AG874" s="80">
        <v>13367</v>
      </c>
      <c r="AH874" s="80"/>
      <c r="AI874" s="80" t="s">
        <v>8824</v>
      </c>
      <c r="AJ874" s="80" t="s">
        <v>9522</v>
      </c>
      <c r="AK874" s="85" t="s">
        <v>10222</v>
      </c>
      <c r="AL874" s="80"/>
      <c r="AM874" s="82">
        <v>39888.517418981479</v>
      </c>
      <c r="AN874" s="80" t="s">
        <v>11630</v>
      </c>
      <c r="AO874" s="85" t="s">
        <v>12502</v>
      </c>
      <c r="AP874" s="80" t="s">
        <v>65</v>
      </c>
      <c r="AQ874" s="2"/>
      <c r="AR874" s="3"/>
      <c r="AS874" s="3"/>
      <c r="AT874" s="3"/>
      <c r="AU874" s="3"/>
    </row>
    <row r="875" spans="1:47" x14ac:dyDescent="0.35">
      <c r="A875" s="66" t="s">
        <v>831</v>
      </c>
      <c r="B875" s="67"/>
      <c r="C875" s="67"/>
      <c r="D875" s="68"/>
      <c r="E875" s="70"/>
      <c r="F875" s="104" t="s">
        <v>11311</v>
      </c>
      <c r="G875" s="67"/>
      <c r="H875" s="71"/>
      <c r="I875" s="72"/>
      <c r="J875" s="72"/>
      <c r="K875" s="71" t="s">
        <v>13700</v>
      </c>
      <c r="L875" s="75"/>
      <c r="M875" s="76"/>
      <c r="N875" s="76"/>
      <c r="O875" s="77"/>
      <c r="P875" s="78"/>
      <c r="Q875" s="78"/>
      <c r="R875" s="88"/>
      <c r="S875" s="88"/>
      <c r="T875" s="88"/>
      <c r="U875" s="88"/>
      <c r="V875" s="52"/>
      <c r="W875" s="52"/>
      <c r="X875" s="52"/>
      <c r="Y875" s="52"/>
      <c r="Z875" s="51"/>
      <c r="AA875" s="73"/>
      <c r="AB875" s="73"/>
      <c r="AC875" s="74"/>
      <c r="AD875" s="80">
        <v>5001</v>
      </c>
      <c r="AE875" s="80">
        <v>4262</v>
      </c>
      <c r="AF875" s="80">
        <v>65209</v>
      </c>
      <c r="AG875" s="80">
        <v>66100</v>
      </c>
      <c r="AH875" s="80"/>
      <c r="AI875" s="80" t="s">
        <v>8825</v>
      </c>
      <c r="AJ875" s="80" t="s">
        <v>9523</v>
      </c>
      <c r="AK875" s="80"/>
      <c r="AL875" s="80"/>
      <c r="AM875" s="82">
        <v>42725.442708333336</v>
      </c>
      <c r="AN875" s="80" t="s">
        <v>11630</v>
      </c>
      <c r="AO875" s="85" t="s">
        <v>12503</v>
      </c>
      <c r="AP875" s="80" t="s">
        <v>66</v>
      </c>
      <c r="AQ875" s="2"/>
      <c r="AR875" s="3"/>
      <c r="AS875" s="3"/>
      <c r="AT875" s="3"/>
      <c r="AU875" s="3"/>
    </row>
    <row r="876" spans="1:47" x14ac:dyDescent="0.35">
      <c r="A876" s="66" t="s">
        <v>832</v>
      </c>
      <c r="B876" s="67"/>
      <c r="C876" s="67"/>
      <c r="D876" s="68"/>
      <c r="E876" s="70"/>
      <c r="F876" s="104" t="s">
        <v>11312</v>
      </c>
      <c r="G876" s="67"/>
      <c r="H876" s="71"/>
      <c r="I876" s="72"/>
      <c r="J876" s="72"/>
      <c r="K876" s="71" t="s">
        <v>13701</v>
      </c>
      <c r="L876" s="75"/>
      <c r="M876" s="76"/>
      <c r="N876" s="76"/>
      <c r="O876" s="77"/>
      <c r="P876" s="78"/>
      <c r="Q876" s="78"/>
      <c r="R876" s="88"/>
      <c r="S876" s="88"/>
      <c r="T876" s="88"/>
      <c r="U876" s="88"/>
      <c r="V876" s="52"/>
      <c r="W876" s="52"/>
      <c r="X876" s="52"/>
      <c r="Y876" s="52"/>
      <c r="Z876" s="51"/>
      <c r="AA876" s="73"/>
      <c r="AB876" s="73"/>
      <c r="AC876" s="74"/>
      <c r="AD876" s="80">
        <v>1</v>
      </c>
      <c r="AE876" s="80">
        <v>1890</v>
      </c>
      <c r="AF876" s="80">
        <v>73106</v>
      </c>
      <c r="AG876" s="80">
        <v>24924</v>
      </c>
      <c r="AH876" s="80"/>
      <c r="AI876" s="80" t="s">
        <v>8826</v>
      </c>
      <c r="AJ876" s="80" t="s">
        <v>9524</v>
      </c>
      <c r="AK876" s="80"/>
      <c r="AL876" s="80"/>
      <c r="AM876" s="82">
        <v>43256.90179398148</v>
      </c>
      <c r="AN876" s="80" t="s">
        <v>11630</v>
      </c>
      <c r="AO876" s="85" t="s">
        <v>12504</v>
      </c>
      <c r="AP876" s="80" t="s">
        <v>66</v>
      </c>
      <c r="AQ876" s="2"/>
      <c r="AR876" s="3"/>
      <c r="AS876" s="3"/>
      <c r="AT876" s="3"/>
      <c r="AU876" s="3"/>
    </row>
    <row r="877" spans="1:47" x14ac:dyDescent="0.35">
      <c r="A877" s="66" t="s">
        <v>833</v>
      </c>
      <c r="B877" s="67"/>
      <c r="C877" s="67"/>
      <c r="D877" s="68"/>
      <c r="E877" s="70"/>
      <c r="F877" s="104" t="s">
        <v>11313</v>
      </c>
      <c r="G877" s="67"/>
      <c r="H877" s="71"/>
      <c r="I877" s="72"/>
      <c r="J877" s="72"/>
      <c r="K877" s="71" t="s">
        <v>13702</v>
      </c>
      <c r="L877" s="75"/>
      <c r="M877" s="76"/>
      <c r="N877" s="76"/>
      <c r="O877" s="77"/>
      <c r="P877" s="78"/>
      <c r="Q877" s="78"/>
      <c r="R877" s="88"/>
      <c r="S877" s="88"/>
      <c r="T877" s="88"/>
      <c r="U877" s="88"/>
      <c r="V877" s="52"/>
      <c r="W877" s="52"/>
      <c r="X877" s="52"/>
      <c r="Y877" s="52"/>
      <c r="Z877" s="51"/>
      <c r="AA877" s="73"/>
      <c r="AB877" s="73"/>
      <c r="AC877" s="74"/>
      <c r="AD877" s="80">
        <v>262</v>
      </c>
      <c r="AE877" s="80">
        <v>260</v>
      </c>
      <c r="AF877" s="80">
        <v>912</v>
      </c>
      <c r="AG877" s="80">
        <v>345</v>
      </c>
      <c r="AH877" s="80"/>
      <c r="AI877" s="80" t="s">
        <v>8827</v>
      </c>
      <c r="AJ877" s="80"/>
      <c r="AK877" s="85" t="s">
        <v>10223</v>
      </c>
      <c r="AL877" s="80"/>
      <c r="AM877" s="82">
        <v>43447.590289351851</v>
      </c>
      <c r="AN877" s="80" t="s">
        <v>11630</v>
      </c>
      <c r="AO877" s="85" t="s">
        <v>12505</v>
      </c>
      <c r="AP877" s="80" t="s">
        <v>66</v>
      </c>
      <c r="AQ877" s="2"/>
      <c r="AR877" s="3"/>
      <c r="AS877" s="3"/>
      <c r="AT877" s="3"/>
      <c r="AU877" s="3"/>
    </row>
    <row r="878" spans="1:47" x14ac:dyDescent="0.35">
      <c r="A878" s="66" t="s">
        <v>1308</v>
      </c>
      <c r="B878" s="67"/>
      <c r="C878" s="67"/>
      <c r="D878" s="68"/>
      <c r="E878" s="70"/>
      <c r="F878" s="104" t="s">
        <v>11314</v>
      </c>
      <c r="G878" s="67"/>
      <c r="H878" s="71"/>
      <c r="I878" s="72"/>
      <c r="J878" s="72"/>
      <c r="K878" s="71" t="s">
        <v>13703</v>
      </c>
      <c r="L878" s="75"/>
      <c r="M878" s="76"/>
      <c r="N878" s="76"/>
      <c r="O878" s="77"/>
      <c r="P878" s="78"/>
      <c r="Q878" s="78"/>
      <c r="R878" s="88"/>
      <c r="S878" s="88"/>
      <c r="T878" s="88"/>
      <c r="U878" s="88"/>
      <c r="V878" s="52"/>
      <c r="W878" s="52"/>
      <c r="X878" s="52"/>
      <c r="Y878" s="52"/>
      <c r="Z878" s="51"/>
      <c r="AA878" s="73"/>
      <c r="AB878" s="73"/>
      <c r="AC878" s="74"/>
      <c r="AD878" s="80">
        <v>503</v>
      </c>
      <c r="AE878" s="80">
        <v>1277390</v>
      </c>
      <c r="AF878" s="80">
        <v>471852</v>
      </c>
      <c r="AG878" s="80">
        <v>330</v>
      </c>
      <c r="AH878" s="80"/>
      <c r="AI878" s="80" t="s">
        <v>8828</v>
      </c>
      <c r="AJ878" s="80" t="s">
        <v>9142</v>
      </c>
      <c r="AK878" s="85" t="s">
        <v>10224</v>
      </c>
      <c r="AL878" s="80"/>
      <c r="AM878" s="82">
        <v>40142.709039351852</v>
      </c>
      <c r="AN878" s="80" t="s">
        <v>11630</v>
      </c>
      <c r="AO878" s="85" t="s">
        <v>12506</v>
      </c>
      <c r="AP878" s="80" t="s">
        <v>65</v>
      </c>
      <c r="AQ878" s="2"/>
      <c r="AR878" s="3"/>
      <c r="AS878" s="3"/>
      <c r="AT878" s="3"/>
      <c r="AU878" s="3"/>
    </row>
    <row r="879" spans="1:47" x14ac:dyDescent="0.35">
      <c r="A879" s="66" t="s">
        <v>834</v>
      </c>
      <c r="B879" s="67"/>
      <c r="C879" s="67"/>
      <c r="D879" s="68"/>
      <c r="E879" s="70"/>
      <c r="F879" s="104" t="s">
        <v>11315</v>
      </c>
      <c r="G879" s="67"/>
      <c r="H879" s="71"/>
      <c r="I879" s="72"/>
      <c r="J879" s="72"/>
      <c r="K879" s="71" t="s">
        <v>13704</v>
      </c>
      <c r="L879" s="75"/>
      <c r="M879" s="76"/>
      <c r="N879" s="76"/>
      <c r="O879" s="77"/>
      <c r="P879" s="78"/>
      <c r="Q879" s="78"/>
      <c r="R879" s="88"/>
      <c r="S879" s="88"/>
      <c r="T879" s="88"/>
      <c r="U879" s="88"/>
      <c r="V879" s="52"/>
      <c r="W879" s="52"/>
      <c r="X879" s="52"/>
      <c r="Y879" s="52"/>
      <c r="Z879" s="51"/>
      <c r="AA879" s="73"/>
      <c r="AB879" s="73"/>
      <c r="AC879" s="74"/>
      <c r="AD879" s="80">
        <v>1723</v>
      </c>
      <c r="AE879" s="80">
        <v>10291</v>
      </c>
      <c r="AF879" s="80">
        <v>383496</v>
      </c>
      <c r="AG879" s="80">
        <v>14</v>
      </c>
      <c r="AH879" s="80"/>
      <c r="AI879" s="80" t="s">
        <v>8829</v>
      </c>
      <c r="AJ879" s="80"/>
      <c r="AK879" s="80"/>
      <c r="AL879" s="80"/>
      <c r="AM879" s="82">
        <v>40288.556574074071</v>
      </c>
      <c r="AN879" s="80" t="s">
        <v>11630</v>
      </c>
      <c r="AO879" s="85" t="s">
        <v>12507</v>
      </c>
      <c r="AP879" s="80" t="s">
        <v>66</v>
      </c>
      <c r="AQ879" s="2"/>
      <c r="AR879" s="3"/>
      <c r="AS879" s="3"/>
      <c r="AT879" s="3"/>
      <c r="AU879" s="3"/>
    </row>
    <row r="880" spans="1:47" x14ac:dyDescent="0.35">
      <c r="A880" s="66" t="s">
        <v>1137</v>
      </c>
      <c r="B880" s="67"/>
      <c r="C880" s="67"/>
      <c r="D880" s="68"/>
      <c r="E880" s="70"/>
      <c r="F880" s="104" t="s">
        <v>11316</v>
      </c>
      <c r="G880" s="67"/>
      <c r="H880" s="71"/>
      <c r="I880" s="72"/>
      <c r="J880" s="72"/>
      <c r="K880" s="71" t="s">
        <v>13705</v>
      </c>
      <c r="L880" s="75"/>
      <c r="M880" s="76"/>
      <c r="N880" s="76"/>
      <c r="O880" s="77"/>
      <c r="P880" s="78"/>
      <c r="Q880" s="78"/>
      <c r="R880" s="88"/>
      <c r="S880" s="88"/>
      <c r="T880" s="88"/>
      <c r="U880" s="88"/>
      <c r="V880" s="52"/>
      <c r="W880" s="52"/>
      <c r="X880" s="52"/>
      <c r="Y880" s="52"/>
      <c r="Z880" s="51"/>
      <c r="AA880" s="73"/>
      <c r="AB880" s="73"/>
      <c r="AC880" s="74"/>
      <c r="AD880" s="80">
        <v>313</v>
      </c>
      <c r="AE880" s="80">
        <v>82</v>
      </c>
      <c r="AF880" s="80">
        <v>2763</v>
      </c>
      <c r="AG880" s="80">
        <v>232</v>
      </c>
      <c r="AH880" s="80"/>
      <c r="AI880" s="80" t="s">
        <v>8830</v>
      </c>
      <c r="AJ880" s="80" t="s">
        <v>9525</v>
      </c>
      <c r="AK880" s="85" t="s">
        <v>10225</v>
      </c>
      <c r="AL880" s="80"/>
      <c r="AM880" s="82">
        <v>42848.691782407404</v>
      </c>
      <c r="AN880" s="80" t="s">
        <v>11630</v>
      </c>
      <c r="AO880" s="85" t="s">
        <v>12508</v>
      </c>
      <c r="AP880" s="80" t="s">
        <v>66</v>
      </c>
      <c r="AQ880" s="2"/>
      <c r="AR880" s="3"/>
      <c r="AS880" s="3"/>
      <c r="AT880" s="3"/>
      <c r="AU880" s="3"/>
    </row>
    <row r="881" spans="1:47" x14ac:dyDescent="0.35">
      <c r="A881" s="66" t="s">
        <v>835</v>
      </c>
      <c r="B881" s="67"/>
      <c r="C881" s="67"/>
      <c r="D881" s="68"/>
      <c r="E881" s="70"/>
      <c r="F881" s="104" t="s">
        <v>11317</v>
      </c>
      <c r="G881" s="67"/>
      <c r="H881" s="71"/>
      <c r="I881" s="72"/>
      <c r="J881" s="72"/>
      <c r="K881" s="71" t="s">
        <v>13706</v>
      </c>
      <c r="L881" s="75"/>
      <c r="M881" s="76"/>
      <c r="N881" s="76"/>
      <c r="O881" s="77"/>
      <c r="P881" s="78"/>
      <c r="Q881" s="78"/>
      <c r="R881" s="88"/>
      <c r="S881" s="88"/>
      <c r="T881" s="88"/>
      <c r="U881" s="88"/>
      <c r="V881" s="52"/>
      <c r="W881" s="52"/>
      <c r="X881" s="52"/>
      <c r="Y881" s="52"/>
      <c r="Z881" s="51"/>
      <c r="AA881" s="73"/>
      <c r="AB881" s="73"/>
      <c r="AC881" s="74"/>
      <c r="AD881" s="80">
        <v>1308</v>
      </c>
      <c r="AE881" s="80">
        <v>2200</v>
      </c>
      <c r="AF881" s="80">
        <v>119215</v>
      </c>
      <c r="AG881" s="80">
        <v>53033</v>
      </c>
      <c r="AH881" s="80"/>
      <c r="AI881" s="80" t="s">
        <v>8831</v>
      </c>
      <c r="AJ881" s="80" t="s">
        <v>9526</v>
      </c>
      <c r="AK881" s="85" t="s">
        <v>10226</v>
      </c>
      <c r="AL881" s="80"/>
      <c r="AM881" s="82">
        <v>41552.534444444442</v>
      </c>
      <c r="AN881" s="80" t="s">
        <v>11630</v>
      </c>
      <c r="AO881" s="85" t="s">
        <v>12509</v>
      </c>
      <c r="AP881" s="80" t="s">
        <v>66</v>
      </c>
      <c r="AQ881" s="2"/>
      <c r="AR881" s="3"/>
      <c r="AS881" s="3"/>
      <c r="AT881" s="3"/>
      <c r="AU881" s="3"/>
    </row>
    <row r="882" spans="1:47" x14ac:dyDescent="0.35">
      <c r="A882" s="66" t="s">
        <v>837</v>
      </c>
      <c r="B882" s="67"/>
      <c r="C882" s="67"/>
      <c r="D882" s="68"/>
      <c r="E882" s="70"/>
      <c r="F882" s="104" t="s">
        <v>11318</v>
      </c>
      <c r="G882" s="67"/>
      <c r="H882" s="71"/>
      <c r="I882" s="72"/>
      <c r="J882" s="72"/>
      <c r="K882" s="71" t="s">
        <v>13707</v>
      </c>
      <c r="L882" s="75"/>
      <c r="M882" s="76"/>
      <c r="N882" s="76"/>
      <c r="O882" s="77"/>
      <c r="P882" s="78"/>
      <c r="Q882" s="78"/>
      <c r="R882" s="88"/>
      <c r="S882" s="88"/>
      <c r="T882" s="88"/>
      <c r="U882" s="88"/>
      <c r="V882" s="52"/>
      <c r="W882" s="52"/>
      <c r="X882" s="52"/>
      <c r="Y882" s="52"/>
      <c r="Z882" s="51"/>
      <c r="AA882" s="73"/>
      <c r="AB882" s="73"/>
      <c r="AC882" s="74"/>
      <c r="AD882" s="80">
        <v>659</v>
      </c>
      <c r="AE882" s="80">
        <v>313</v>
      </c>
      <c r="AF882" s="80">
        <v>3465</v>
      </c>
      <c r="AG882" s="80">
        <v>5686</v>
      </c>
      <c r="AH882" s="80"/>
      <c r="AI882" s="80" t="s">
        <v>8832</v>
      </c>
      <c r="AJ882" s="80" t="s">
        <v>9518</v>
      </c>
      <c r="AK882" s="85" t="s">
        <v>10227</v>
      </c>
      <c r="AL882" s="80"/>
      <c r="AM882" s="82">
        <v>40000.698622685188</v>
      </c>
      <c r="AN882" s="80" t="s">
        <v>11630</v>
      </c>
      <c r="AO882" s="85" t="s">
        <v>12510</v>
      </c>
      <c r="AP882" s="80" t="s">
        <v>66</v>
      </c>
      <c r="AQ882" s="2"/>
      <c r="AR882" s="3"/>
      <c r="AS882" s="3"/>
      <c r="AT882" s="3"/>
      <c r="AU882" s="3"/>
    </row>
    <row r="883" spans="1:47" x14ac:dyDescent="0.35">
      <c r="A883" s="66" t="s">
        <v>839</v>
      </c>
      <c r="B883" s="67"/>
      <c r="C883" s="67"/>
      <c r="D883" s="68"/>
      <c r="E883" s="70"/>
      <c r="F883" s="104" t="s">
        <v>11319</v>
      </c>
      <c r="G883" s="67"/>
      <c r="H883" s="71"/>
      <c r="I883" s="72"/>
      <c r="J883" s="72"/>
      <c r="K883" s="71" t="s">
        <v>13708</v>
      </c>
      <c r="L883" s="75"/>
      <c r="M883" s="76"/>
      <c r="N883" s="76"/>
      <c r="O883" s="77"/>
      <c r="P883" s="78"/>
      <c r="Q883" s="78"/>
      <c r="R883" s="88"/>
      <c r="S883" s="88"/>
      <c r="T883" s="88"/>
      <c r="U883" s="88"/>
      <c r="V883" s="52"/>
      <c r="W883" s="52"/>
      <c r="X883" s="52"/>
      <c r="Y883" s="52"/>
      <c r="Z883" s="51"/>
      <c r="AA883" s="73"/>
      <c r="AB883" s="73"/>
      <c r="AC883" s="74"/>
      <c r="AD883" s="80">
        <v>384</v>
      </c>
      <c r="AE883" s="80">
        <v>217</v>
      </c>
      <c r="AF883" s="80">
        <v>1309</v>
      </c>
      <c r="AG883" s="80">
        <v>3453</v>
      </c>
      <c r="AH883" s="80"/>
      <c r="AI883" s="80"/>
      <c r="AJ883" s="80" t="s">
        <v>9527</v>
      </c>
      <c r="AK883" s="80"/>
      <c r="AL883" s="80"/>
      <c r="AM883" s="82">
        <v>42901.559803240743</v>
      </c>
      <c r="AN883" s="80" t="s">
        <v>11630</v>
      </c>
      <c r="AO883" s="85" t="s">
        <v>12511</v>
      </c>
      <c r="AP883" s="80" t="s">
        <v>66</v>
      </c>
      <c r="AQ883" s="2"/>
      <c r="AR883" s="3"/>
      <c r="AS883" s="3"/>
      <c r="AT883" s="3"/>
      <c r="AU883" s="3"/>
    </row>
    <row r="884" spans="1:47" x14ac:dyDescent="0.35">
      <c r="A884" s="66" t="s">
        <v>840</v>
      </c>
      <c r="B884" s="67"/>
      <c r="C884" s="67"/>
      <c r="D884" s="68"/>
      <c r="E884" s="70"/>
      <c r="F884" s="104" t="s">
        <v>11320</v>
      </c>
      <c r="G884" s="67"/>
      <c r="H884" s="71"/>
      <c r="I884" s="72"/>
      <c r="J884" s="72"/>
      <c r="K884" s="71" t="s">
        <v>13709</v>
      </c>
      <c r="L884" s="75"/>
      <c r="M884" s="76"/>
      <c r="N884" s="76"/>
      <c r="O884" s="77"/>
      <c r="P884" s="78"/>
      <c r="Q884" s="78"/>
      <c r="R884" s="88"/>
      <c r="S884" s="88"/>
      <c r="T884" s="88"/>
      <c r="U884" s="88"/>
      <c r="V884" s="52"/>
      <c r="W884" s="52"/>
      <c r="X884" s="52"/>
      <c r="Y884" s="52"/>
      <c r="Z884" s="51"/>
      <c r="AA884" s="73"/>
      <c r="AB884" s="73"/>
      <c r="AC884" s="74"/>
      <c r="AD884" s="80">
        <v>212</v>
      </c>
      <c r="AE884" s="80">
        <v>2835</v>
      </c>
      <c r="AF884" s="80">
        <v>8114</v>
      </c>
      <c r="AG884" s="80">
        <v>6622</v>
      </c>
      <c r="AH884" s="80"/>
      <c r="AI884" s="80" t="s">
        <v>8833</v>
      </c>
      <c r="AJ884" s="80" t="s">
        <v>9353</v>
      </c>
      <c r="AK884" s="85" t="s">
        <v>10228</v>
      </c>
      <c r="AL884" s="80"/>
      <c r="AM884" s="82">
        <v>42083.350358796299</v>
      </c>
      <c r="AN884" s="80" t="s">
        <v>11630</v>
      </c>
      <c r="AO884" s="85" t="s">
        <v>12512</v>
      </c>
      <c r="AP884" s="80" t="s">
        <v>66</v>
      </c>
      <c r="AQ884" s="2"/>
      <c r="AR884" s="3"/>
      <c r="AS884" s="3"/>
      <c r="AT884" s="3"/>
      <c r="AU884" s="3"/>
    </row>
    <row r="885" spans="1:47" x14ac:dyDescent="0.35">
      <c r="A885" s="66" t="s">
        <v>1309</v>
      </c>
      <c r="B885" s="67"/>
      <c r="C885" s="67"/>
      <c r="D885" s="68"/>
      <c r="E885" s="70"/>
      <c r="F885" s="104" t="s">
        <v>11321</v>
      </c>
      <c r="G885" s="67"/>
      <c r="H885" s="71"/>
      <c r="I885" s="72"/>
      <c r="J885" s="72"/>
      <c r="K885" s="71" t="s">
        <v>13710</v>
      </c>
      <c r="L885" s="75"/>
      <c r="M885" s="76"/>
      <c r="N885" s="76"/>
      <c r="O885" s="77"/>
      <c r="P885" s="78"/>
      <c r="Q885" s="78"/>
      <c r="R885" s="88"/>
      <c r="S885" s="88"/>
      <c r="T885" s="88"/>
      <c r="U885" s="88"/>
      <c r="V885" s="52"/>
      <c r="W885" s="52"/>
      <c r="X885" s="52"/>
      <c r="Y885" s="52"/>
      <c r="Z885" s="51"/>
      <c r="AA885" s="73"/>
      <c r="AB885" s="73"/>
      <c r="AC885" s="74"/>
      <c r="AD885" s="80">
        <v>10</v>
      </c>
      <c r="AE885" s="80">
        <v>1305</v>
      </c>
      <c r="AF885" s="80">
        <v>521</v>
      </c>
      <c r="AG885" s="80">
        <v>440</v>
      </c>
      <c r="AH885" s="80"/>
      <c r="AI885" s="80" t="s">
        <v>8834</v>
      </c>
      <c r="AJ885" s="80"/>
      <c r="AK885" s="85" t="s">
        <v>10229</v>
      </c>
      <c r="AL885" s="80"/>
      <c r="AM885" s="82">
        <v>43879.325520833336</v>
      </c>
      <c r="AN885" s="80" t="s">
        <v>11630</v>
      </c>
      <c r="AO885" s="85" t="s">
        <v>12513</v>
      </c>
      <c r="AP885" s="80" t="s">
        <v>65</v>
      </c>
      <c r="AQ885" s="2"/>
      <c r="AR885" s="3"/>
      <c r="AS885" s="3"/>
      <c r="AT885" s="3"/>
      <c r="AU885" s="3"/>
    </row>
    <row r="886" spans="1:47" x14ac:dyDescent="0.35">
      <c r="A886" s="66" t="s">
        <v>841</v>
      </c>
      <c r="B886" s="67"/>
      <c r="C886" s="67"/>
      <c r="D886" s="68"/>
      <c r="E886" s="70"/>
      <c r="F886" s="104" t="s">
        <v>11322</v>
      </c>
      <c r="G886" s="67"/>
      <c r="H886" s="71"/>
      <c r="I886" s="72"/>
      <c r="J886" s="72"/>
      <c r="K886" s="71" t="s">
        <v>13711</v>
      </c>
      <c r="L886" s="75"/>
      <c r="M886" s="76"/>
      <c r="N886" s="76"/>
      <c r="O886" s="77"/>
      <c r="P886" s="78"/>
      <c r="Q886" s="78"/>
      <c r="R886" s="88"/>
      <c r="S886" s="88"/>
      <c r="T886" s="88"/>
      <c r="U886" s="88"/>
      <c r="V886" s="52"/>
      <c r="W886" s="52"/>
      <c r="X886" s="52"/>
      <c r="Y886" s="52"/>
      <c r="Z886" s="51"/>
      <c r="AA886" s="73"/>
      <c r="AB886" s="73"/>
      <c r="AC886" s="74"/>
      <c r="AD886" s="80">
        <v>4998</v>
      </c>
      <c r="AE886" s="80">
        <v>2891</v>
      </c>
      <c r="AF886" s="80">
        <v>5097</v>
      </c>
      <c r="AG886" s="80">
        <v>1077</v>
      </c>
      <c r="AH886" s="80"/>
      <c r="AI886" s="80" t="s">
        <v>8835</v>
      </c>
      <c r="AJ886" s="80" t="s">
        <v>9137</v>
      </c>
      <c r="AK886" s="85" t="s">
        <v>10230</v>
      </c>
      <c r="AL886" s="80"/>
      <c r="AM886" s="82">
        <v>43360.418032407404</v>
      </c>
      <c r="AN886" s="80" t="s">
        <v>11630</v>
      </c>
      <c r="AO886" s="85" t="s">
        <v>12514</v>
      </c>
      <c r="AP886" s="80" t="s">
        <v>66</v>
      </c>
      <c r="AQ886" s="2"/>
      <c r="AR886" s="3"/>
      <c r="AS886" s="3"/>
      <c r="AT886" s="3"/>
      <c r="AU886" s="3"/>
    </row>
    <row r="887" spans="1:47" x14ac:dyDescent="0.35">
      <c r="A887" s="66" t="s">
        <v>842</v>
      </c>
      <c r="B887" s="67"/>
      <c r="C887" s="67"/>
      <c r="D887" s="68"/>
      <c r="E887" s="70"/>
      <c r="F887" s="104" t="s">
        <v>11323</v>
      </c>
      <c r="G887" s="67"/>
      <c r="H887" s="71"/>
      <c r="I887" s="72"/>
      <c r="J887" s="72"/>
      <c r="K887" s="71" t="s">
        <v>13712</v>
      </c>
      <c r="L887" s="75"/>
      <c r="M887" s="76"/>
      <c r="N887" s="76"/>
      <c r="O887" s="77"/>
      <c r="P887" s="78"/>
      <c r="Q887" s="78"/>
      <c r="R887" s="88"/>
      <c r="S887" s="88"/>
      <c r="T887" s="88"/>
      <c r="U887" s="88"/>
      <c r="V887" s="52"/>
      <c r="W887" s="52"/>
      <c r="X887" s="52"/>
      <c r="Y887" s="52"/>
      <c r="Z887" s="51"/>
      <c r="AA887" s="73"/>
      <c r="AB887" s="73"/>
      <c r="AC887" s="74"/>
      <c r="AD887" s="80">
        <v>52</v>
      </c>
      <c r="AE887" s="80">
        <v>1939</v>
      </c>
      <c r="AF887" s="80">
        <v>23552</v>
      </c>
      <c r="AG887" s="80">
        <v>0</v>
      </c>
      <c r="AH887" s="80"/>
      <c r="AI887" s="80" t="s">
        <v>8836</v>
      </c>
      <c r="AJ887" s="80"/>
      <c r="AK887" s="80"/>
      <c r="AL887" s="80"/>
      <c r="AM887" s="82">
        <v>42251.208472222221</v>
      </c>
      <c r="AN887" s="80" t="s">
        <v>11630</v>
      </c>
      <c r="AO887" s="85" t="s">
        <v>12515</v>
      </c>
      <c r="AP887" s="80" t="s">
        <v>66</v>
      </c>
      <c r="AQ887" s="2"/>
      <c r="AR887" s="3"/>
      <c r="AS887" s="3"/>
      <c r="AT887" s="3"/>
      <c r="AU887" s="3"/>
    </row>
    <row r="888" spans="1:47" x14ac:dyDescent="0.35">
      <c r="A888" s="66" t="s">
        <v>1181</v>
      </c>
      <c r="B888" s="67"/>
      <c r="C888" s="67"/>
      <c r="D888" s="68"/>
      <c r="E888" s="70"/>
      <c r="F888" s="104" t="s">
        <v>11324</v>
      </c>
      <c r="G888" s="67"/>
      <c r="H888" s="71"/>
      <c r="I888" s="72"/>
      <c r="J888" s="72"/>
      <c r="K888" s="71" t="s">
        <v>13713</v>
      </c>
      <c r="L888" s="75"/>
      <c r="M888" s="76"/>
      <c r="N888" s="76"/>
      <c r="O888" s="77"/>
      <c r="P888" s="78"/>
      <c r="Q888" s="78"/>
      <c r="R888" s="88"/>
      <c r="S888" s="88"/>
      <c r="T888" s="88"/>
      <c r="U888" s="88"/>
      <c r="V888" s="52"/>
      <c r="W888" s="52"/>
      <c r="X888" s="52"/>
      <c r="Y888" s="52"/>
      <c r="Z888" s="51"/>
      <c r="AA888" s="73"/>
      <c r="AB888" s="73"/>
      <c r="AC888" s="74"/>
      <c r="AD888" s="80">
        <v>192</v>
      </c>
      <c r="AE888" s="80">
        <v>47</v>
      </c>
      <c r="AF888" s="80">
        <v>777</v>
      </c>
      <c r="AG888" s="80">
        <v>158</v>
      </c>
      <c r="AH888" s="80"/>
      <c r="AI888" s="80" t="s">
        <v>8837</v>
      </c>
      <c r="AJ888" s="80" t="s">
        <v>9528</v>
      </c>
      <c r="AK888" s="85" t="s">
        <v>10231</v>
      </c>
      <c r="AL888" s="80"/>
      <c r="AM888" s="82">
        <v>41724.901006944441</v>
      </c>
      <c r="AN888" s="80" t="s">
        <v>11630</v>
      </c>
      <c r="AO888" s="85" t="s">
        <v>12516</v>
      </c>
      <c r="AP888" s="80" t="s">
        <v>66</v>
      </c>
      <c r="AQ888" s="2"/>
      <c r="AR888" s="3"/>
      <c r="AS888" s="3"/>
      <c r="AT888" s="3"/>
      <c r="AU888" s="3"/>
    </row>
    <row r="889" spans="1:47" x14ac:dyDescent="0.35">
      <c r="A889" s="66" t="s">
        <v>1310</v>
      </c>
      <c r="B889" s="67"/>
      <c r="C889" s="67"/>
      <c r="D889" s="68"/>
      <c r="E889" s="70"/>
      <c r="F889" s="104" t="s">
        <v>11325</v>
      </c>
      <c r="G889" s="67"/>
      <c r="H889" s="71"/>
      <c r="I889" s="72"/>
      <c r="J889" s="72"/>
      <c r="K889" s="71" t="s">
        <v>13714</v>
      </c>
      <c r="L889" s="75"/>
      <c r="M889" s="76"/>
      <c r="N889" s="76"/>
      <c r="O889" s="77"/>
      <c r="P889" s="78"/>
      <c r="Q889" s="78"/>
      <c r="R889" s="88"/>
      <c r="S889" s="88"/>
      <c r="T889" s="88"/>
      <c r="U889" s="88"/>
      <c r="V889" s="52"/>
      <c r="W889" s="52"/>
      <c r="X889" s="52"/>
      <c r="Y889" s="52"/>
      <c r="Z889" s="51"/>
      <c r="AA889" s="73"/>
      <c r="AB889" s="73"/>
      <c r="AC889" s="74"/>
      <c r="AD889" s="80">
        <v>414</v>
      </c>
      <c r="AE889" s="80">
        <v>6198</v>
      </c>
      <c r="AF889" s="80">
        <v>1506</v>
      </c>
      <c r="AG889" s="80">
        <v>7</v>
      </c>
      <c r="AH889" s="80"/>
      <c r="AI889" s="80" t="s">
        <v>8838</v>
      </c>
      <c r="AJ889" s="80" t="s">
        <v>9529</v>
      </c>
      <c r="AK889" s="85" t="s">
        <v>10232</v>
      </c>
      <c r="AL889" s="80"/>
      <c r="AM889" s="82">
        <v>39961.785069444442</v>
      </c>
      <c r="AN889" s="80" t="s">
        <v>11630</v>
      </c>
      <c r="AO889" s="85" t="s">
        <v>12517</v>
      </c>
      <c r="AP889" s="80" t="s">
        <v>65</v>
      </c>
      <c r="AQ889" s="2"/>
      <c r="AR889" s="3"/>
      <c r="AS889" s="3"/>
      <c r="AT889" s="3"/>
      <c r="AU889" s="3"/>
    </row>
    <row r="890" spans="1:47" x14ac:dyDescent="0.35">
      <c r="A890" s="66" t="s">
        <v>1311</v>
      </c>
      <c r="B890" s="67"/>
      <c r="C890" s="67"/>
      <c r="D890" s="68"/>
      <c r="E890" s="70"/>
      <c r="F890" s="104" t="s">
        <v>11326</v>
      </c>
      <c r="G890" s="67"/>
      <c r="H890" s="71"/>
      <c r="I890" s="72"/>
      <c r="J890" s="72"/>
      <c r="K890" s="71" t="s">
        <v>13715</v>
      </c>
      <c r="L890" s="75"/>
      <c r="M890" s="76"/>
      <c r="N890" s="76"/>
      <c r="O890" s="77"/>
      <c r="P890" s="78"/>
      <c r="Q890" s="78"/>
      <c r="R890" s="88"/>
      <c r="S890" s="88"/>
      <c r="T890" s="88"/>
      <c r="U890" s="88"/>
      <c r="V890" s="52"/>
      <c r="W890" s="52"/>
      <c r="X890" s="52"/>
      <c r="Y890" s="52"/>
      <c r="Z890" s="51"/>
      <c r="AA890" s="73"/>
      <c r="AB890" s="73"/>
      <c r="AC890" s="74"/>
      <c r="AD890" s="80">
        <v>3628</v>
      </c>
      <c r="AE890" s="80">
        <v>11873</v>
      </c>
      <c r="AF890" s="80">
        <v>1197</v>
      </c>
      <c r="AG890" s="80">
        <v>1715</v>
      </c>
      <c r="AH890" s="80"/>
      <c r="AI890" s="80" t="s">
        <v>8839</v>
      </c>
      <c r="AJ890" s="80" t="s">
        <v>9530</v>
      </c>
      <c r="AK890" s="85" t="s">
        <v>10233</v>
      </c>
      <c r="AL890" s="80"/>
      <c r="AM890" s="82">
        <v>41688.499768518515</v>
      </c>
      <c r="AN890" s="80" t="s">
        <v>11630</v>
      </c>
      <c r="AO890" s="85" t="s">
        <v>12518</v>
      </c>
      <c r="AP890" s="80" t="s">
        <v>65</v>
      </c>
      <c r="AQ890" s="2"/>
      <c r="AR890" s="3"/>
      <c r="AS890" s="3"/>
      <c r="AT890" s="3"/>
      <c r="AU890" s="3"/>
    </row>
    <row r="891" spans="1:47" x14ac:dyDescent="0.35">
      <c r="A891" s="66" t="s">
        <v>1312</v>
      </c>
      <c r="B891" s="67"/>
      <c r="C891" s="67"/>
      <c r="D891" s="68"/>
      <c r="E891" s="70"/>
      <c r="F891" s="104" t="s">
        <v>11327</v>
      </c>
      <c r="G891" s="67"/>
      <c r="H891" s="71"/>
      <c r="I891" s="72"/>
      <c r="J891" s="72"/>
      <c r="K891" s="71" t="s">
        <v>13716</v>
      </c>
      <c r="L891" s="75"/>
      <c r="M891" s="76"/>
      <c r="N891" s="76"/>
      <c r="O891" s="77"/>
      <c r="P891" s="78"/>
      <c r="Q891" s="78"/>
      <c r="R891" s="88"/>
      <c r="S891" s="88"/>
      <c r="T891" s="88"/>
      <c r="U891" s="88"/>
      <c r="V891" s="52"/>
      <c r="W891" s="52"/>
      <c r="X891" s="52"/>
      <c r="Y891" s="52"/>
      <c r="Z891" s="51"/>
      <c r="AA891" s="73"/>
      <c r="AB891" s="73"/>
      <c r="AC891" s="74"/>
      <c r="AD891" s="80">
        <v>1657</v>
      </c>
      <c r="AE891" s="80">
        <v>23654</v>
      </c>
      <c r="AF891" s="80">
        <v>7262</v>
      </c>
      <c r="AG891" s="80">
        <v>339</v>
      </c>
      <c r="AH891" s="80"/>
      <c r="AI891" s="80" t="s">
        <v>8840</v>
      </c>
      <c r="AJ891" s="80" t="s">
        <v>9529</v>
      </c>
      <c r="AK891" s="85" t="s">
        <v>10234</v>
      </c>
      <c r="AL891" s="80"/>
      <c r="AM891" s="82">
        <v>39654.568958333337</v>
      </c>
      <c r="AN891" s="80" t="s">
        <v>11630</v>
      </c>
      <c r="AO891" s="85" t="s">
        <v>12519</v>
      </c>
      <c r="AP891" s="80" t="s">
        <v>65</v>
      </c>
      <c r="AQ891" s="2"/>
      <c r="AR891" s="3"/>
      <c r="AS891" s="3"/>
      <c r="AT891" s="3"/>
      <c r="AU891" s="3"/>
    </row>
    <row r="892" spans="1:47" x14ac:dyDescent="0.35">
      <c r="A892" s="66" t="s">
        <v>843</v>
      </c>
      <c r="B892" s="67"/>
      <c r="C892" s="67"/>
      <c r="D892" s="68"/>
      <c r="E892" s="70"/>
      <c r="F892" s="104" t="s">
        <v>11328</v>
      </c>
      <c r="G892" s="67"/>
      <c r="H892" s="71"/>
      <c r="I892" s="72"/>
      <c r="J892" s="72"/>
      <c r="K892" s="71" t="s">
        <v>13717</v>
      </c>
      <c r="L892" s="75"/>
      <c r="M892" s="76"/>
      <c r="N892" s="76"/>
      <c r="O892" s="77"/>
      <c r="P892" s="78"/>
      <c r="Q892" s="78"/>
      <c r="R892" s="88"/>
      <c r="S892" s="88"/>
      <c r="T892" s="88"/>
      <c r="U892" s="88"/>
      <c r="V892" s="52"/>
      <c r="W892" s="52"/>
      <c r="X892" s="52"/>
      <c r="Y892" s="52"/>
      <c r="Z892" s="51"/>
      <c r="AA892" s="73"/>
      <c r="AB892" s="73"/>
      <c r="AC892" s="74"/>
      <c r="AD892" s="80">
        <v>190</v>
      </c>
      <c r="AE892" s="80">
        <v>5654</v>
      </c>
      <c r="AF892" s="80">
        <v>2299</v>
      </c>
      <c r="AG892" s="80">
        <v>639</v>
      </c>
      <c r="AH892" s="80"/>
      <c r="AI892" s="80" t="s">
        <v>8841</v>
      </c>
      <c r="AJ892" s="80" t="s">
        <v>9143</v>
      </c>
      <c r="AK892" s="85" t="s">
        <v>10235</v>
      </c>
      <c r="AL892" s="80"/>
      <c r="AM892" s="82">
        <v>42983.414687500001</v>
      </c>
      <c r="AN892" s="80" t="s">
        <v>11630</v>
      </c>
      <c r="AO892" s="85" t="s">
        <v>12520</v>
      </c>
      <c r="AP892" s="80" t="s">
        <v>66</v>
      </c>
      <c r="AQ892" s="2"/>
      <c r="AR892" s="3"/>
      <c r="AS892" s="3"/>
      <c r="AT892" s="3"/>
      <c r="AU892" s="3"/>
    </row>
    <row r="893" spans="1:47" x14ac:dyDescent="0.35">
      <c r="A893" s="66" t="s">
        <v>846</v>
      </c>
      <c r="B893" s="67"/>
      <c r="C893" s="67"/>
      <c r="D893" s="68"/>
      <c r="E893" s="70"/>
      <c r="F893" s="104" t="s">
        <v>11329</v>
      </c>
      <c r="G893" s="67"/>
      <c r="H893" s="71"/>
      <c r="I893" s="72"/>
      <c r="J893" s="72"/>
      <c r="K893" s="71" t="s">
        <v>13718</v>
      </c>
      <c r="L893" s="75"/>
      <c r="M893" s="76"/>
      <c r="N893" s="76"/>
      <c r="O893" s="77"/>
      <c r="P893" s="78"/>
      <c r="Q893" s="78"/>
      <c r="R893" s="88"/>
      <c r="S893" s="88"/>
      <c r="T893" s="88"/>
      <c r="U893" s="88"/>
      <c r="V893" s="52"/>
      <c r="W893" s="52"/>
      <c r="X893" s="52"/>
      <c r="Y893" s="52"/>
      <c r="Z893" s="51"/>
      <c r="AA893" s="73"/>
      <c r="AB893" s="73"/>
      <c r="AC893" s="74"/>
      <c r="AD893" s="80">
        <v>1</v>
      </c>
      <c r="AE893" s="80">
        <v>5953</v>
      </c>
      <c r="AF893" s="80">
        <v>231056</v>
      </c>
      <c r="AG893" s="80">
        <v>75264</v>
      </c>
      <c r="AH893" s="80"/>
      <c r="AI893" s="80" t="s">
        <v>8842</v>
      </c>
      <c r="AJ893" s="80" t="s">
        <v>9523</v>
      </c>
      <c r="AK893" s="85" t="s">
        <v>10236</v>
      </c>
      <c r="AL893" s="80"/>
      <c r="AM893" s="82">
        <v>43661.38826388889</v>
      </c>
      <c r="AN893" s="80" t="s">
        <v>11630</v>
      </c>
      <c r="AO893" s="85" t="s">
        <v>12521</v>
      </c>
      <c r="AP893" s="80" t="s">
        <v>66</v>
      </c>
      <c r="AQ893" s="2"/>
      <c r="AR893" s="3"/>
      <c r="AS893" s="3"/>
      <c r="AT893" s="3"/>
      <c r="AU893" s="3"/>
    </row>
    <row r="894" spans="1:47" x14ac:dyDescent="0.35">
      <c r="A894" s="66" t="s">
        <v>1313</v>
      </c>
      <c r="B894" s="67"/>
      <c r="C894" s="67"/>
      <c r="D894" s="68"/>
      <c r="E894" s="70"/>
      <c r="F894" s="104" t="s">
        <v>11330</v>
      </c>
      <c r="G894" s="67"/>
      <c r="H894" s="71"/>
      <c r="I894" s="72"/>
      <c r="J894" s="72"/>
      <c r="K894" s="71" t="s">
        <v>13719</v>
      </c>
      <c r="L894" s="75"/>
      <c r="M894" s="76"/>
      <c r="N894" s="76"/>
      <c r="O894" s="77"/>
      <c r="P894" s="78"/>
      <c r="Q894" s="78"/>
      <c r="R894" s="88"/>
      <c r="S894" s="88"/>
      <c r="T894" s="88"/>
      <c r="U894" s="88"/>
      <c r="V894" s="52"/>
      <c r="W894" s="52"/>
      <c r="X894" s="52"/>
      <c r="Y894" s="52"/>
      <c r="Z894" s="51"/>
      <c r="AA894" s="73"/>
      <c r="AB894" s="73"/>
      <c r="AC894" s="74"/>
      <c r="AD894" s="80">
        <v>1359</v>
      </c>
      <c r="AE894" s="80">
        <v>18042</v>
      </c>
      <c r="AF894" s="80">
        <v>28275</v>
      </c>
      <c r="AG894" s="80">
        <v>2260</v>
      </c>
      <c r="AH894" s="80"/>
      <c r="AI894" s="80" t="s">
        <v>8843</v>
      </c>
      <c r="AJ894" s="80" t="s">
        <v>9299</v>
      </c>
      <c r="AK894" s="85" t="s">
        <v>10237</v>
      </c>
      <c r="AL894" s="80"/>
      <c r="AM894" s="82">
        <v>42474.725474537037</v>
      </c>
      <c r="AN894" s="80" t="s">
        <v>11630</v>
      </c>
      <c r="AO894" s="85" t="s">
        <v>12522</v>
      </c>
      <c r="AP894" s="80" t="s">
        <v>65</v>
      </c>
      <c r="AQ894" s="2"/>
      <c r="AR894" s="3"/>
      <c r="AS894" s="3"/>
      <c r="AT894" s="3"/>
      <c r="AU894" s="3"/>
    </row>
    <row r="895" spans="1:47" x14ac:dyDescent="0.35">
      <c r="A895" s="66" t="s">
        <v>1314</v>
      </c>
      <c r="B895" s="67"/>
      <c r="C895" s="67"/>
      <c r="D895" s="68"/>
      <c r="E895" s="70"/>
      <c r="F895" s="104" t="s">
        <v>11331</v>
      </c>
      <c r="G895" s="67"/>
      <c r="H895" s="71"/>
      <c r="I895" s="72"/>
      <c r="J895" s="72"/>
      <c r="K895" s="71" t="s">
        <v>13720</v>
      </c>
      <c r="L895" s="75"/>
      <c r="M895" s="76"/>
      <c r="N895" s="76"/>
      <c r="O895" s="77"/>
      <c r="P895" s="78"/>
      <c r="Q895" s="78"/>
      <c r="R895" s="88"/>
      <c r="S895" s="88"/>
      <c r="T895" s="88"/>
      <c r="U895" s="88"/>
      <c r="V895" s="52"/>
      <c r="W895" s="52"/>
      <c r="X895" s="52"/>
      <c r="Y895" s="52"/>
      <c r="Z895" s="51"/>
      <c r="AA895" s="73"/>
      <c r="AB895" s="73"/>
      <c r="AC895" s="74"/>
      <c r="AD895" s="80">
        <v>861</v>
      </c>
      <c r="AE895" s="80">
        <v>118948</v>
      </c>
      <c r="AF895" s="80">
        <v>5659</v>
      </c>
      <c r="AG895" s="80">
        <v>10714</v>
      </c>
      <c r="AH895" s="80"/>
      <c r="AI895" s="80" t="s">
        <v>8844</v>
      </c>
      <c r="AJ895" s="80" t="s">
        <v>9531</v>
      </c>
      <c r="AK895" s="85" t="s">
        <v>10238</v>
      </c>
      <c r="AL895" s="80"/>
      <c r="AM895" s="82">
        <v>41247.607199074075</v>
      </c>
      <c r="AN895" s="80" t="s">
        <v>11630</v>
      </c>
      <c r="AO895" s="85" t="s">
        <v>12523</v>
      </c>
      <c r="AP895" s="80" t="s">
        <v>65</v>
      </c>
      <c r="AQ895" s="2"/>
      <c r="AR895" s="3"/>
      <c r="AS895" s="3"/>
      <c r="AT895" s="3"/>
      <c r="AU895" s="3"/>
    </row>
    <row r="896" spans="1:47" x14ac:dyDescent="0.35">
      <c r="A896" s="66" t="s">
        <v>847</v>
      </c>
      <c r="B896" s="67"/>
      <c r="C896" s="67"/>
      <c r="D896" s="68"/>
      <c r="E896" s="70"/>
      <c r="F896" s="104" t="s">
        <v>11332</v>
      </c>
      <c r="G896" s="67"/>
      <c r="H896" s="71"/>
      <c r="I896" s="72"/>
      <c r="J896" s="72"/>
      <c r="K896" s="71" t="s">
        <v>13721</v>
      </c>
      <c r="L896" s="75"/>
      <c r="M896" s="76"/>
      <c r="N896" s="76"/>
      <c r="O896" s="77"/>
      <c r="P896" s="78"/>
      <c r="Q896" s="78"/>
      <c r="R896" s="88"/>
      <c r="S896" s="88"/>
      <c r="T896" s="88"/>
      <c r="U896" s="88"/>
      <c r="V896" s="52"/>
      <c r="W896" s="52"/>
      <c r="X896" s="52"/>
      <c r="Y896" s="52"/>
      <c r="Z896" s="51"/>
      <c r="AA896" s="73"/>
      <c r="AB896" s="73"/>
      <c r="AC896" s="74"/>
      <c r="AD896" s="80">
        <v>1345</v>
      </c>
      <c r="AE896" s="80">
        <v>644</v>
      </c>
      <c r="AF896" s="80">
        <v>57298</v>
      </c>
      <c r="AG896" s="80">
        <v>104091</v>
      </c>
      <c r="AH896" s="80"/>
      <c r="AI896" s="80" t="s">
        <v>8845</v>
      </c>
      <c r="AJ896" s="80"/>
      <c r="AK896" s="80"/>
      <c r="AL896" s="80"/>
      <c r="AM896" s="82">
        <v>43798.707800925928</v>
      </c>
      <c r="AN896" s="80" t="s">
        <v>11630</v>
      </c>
      <c r="AO896" s="85" t="s">
        <v>12524</v>
      </c>
      <c r="AP896" s="80" t="s">
        <v>66</v>
      </c>
      <c r="AQ896" s="2"/>
      <c r="AR896" s="3"/>
      <c r="AS896" s="3"/>
      <c r="AT896" s="3"/>
      <c r="AU896" s="3"/>
    </row>
    <row r="897" spans="1:47" x14ac:dyDescent="0.35">
      <c r="A897" s="66" t="s">
        <v>848</v>
      </c>
      <c r="B897" s="67"/>
      <c r="C897" s="67"/>
      <c r="D897" s="68"/>
      <c r="E897" s="70"/>
      <c r="F897" s="104" t="s">
        <v>11333</v>
      </c>
      <c r="G897" s="67"/>
      <c r="H897" s="71"/>
      <c r="I897" s="72"/>
      <c r="J897" s="72"/>
      <c r="K897" s="71" t="s">
        <v>13722</v>
      </c>
      <c r="L897" s="75"/>
      <c r="M897" s="76"/>
      <c r="N897" s="76"/>
      <c r="O897" s="77"/>
      <c r="P897" s="78"/>
      <c r="Q897" s="78"/>
      <c r="R897" s="88"/>
      <c r="S897" s="88"/>
      <c r="T897" s="88"/>
      <c r="U897" s="88"/>
      <c r="V897" s="52"/>
      <c r="W897" s="52"/>
      <c r="X897" s="52"/>
      <c r="Y897" s="52"/>
      <c r="Z897" s="51"/>
      <c r="AA897" s="73"/>
      <c r="AB897" s="73"/>
      <c r="AC897" s="74"/>
      <c r="AD897" s="80">
        <v>18</v>
      </c>
      <c r="AE897" s="80">
        <v>371</v>
      </c>
      <c r="AF897" s="80">
        <v>161</v>
      </c>
      <c r="AG897" s="80">
        <v>4</v>
      </c>
      <c r="AH897" s="80"/>
      <c r="AI897" s="80" t="s">
        <v>8846</v>
      </c>
      <c r="AJ897" s="80" t="s">
        <v>9532</v>
      </c>
      <c r="AK897" s="85" t="s">
        <v>10239</v>
      </c>
      <c r="AL897" s="80"/>
      <c r="AM897" s="82">
        <v>41933.706944444442</v>
      </c>
      <c r="AN897" s="80" t="s">
        <v>11630</v>
      </c>
      <c r="AO897" s="85" t="s">
        <v>12525</v>
      </c>
      <c r="AP897" s="80" t="s">
        <v>66</v>
      </c>
      <c r="AQ897" s="2"/>
      <c r="AR897" s="3"/>
      <c r="AS897" s="3"/>
      <c r="AT897" s="3"/>
      <c r="AU897" s="3"/>
    </row>
    <row r="898" spans="1:47" x14ac:dyDescent="0.35">
      <c r="A898" s="66" t="s">
        <v>849</v>
      </c>
      <c r="B898" s="67"/>
      <c r="C898" s="67"/>
      <c r="D898" s="68"/>
      <c r="E898" s="70"/>
      <c r="F898" s="104" t="s">
        <v>11334</v>
      </c>
      <c r="G898" s="67"/>
      <c r="H898" s="71"/>
      <c r="I898" s="72"/>
      <c r="J898" s="72"/>
      <c r="K898" s="71" t="s">
        <v>13723</v>
      </c>
      <c r="L898" s="75"/>
      <c r="M898" s="76"/>
      <c r="N898" s="76"/>
      <c r="O898" s="77"/>
      <c r="P898" s="78"/>
      <c r="Q898" s="78"/>
      <c r="R898" s="88"/>
      <c r="S898" s="88"/>
      <c r="T898" s="88"/>
      <c r="U898" s="88"/>
      <c r="V898" s="52"/>
      <c r="W898" s="52"/>
      <c r="X898" s="52"/>
      <c r="Y898" s="52"/>
      <c r="Z898" s="51"/>
      <c r="AA898" s="73"/>
      <c r="AB898" s="73"/>
      <c r="AC898" s="74"/>
      <c r="AD898" s="80">
        <v>518</v>
      </c>
      <c r="AE898" s="80">
        <v>1697</v>
      </c>
      <c r="AF898" s="80">
        <v>4268</v>
      </c>
      <c r="AG898" s="80">
        <v>291</v>
      </c>
      <c r="AH898" s="80"/>
      <c r="AI898" s="80"/>
      <c r="AJ898" s="80" t="s">
        <v>9533</v>
      </c>
      <c r="AK898" s="80"/>
      <c r="AL898" s="80"/>
      <c r="AM898" s="82">
        <v>40816.8127662037</v>
      </c>
      <c r="AN898" s="80" t="s">
        <v>11630</v>
      </c>
      <c r="AO898" s="85" t="s">
        <v>12526</v>
      </c>
      <c r="AP898" s="80" t="s">
        <v>66</v>
      </c>
      <c r="AQ898" s="2"/>
      <c r="AR898" s="3"/>
      <c r="AS898" s="3"/>
      <c r="AT898" s="3"/>
      <c r="AU898" s="3"/>
    </row>
    <row r="899" spans="1:47" x14ac:dyDescent="0.35">
      <c r="A899" s="66" t="s">
        <v>850</v>
      </c>
      <c r="B899" s="67"/>
      <c r="C899" s="67"/>
      <c r="D899" s="68"/>
      <c r="E899" s="70"/>
      <c r="F899" s="104" t="s">
        <v>11335</v>
      </c>
      <c r="G899" s="67"/>
      <c r="H899" s="71"/>
      <c r="I899" s="72"/>
      <c r="J899" s="72"/>
      <c r="K899" s="71" t="s">
        <v>13724</v>
      </c>
      <c r="L899" s="75"/>
      <c r="M899" s="76"/>
      <c r="N899" s="76"/>
      <c r="O899" s="77"/>
      <c r="P899" s="78"/>
      <c r="Q899" s="78"/>
      <c r="R899" s="88"/>
      <c r="S899" s="88"/>
      <c r="T899" s="88"/>
      <c r="U899" s="88"/>
      <c r="V899" s="52"/>
      <c r="W899" s="52"/>
      <c r="X899" s="52"/>
      <c r="Y899" s="52"/>
      <c r="Z899" s="51"/>
      <c r="AA899" s="73"/>
      <c r="AB899" s="73"/>
      <c r="AC899" s="74"/>
      <c r="AD899" s="80">
        <v>592</v>
      </c>
      <c r="AE899" s="80">
        <v>267</v>
      </c>
      <c r="AF899" s="80">
        <v>2590</v>
      </c>
      <c r="AG899" s="80">
        <v>2563</v>
      </c>
      <c r="AH899" s="80"/>
      <c r="AI899" s="80" t="s">
        <v>8847</v>
      </c>
      <c r="AJ899" s="80" t="s">
        <v>9142</v>
      </c>
      <c r="AK899" s="80"/>
      <c r="AL899" s="80"/>
      <c r="AM899" s="82">
        <v>40888.490532407406</v>
      </c>
      <c r="AN899" s="80" t="s">
        <v>11630</v>
      </c>
      <c r="AO899" s="85" t="s">
        <v>12527</v>
      </c>
      <c r="AP899" s="80" t="s">
        <v>66</v>
      </c>
      <c r="AQ899" s="2"/>
      <c r="AR899" s="3"/>
      <c r="AS899" s="3"/>
      <c r="AT899" s="3"/>
      <c r="AU899" s="3"/>
    </row>
    <row r="900" spans="1:47" x14ac:dyDescent="0.35">
      <c r="A900" s="66" t="s">
        <v>851</v>
      </c>
      <c r="B900" s="67"/>
      <c r="C900" s="67"/>
      <c r="D900" s="68"/>
      <c r="E900" s="70"/>
      <c r="F900" s="104" t="s">
        <v>11336</v>
      </c>
      <c r="G900" s="67"/>
      <c r="H900" s="71"/>
      <c r="I900" s="72"/>
      <c r="J900" s="72"/>
      <c r="K900" s="71" t="s">
        <v>13725</v>
      </c>
      <c r="L900" s="75"/>
      <c r="M900" s="76"/>
      <c r="N900" s="76"/>
      <c r="O900" s="77"/>
      <c r="P900" s="78"/>
      <c r="Q900" s="78"/>
      <c r="R900" s="88"/>
      <c r="S900" s="88"/>
      <c r="T900" s="88"/>
      <c r="U900" s="88"/>
      <c r="V900" s="52"/>
      <c r="W900" s="52"/>
      <c r="X900" s="52"/>
      <c r="Y900" s="52"/>
      <c r="Z900" s="51"/>
      <c r="AA900" s="73"/>
      <c r="AB900" s="73"/>
      <c r="AC900" s="74"/>
      <c r="AD900" s="80">
        <v>513</v>
      </c>
      <c r="AE900" s="80">
        <v>570</v>
      </c>
      <c r="AF900" s="80">
        <v>6153</v>
      </c>
      <c r="AG900" s="80">
        <v>1048</v>
      </c>
      <c r="AH900" s="80"/>
      <c r="AI900" s="80" t="s">
        <v>8848</v>
      </c>
      <c r="AJ900" s="80" t="s">
        <v>9284</v>
      </c>
      <c r="AK900" s="85" t="s">
        <v>10240</v>
      </c>
      <c r="AL900" s="80"/>
      <c r="AM900" s="82">
        <v>41503.506620370368</v>
      </c>
      <c r="AN900" s="80" t="s">
        <v>11630</v>
      </c>
      <c r="AO900" s="85" t="s">
        <v>12528</v>
      </c>
      <c r="AP900" s="80" t="s">
        <v>66</v>
      </c>
      <c r="AQ900" s="2"/>
      <c r="AR900" s="3"/>
      <c r="AS900" s="3"/>
      <c r="AT900" s="3"/>
      <c r="AU900" s="3"/>
    </row>
    <row r="901" spans="1:47" x14ac:dyDescent="0.35">
      <c r="A901" s="66" t="s">
        <v>852</v>
      </c>
      <c r="B901" s="67"/>
      <c r="C901" s="67"/>
      <c r="D901" s="68"/>
      <c r="E901" s="70"/>
      <c r="F901" s="104" t="s">
        <v>11337</v>
      </c>
      <c r="G901" s="67"/>
      <c r="H901" s="71"/>
      <c r="I901" s="72"/>
      <c r="J901" s="72"/>
      <c r="K901" s="71" t="s">
        <v>13726</v>
      </c>
      <c r="L901" s="75"/>
      <c r="M901" s="76"/>
      <c r="N901" s="76"/>
      <c r="O901" s="77"/>
      <c r="P901" s="78"/>
      <c r="Q901" s="78"/>
      <c r="R901" s="88"/>
      <c r="S901" s="88"/>
      <c r="T901" s="88"/>
      <c r="U901" s="88"/>
      <c r="V901" s="52"/>
      <c r="W901" s="52"/>
      <c r="X901" s="52"/>
      <c r="Y901" s="52"/>
      <c r="Z901" s="51"/>
      <c r="AA901" s="73"/>
      <c r="AB901" s="73"/>
      <c r="AC901" s="74"/>
      <c r="AD901" s="80">
        <v>4427</v>
      </c>
      <c r="AE901" s="80">
        <v>1361</v>
      </c>
      <c r="AF901" s="80">
        <v>12680</v>
      </c>
      <c r="AG901" s="80">
        <v>6937</v>
      </c>
      <c r="AH901" s="80"/>
      <c r="AI901" s="80" t="s">
        <v>8849</v>
      </c>
      <c r="AJ901" s="80" t="s">
        <v>9534</v>
      </c>
      <c r="AK901" s="85" t="s">
        <v>10241</v>
      </c>
      <c r="AL901" s="80"/>
      <c r="AM901" s="82">
        <v>40736.405358796299</v>
      </c>
      <c r="AN901" s="80" t="s">
        <v>11630</v>
      </c>
      <c r="AO901" s="85" t="s">
        <v>12529</v>
      </c>
      <c r="AP901" s="80" t="s">
        <v>66</v>
      </c>
      <c r="AQ901" s="2"/>
      <c r="AR901" s="3"/>
      <c r="AS901" s="3"/>
      <c r="AT901" s="3"/>
      <c r="AU901" s="3"/>
    </row>
    <row r="902" spans="1:47" x14ac:dyDescent="0.35">
      <c r="A902" s="66" t="s">
        <v>854</v>
      </c>
      <c r="B902" s="67"/>
      <c r="C902" s="67"/>
      <c r="D902" s="68"/>
      <c r="E902" s="70"/>
      <c r="F902" s="104" t="s">
        <v>11338</v>
      </c>
      <c r="G902" s="67"/>
      <c r="H902" s="71"/>
      <c r="I902" s="72"/>
      <c r="J902" s="72"/>
      <c r="K902" s="71" t="s">
        <v>13727</v>
      </c>
      <c r="L902" s="75"/>
      <c r="M902" s="76"/>
      <c r="N902" s="76"/>
      <c r="O902" s="77"/>
      <c r="P902" s="78"/>
      <c r="Q902" s="78"/>
      <c r="R902" s="88"/>
      <c r="S902" s="88"/>
      <c r="T902" s="88"/>
      <c r="U902" s="88"/>
      <c r="V902" s="52"/>
      <c r="W902" s="52"/>
      <c r="X902" s="52"/>
      <c r="Y902" s="52"/>
      <c r="Z902" s="51"/>
      <c r="AA902" s="73"/>
      <c r="AB902" s="73"/>
      <c r="AC902" s="74"/>
      <c r="AD902" s="80">
        <v>370</v>
      </c>
      <c r="AE902" s="80">
        <v>39</v>
      </c>
      <c r="AF902" s="80">
        <v>210</v>
      </c>
      <c r="AG902" s="80">
        <v>232</v>
      </c>
      <c r="AH902" s="80"/>
      <c r="AI902" s="80" t="s">
        <v>8850</v>
      </c>
      <c r="AJ902" s="80"/>
      <c r="AK902" s="80"/>
      <c r="AL902" s="80"/>
      <c r="AM902" s="82">
        <v>42640.788680555554</v>
      </c>
      <c r="AN902" s="80" t="s">
        <v>11630</v>
      </c>
      <c r="AO902" s="85" t="s">
        <v>12530</v>
      </c>
      <c r="AP902" s="80" t="s">
        <v>66</v>
      </c>
      <c r="AQ902" s="2"/>
      <c r="AR902" s="3"/>
      <c r="AS902" s="3"/>
      <c r="AT902" s="3"/>
      <c r="AU902" s="3"/>
    </row>
    <row r="903" spans="1:47" x14ac:dyDescent="0.35">
      <c r="A903" s="66" t="s">
        <v>855</v>
      </c>
      <c r="B903" s="67"/>
      <c r="C903" s="67"/>
      <c r="D903" s="68"/>
      <c r="E903" s="70"/>
      <c r="F903" s="104" t="s">
        <v>11339</v>
      </c>
      <c r="G903" s="67"/>
      <c r="H903" s="71"/>
      <c r="I903" s="72"/>
      <c r="J903" s="72"/>
      <c r="K903" s="71" t="s">
        <v>13728</v>
      </c>
      <c r="L903" s="75"/>
      <c r="M903" s="76"/>
      <c r="N903" s="76"/>
      <c r="O903" s="77"/>
      <c r="P903" s="78"/>
      <c r="Q903" s="78"/>
      <c r="R903" s="88"/>
      <c r="S903" s="88"/>
      <c r="T903" s="88"/>
      <c r="U903" s="88"/>
      <c r="V903" s="52"/>
      <c r="W903" s="52"/>
      <c r="X903" s="52"/>
      <c r="Y903" s="52"/>
      <c r="Z903" s="51"/>
      <c r="AA903" s="73"/>
      <c r="AB903" s="73"/>
      <c r="AC903" s="74"/>
      <c r="AD903" s="80">
        <v>1012</v>
      </c>
      <c r="AE903" s="80">
        <v>92</v>
      </c>
      <c r="AF903" s="80">
        <v>3607</v>
      </c>
      <c r="AG903" s="80">
        <v>483</v>
      </c>
      <c r="AH903" s="80"/>
      <c r="AI903" s="80" t="s">
        <v>8851</v>
      </c>
      <c r="AJ903" s="80"/>
      <c r="AK903" s="85" t="s">
        <v>10242</v>
      </c>
      <c r="AL903" s="80"/>
      <c r="AM903" s="82">
        <v>43391.031192129631</v>
      </c>
      <c r="AN903" s="80" t="s">
        <v>11630</v>
      </c>
      <c r="AO903" s="85" t="s">
        <v>12531</v>
      </c>
      <c r="AP903" s="80" t="s">
        <v>66</v>
      </c>
      <c r="AQ903" s="2"/>
      <c r="AR903" s="3"/>
      <c r="AS903" s="3"/>
      <c r="AT903" s="3"/>
      <c r="AU903" s="3"/>
    </row>
    <row r="904" spans="1:47" x14ac:dyDescent="0.35">
      <c r="A904" s="66" t="s">
        <v>939</v>
      </c>
      <c r="B904" s="67"/>
      <c r="C904" s="67"/>
      <c r="D904" s="68"/>
      <c r="E904" s="70"/>
      <c r="F904" s="104" t="s">
        <v>11340</v>
      </c>
      <c r="G904" s="67"/>
      <c r="H904" s="71"/>
      <c r="I904" s="72"/>
      <c r="J904" s="72"/>
      <c r="K904" s="71" t="s">
        <v>13729</v>
      </c>
      <c r="L904" s="75"/>
      <c r="M904" s="76"/>
      <c r="N904" s="76"/>
      <c r="O904" s="77"/>
      <c r="P904" s="78"/>
      <c r="Q904" s="78"/>
      <c r="R904" s="88"/>
      <c r="S904" s="88"/>
      <c r="T904" s="88"/>
      <c r="U904" s="88"/>
      <c r="V904" s="52"/>
      <c r="W904" s="52"/>
      <c r="X904" s="52"/>
      <c r="Y904" s="52"/>
      <c r="Z904" s="51"/>
      <c r="AA904" s="73"/>
      <c r="AB904" s="73"/>
      <c r="AC904" s="74"/>
      <c r="AD904" s="80">
        <v>2049</v>
      </c>
      <c r="AE904" s="80">
        <v>1480</v>
      </c>
      <c r="AF904" s="80">
        <v>66644</v>
      </c>
      <c r="AG904" s="80">
        <v>18201</v>
      </c>
      <c r="AH904" s="80"/>
      <c r="AI904" s="80" t="s">
        <v>8852</v>
      </c>
      <c r="AJ904" s="80" t="s">
        <v>9535</v>
      </c>
      <c r="AK904" s="85" t="s">
        <v>10243</v>
      </c>
      <c r="AL904" s="80"/>
      <c r="AM904" s="82">
        <v>40207.838101851848</v>
      </c>
      <c r="AN904" s="80" t="s">
        <v>11630</v>
      </c>
      <c r="AO904" s="85" t="s">
        <v>12532</v>
      </c>
      <c r="AP904" s="80" t="s">
        <v>66</v>
      </c>
      <c r="AQ904" s="2"/>
      <c r="AR904" s="3"/>
      <c r="AS904" s="3"/>
      <c r="AT904" s="3"/>
      <c r="AU904" s="3"/>
    </row>
    <row r="905" spans="1:47" x14ac:dyDescent="0.35">
      <c r="A905" s="66" t="s">
        <v>856</v>
      </c>
      <c r="B905" s="67"/>
      <c r="C905" s="67"/>
      <c r="D905" s="68"/>
      <c r="E905" s="70"/>
      <c r="F905" s="104" t="s">
        <v>11341</v>
      </c>
      <c r="G905" s="67"/>
      <c r="H905" s="71"/>
      <c r="I905" s="72"/>
      <c r="J905" s="72"/>
      <c r="K905" s="71" t="s">
        <v>13730</v>
      </c>
      <c r="L905" s="75"/>
      <c r="M905" s="76"/>
      <c r="N905" s="76"/>
      <c r="O905" s="77"/>
      <c r="P905" s="78"/>
      <c r="Q905" s="78"/>
      <c r="R905" s="88"/>
      <c r="S905" s="88"/>
      <c r="T905" s="88"/>
      <c r="U905" s="88"/>
      <c r="V905" s="52"/>
      <c r="W905" s="52"/>
      <c r="X905" s="52"/>
      <c r="Y905" s="52"/>
      <c r="Z905" s="51"/>
      <c r="AA905" s="73"/>
      <c r="AB905" s="73"/>
      <c r="AC905" s="74"/>
      <c r="AD905" s="80">
        <v>1356</v>
      </c>
      <c r="AE905" s="80">
        <v>962</v>
      </c>
      <c r="AF905" s="80">
        <v>31394</v>
      </c>
      <c r="AG905" s="80">
        <v>525</v>
      </c>
      <c r="AH905" s="80"/>
      <c r="AI905" s="80" t="s">
        <v>8853</v>
      </c>
      <c r="AJ905" s="80" t="s">
        <v>9536</v>
      </c>
      <c r="AK905" s="85" t="s">
        <v>10244</v>
      </c>
      <c r="AL905" s="80"/>
      <c r="AM905" s="82">
        <v>40600.465474537035</v>
      </c>
      <c r="AN905" s="80" t="s">
        <v>11630</v>
      </c>
      <c r="AO905" s="85" t="s">
        <v>12533</v>
      </c>
      <c r="AP905" s="80" t="s">
        <v>66</v>
      </c>
      <c r="AQ905" s="2"/>
      <c r="AR905" s="3"/>
      <c r="AS905" s="3"/>
      <c r="AT905" s="3"/>
      <c r="AU905" s="3"/>
    </row>
    <row r="906" spans="1:47" x14ac:dyDescent="0.35">
      <c r="A906" s="66" t="s">
        <v>857</v>
      </c>
      <c r="B906" s="67"/>
      <c r="C906" s="67"/>
      <c r="D906" s="68"/>
      <c r="E906" s="70"/>
      <c r="F906" s="104" t="s">
        <v>11342</v>
      </c>
      <c r="G906" s="67"/>
      <c r="H906" s="71"/>
      <c r="I906" s="72"/>
      <c r="J906" s="72"/>
      <c r="K906" s="71" t="s">
        <v>13731</v>
      </c>
      <c r="L906" s="75"/>
      <c r="M906" s="76"/>
      <c r="N906" s="76"/>
      <c r="O906" s="77"/>
      <c r="P906" s="78"/>
      <c r="Q906" s="78"/>
      <c r="R906" s="88"/>
      <c r="S906" s="88"/>
      <c r="T906" s="88"/>
      <c r="U906" s="88"/>
      <c r="V906" s="52"/>
      <c r="W906" s="52"/>
      <c r="X906" s="52"/>
      <c r="Y906" s="52"/>
      <c r="Z906" s="51"/>
      <c r="AA906" s="73"/>
      <c r="AB906" s="73"/>
      <c r="AC906" s="74"/>
      <c r="AD906" s="80">
        <v>56</v>
      </c>
      <c r="AE906" s="80">
        <v>151</v>
      </c>
      <c r="AF906" s="80">
        <v>468</v>
      </c>
      <c r="AG906" s="80">
        <v>924</v>
      </c>
      <c r="AH906" s="80"/>
      <c r="AI906" s="80" t="s">
        <v>8854</v>
      </c>
      <c r="AJ906" s="80" t="s">
        <v>9143</v>
      </c>
      <c r="AK906" s="85" t="s">
        <v>10245</v>
      </c>
      <c r="AL906" s="80"/>
      <c r="AM906" s="82">
        <v>42689.872303240743</v>
      </c>
      <c r="AN906" s="80" t="s">
        <v>11630</v>
      </c>
      <c r="AO906" s="85" t="s">
        <v>12534</v>
      </c>
      <c r="AP906" s="80" t="s">
        <v>66</v>
      </c>
      <c r="AQ906" s="2"/>
      <c r="AR906" s="3"/>
      <c r="AS906" s="3"/>
      <c r="AT906" s="3"/>
      <c r="AU906" s="3"/>
    </row>
    <row r="907" spans="1:47" x14ac:dyDescent="0.35">
      <c r="A907" s="66" t="s">
        <v>1315</v>
      </c>
      <c r="B907" s="67"/>
      <c r="C907" s="67"/>
      <c r="D907" s="68"/>
      <c r="E907" s="70"/>
      <c r="F907" s="104" t="s">
        <v>10471</v>
      </c>
      <c r="G907" s="67"/>
      <c r="H907" s="71"/>
      <c r="I907" s="72"/>
      <c r="J907" s="72"/>
      <c r="K907" s="71" t="s">
        <v>13732</v>
      </c>
      <c r="L907" s="75"/>
      <c r="M907" s="76"/>
      <c r="N907" s="76"/>
      <c r="O907" s="77"/>
      <c r="P907" s="78"/>
      <c r="Q907" s="78"/>
      <c r="R907" s="88"/>
      <c r="S907" s="88"/>
      <c r="T907" s="88"/>
      <c r="U907" s="88"/>
      <c r="V907" s="52"/>
      <c r="W907" s="52"/>
      <c r="X907" s="52"/>
      <c r="Y907" s="52"/>
      <c r="Z907" s="51"/>
      <c r="AA907" s="73"/>
      <c r="AB907" s="73"/>
      <c r="AC907" s="74"/>
      <c r="AD907" s="80">
        <v>1</v>
      </c>
      <c r="AE907" s="80">
        <v>0</v>
      </c>
      <c r="AF907" s="80">
        <v>1</v>
      </c>
      <c r="AG907" s="80">
        <v>0</v>
      </c>
      <c r="AH907" s="80"/>
      <c r="AI907" s="80"/>
      <c r="AJ907" s="80" t="s">
        <v>9537</v>
      </c>
      <c r="AK907" s="80"/>
      <c r="AL907" s="80"/>
      <c r="AM907" s="82">
        <v>40232.092939814815</v>
      </c>
      <c r="AN907" s="80" t="s">
        <v>11630</v>
      </c>
      <c r="AO907" s="85" t="s">
        <v>12535</v>
      </c>
      <c r="AP907" s="80" t="s">
        <v>65</v>
      </c>
      <c r="AQ907" s="2"/>
      <c r="AR907" s="3"/>
      <c r="AS907" s="3"/>
      <c r="AT907" s="3"/>
      <c r="AU907" s="3"/>
    </row>
    <row r="908" spans="1:47" x14ac:dyDescent="0.35">
      <c r="A908" s="66" t="s">
        <v>1316</v>
      </c>
      <c r="B908" s="67"/>
      <c r="C908" s="67"/>
      <c r="D908" s="68"/>
      <c r="E908" s="70"/>
      <c r="F908" s="104" t="s">
        <v>11343</v>
      </c>
      <c r="G908" s="67"/>
      <c r="H908" s="71"/>
      <c r="I908" s="72"/>
      <c r="J908" s="72"/>
      <c r="K908" s="71" t="s">
        <v>13733</v>
      </c>
      <c r="L908" s="75"/>
      <c r="M908" s="76"/>
      <c r="N908" s="76"/>
      <c r="O908" s="77"/>
      <c r="P908" s="78"/>
      <c r="Q908" s="78"/>
      <c r="R908" s="88"/>
      <c r="S908" s="88"/>
      <c r="T908" s="88"/>
      <c r="U908" s="88"/>
      <c r="V908" s="52"/>
      <c r="W908" s="52"/>
      <c r="X908" s="52"/>
      <c r="Y908" s="52"/>
      <c r="Z908" s="51"/>
      <c r="AA908" s="73"/>
      <c r="AB908" s="73"/>
      <c r="AC908" s="74"/>
      <c r="AD908" s="80">
        <v>431</v>
      </c>
      <c r="AE908" s="80">
        <v>532</v>
      </c>
      <c r="AF908" s="80">
        <v>836</v>
      </c>
      <c r="AG908" s="80">
        <v>1845</v>
      </c>
      <c r="AH908" s="80"/>
      <c r="AI908" s="80" t="s">
        <v>8855</v>
      </c>
      <c r="AJ908" s="80" t="s">
        <v>9142</v>
      </c>
      <c r="AK908" s="85" t="s">
        <v>10246</v>
      </c>
      <c r="AL908" s="80"/>
      <c r="AM908" s="82">
        <v>40986.654386574075</v>
      </c>
      <c r="AN908" s="80" t="s">
        <v>11630</v>
      </c>
      <c r="AO908" s="85" t="s">
        <v>12536</v>
      </c>
      <c r="AP908" s="80" t="s">
        <v>65</v>
      </c>
      <c r="AQ908" s="2"/>
      <c r="AR908" s="3"/>
      <c r="AS908" s="3"/>
      <c r="AT908" s="3"/>
      <c r="AU908" s="3"/>
    </row>
    <row r="909" spans="1:47" x14ac:dyDescent="0.35">
      <c r="A909" s="66" t="s">
        <v>1317</v>
      </c>
      <c r="B909" s="67"/>
      <c r="C909" s="67"/>
      <c r="D909" s="68"/>
      <c r="E909" s="70"/>
      <c r="F909" s="104" t="s">
        <v>11344</v>
      </c>
      <c r="G909" s="67"/>
      <c r="H909" s="71"/>
      <c r="I909" s="72"/>
      <c r="J909" s="72"/>
      <c r="K909" s="71" t="s">
        <v>13734</v>
      </c>
      <c r="L909" s="75"/>
      <c r="M909" s="76"/>
      <c r="N909" s="76"/>
      <c r="O909" s="77"/>
      <c r="P909" s="78"/>
      <c r="Q909" s="78"/>
      <c r="R909" s="88"/>
      <c r="S909" s="88"/>
      <c r="T909" s="88"/>
      <c r="U909" s="88"/>
      <c r="V909" s="52"/>
      <c r="W909" s="52"/>
      <c r="X909" s="52"/>
      <c r="Y909" s="52"/>
      <c r="Z909" s="51"/>
      <c r="AA909" s="73"/>
      <c r="AB909" s="73"/>
      <c r="AC909" s="74"/>
      <c r="AD909" s="80">
        <v>2885</v>
      </c>
      <c r="AE909" s="80">
        <v>2834</v>
      </c>
      <c r="AF909" s="80">
        <v>14009</v>
      </c>
      <c r="AG909" s="80">
        <v>6353</v>
      </c>
      <c r="AH909" s="80"/>
      <c r="AI909" s="80" t="s">
        <v>8856</v>
      </c>
      <c r="AJ909" s="80" t="s">
        <v>9538</v>
      </c>
      <c r="AK909" s="80"/>
      <c r="AL909" s="80"/>
      <c r="AM909" s="82">
        <v>43045.833773148152</v>
      </c>
      <c r="AN909" s="80" t="s">
        <v>11630</v>
      </c>
      <c r="AO909" s="85" t="s">
        <v>12537</v>
      </c>
      <c r="AP909" s="80" t="s">
        <v>65</v>
      </c>
      <c r="AQ909" s="2"/>
      <c r="AR909" s="3"/>
      <c r="AS909" s="3"/>
      <c r="AT909" s="3"/>
      <c r="AU909" s="3"/>
    </row>
    <row r="910" spans="1:47" x14ac:dyDescent="0.35">
      <c r="A910" s="66" t="s">
        <v>1318</v>
      </c>
      <c r="B910" s="67"/>
      <c r="C910" s="67"/>
      <c r="D910" s="68"/>
      <c r="E910" s="70"/>
      <c r="F910" s="104" t="s">
        <v>11345</v>
      </c>
      <c r="G910" s="67"/>
      <c r="H910" s="71"/>
      <c r="I910" s="72"/>
      <c r="J910" s="72"/>
      <c r="K910" s="71" t="s">
        <v>13735</v>
      </c>
      <c r="L910" s="75"/>
      <c r="M910" s="76"/>
      <c r="N910" s="76"/>
      <c r="O910" s="77"/>
      <c r="P910" s="78"/>
      <c r="Q910" s="78"/>
      <c r="R910" s="88"/>
      <c r="S910" s="88"/>
      <c r="T910" s="88"/>
      <c r="U910" s="88"/>
      <c r="V910" s="52"/>
      <c r="W910" s="52"/>
      <c r="X910" s="52"/>
      <c r="Y910" s="52"/>
      <c r="Z910" s="51"/>
      <c r="AA910" s="73"/>
      <c r="AB910" s="73"/>
      <c r="AC910" s="74"/>
      <c r="AD910" s="80">
        <v>58</v>
      </c>
      <c r="AE910" s="80">
        <v>2185</v>
      </c>
      <c r="AF910" s="80">
        <v>871</v>
      </c>
      <c r="AG910" s="80">
        <v>927</v>
      </c>
      <c r="AH910" s="80"/>
      <c r="AI910" s="80" t="s">
        <v>8857</v>
      </c>
      <c r="AJ910" s="80" t="s">
        <v>9142</v>
      </c>
      <c r="AK910" s="85" t="s">
        <v>10245</v>
      </c>
      <c r="AL910" s="80"/>
      <c r="AM910" s="82">
        <v>43616.394062500003</v>
      </c>
      <c r="AN910" s="80" t="s">
        <v>11630</v>
      </c>
      <c r="AO910" s="85" t="s">
        <v>12538</v>
      </c>
      <c r="AP910" s="80" t="s">
        <v>65</v>
      </c>
      <c r="AQ910" s="2"/>
      <c r="AR910" s="3"/>
      <c r="AS910" s="3"/>
      <c r="AT910" s="3"/>
      <c r="AU910" s="3"/>
    </row>
    <row r="911" spans="1:47" x14ac:dyDescent="0.35">
      <c r="A911" s="66" t="s">
        <v>1319</v>
      </c>
      <c r="B911" s="67"/>
      <c r="C911" s="67"/>
      <c r="D911" s="68"/>
      <c r="E911" s="70"/>
      <c r="F911" s="104" t="s">
        <v>11346</v>
      </c>
      <c r="G911" s="67"/>
      <c r="H911" s="71"/>
      <c r="I911" s="72"/>
      <c r="J911" s="72"/>
      <c r="K911" s="71" t="s">
        <v>13736</v>
      </c>
      <c r="L911" s="75"/>
      <c r="M911" s="76"/>
      <c r="N911" s="76"/>
      <c r="O911" s="77"/>
      <c r="P911" s="78"/>
      <c r="Q911" s="78"/>
      <c r="R911" s="88"/>
      <c r="S911" s="88"/>
      <c r="T911" s="88"/>
      <c r="U911" s="88"/>
      <c r="V911" s="52"/>
      <c r="W911" s="52"/>
      <c r="X911" s="52"/>
      <c r="Y911" s="52"/>
      <c r="Z911" s="51"/>
      <c r="AA911" s="73"/>
      <c r="AB911" s="73"/>
      <c r="AC911" s="74"/>
      <c r="AD911" s="80">
        <v>5002</v>
      </c>
      <c r="AE911" s="80">
        <v>4176</v>
      </c>
      <c r="AF911" s="80">
        <v>30435</v>
      </c>
      <c r="AG911" s="80">
        <v>24300</v>
      </c>
      <c r="AH911" s="80"/>
      <c r="AI911" s="80" t="s">
        <v>8858</v>
      </c>
      <c r="AJ911" s="80" t="s">
        <v>9539</v>
      </c>
      <c r="AK911" s="85" t="s">
        <v>10247</v>
      </c>
      <c r="AL911" s="80"/>
      <c r="AM911" s="82">
        <v>40006.826886574076</v>
      </c>
      <c r="AN911" s="80" t="s">
        <v>11630</v>
      </c>
      <c r="AO911" s="85" t="s">
        <v>12539</v>
      </c>
      <c r="AP911" s="80" t="s">
        <v>65</v>
      </c>
      <c r="AQ911" s="2"/>
      <c r="AR911" s="3"/>
      <c r="AS911" s="3"/>
      <c r="AT911" s="3"/>
      <c r="AU911" s="3"/>
    </row>
    <row r="912" spans="1:47" x14ac:dyDescent="0.35">
      <c r="A912" s="66" t="s">
        <v>858</v>
      </c>
      <c r="B912" s="67"/>
      <c r="C912" s="67"/>
      <c r="D912" s="68"/>
      <c r="E912" s="70"/>
      <c r="F912" s="104" t="s">
        <v>11347</v>
      </c>
      <c r="G912" s="67"/>
      <c r="H912" s="71"/>
      <c r="I912" s="72"/>
      <c r="J912" s="72"/>
      <c r="K912" s="71" t="s">
        <v>13737</v>
      </c>
      <c r="L912" s="75"/>
      <c r="M912" s="76"/>
      <c r="N912" s="76"/>
      <c r="O912" s="77"/>
      <c r="P912" s="78"/>
      <c r="Q912" s="78"/>
      <c r="R912" s="88"/>
      <c r="S912" s="88"/>
      <c r="T912" s="88"/>
      <c r="U912" s="88"/>
      <c r="V912" s="52"/>
      <c r="W912" s="52"/>
      <c r="X912" s="52"/>
      <c r="Y912" s="52"/>
      <c r="Z912" s="51"/>
      <c r="AA912" s="73"/>
      <c r="AB912" s="73"/>
      <c r="AC912" s="74"/>
      <c r="AD912" s="80">
        <v>399</v>
      </c>
      <c r="AE912" s="80">
        <v>3908</v>
      </c>
      <c r="AF912" s="80">
        <v>8709</v>
      </c>
      <c r="AG912" s="80">
        <v>6059</v>
      </c>
      <c r="AH912" s="80"/>
      <c r="AI912" s="80" t="s">
        <v>8859</v>
      </c>
      <c r="AJ912" s="80" t="s">
        <v>9507</v>
      </c>
      <c r="AK912" s="85" t="s">
        <v>10248</v>
      </c>
      <c r="AL912" s="80"/>
      <c r="AM912" s="82">
        <v>41561.748703703706</v>
      </c>
      <c r="AN912" s="80" t="s">
        <v>11630</v>
      </c>
      <c r="AO912" s="85" t="s">
        <v>12540</v>
      </c>
      <c r="AP912" s="80" t="s">
        <v>66</v>
      </c>
      <c r="AQ912" s="2"/>
      <c r="AR912" s="3"/>
      <c r="AS912" s="3"/>
      <c r="AT912" s="3"/>
      <c r="AU912" s="3"/>
    </row>
    <row r="913" spans="1:47" x14ac:dyDescent="0.35">
      <c r="A913" s="66" t="s">
        <v>859</v>
      </c>
      <c r="B913" s="67"/>
      <c r="C913" s="67"/>
      <c r="D913" s="68"/>
      <c r="E913" s="70"/>
      <c r="F913" s="104" t="s">
        <v>11348</v>
      </c>
      <c r="G913" s="67"/>
      <c r="H913" s="71"/>
      <c r="I913" s="72"/>
      <c r="J913" s="72"/>
      <c r="K913" s="71" t="s">
        <v>13738</v>
      </c>
      <c r="L913" s="75"/>
      <c r="M913" s="76"/>
      <c r="N913" s="76"/>
      <c r="O913" s="77"/>
      <c r="P913" s="78"/>
      <c r="Q913" s="78"/>
      <c r="R913" s="88"/>
      <c r="S913" s="88"/>
      <c r="T913" s="88"/>
      <c r="U913" s="88"/>
      <c r="V913" s="52"/>
      <c r="W913" s="52"/>
      <c r="X913" s="52"/>
      <c r="Y913" s="52"/>
      <c r="Z913" s="51"/>
      <c r="AA913" s="73"/>
      <c r="AB913" s="73"/>
      <c r="AC913" s="74"/>
      <c r="AD913" s="80">
        <v>994</v>
      </c>
      <c r="AE913" s="80">
        <v>11761</v>
      </c>
      <c r="AF913" s="80">
        <v>25794</v>
      </c>
      <c r="AG913" s="80">
        <v>4017</v>
      </c>
      <c r="AH913" s="80"/>
      <c r="AI913" s="80" t="s">
        <v>8860</v>
      </c>
      <c r="AJ913" s="80" t="s">
        <v>9507</v>
      </c>
      <c r="AK913" s="85" t="s">
        <v>10249</v>
      </c>
      <c r="AL913" s="80"/>
      <c r="AM913" s="82">
        <v>43089.349328703705</v>
      </c>
      <c r="AN913" s="80" t="s">
        <v>11630</v>
      </c>
      <c r="AO913" s="85" t="s">
        <v>12541</v>
      </c>
      <c r="AP913" s="80" t="s">
        <v>66</v>
      </c>
      <c r="AQ913" s="2"/>
      <c r="AR913" s="3"/>
      <c r="AS913" s="3"/>
      <c r="AT913" s="3"/>
      <c r="AU913" s="3"/>
    </row>
    <row r="914" spans="1:47" x14ac:dyDescent="0.35">
      <c r="A914" s="66" t="s">
        <v>860</v>
      </c>
      <c r="B914" s="67"/>
      <c r="C914" s="67"/>
      <c r="D914" s="68"/>
      <c r="E914" s="70"/>
      <c r="F914" s="104" t="s">
        <v>10471</v>
      </c>
      <c r="G914" s="67"/>
      <c r="H914" s="71"/>
      <c r="I914" s="72"/>
      <c r="J914" s="72"/>
      <c r="K914" s="71" t="s">
        <v>13739</v>
      </c>
      <c r="L914" s="75"/>
      <c r="M914" s="76"/>
      <c r="N914" s="76"/>
      <c r="O914" s="77"/>
      <c r="P914" s="78"/>
      <c r="Q914" s="78"/>
      <c r="R914" s="88"/>
      <c r="S914" s="88"/>
      <c r="T914" s="88"/>
      <c r="U914" s="88"/>
      <c r="V914" s="52"/>
      <c r="W914" s="52"/>
      <c r="X914" s="52"/>
      <c r="Y914" s="52"/>
      <c r="Z914" s="51"/>
      <c r="AA914" s="73"/>
      <c r="AB914" s="73"/>
      <c r="AC914" s="74"/>
      <c r="AD914" s="80">
        <v>47</v>
      </c>
      <c r="AE914" s="80">
        <v>11</v>
      </c>
      <c r="AF914" s="80">
        <v>890</v>
      </c>
      <c r="AG914" s="80">
        <v>784</v>
      </c>
      <c r="AH914" s="80"/>
      <c r="AI914" s="80" t="s">
        <v>8861</v>
      </c>
      <c r="AJ914" s="80"/>
      <c r="AK914" s="80"/>
      <c r="AL914" s="80"/>
      <c r="AM914" s="82">
        <v>44067.729398148149</v>
      </c>
      <c r="AN914" s="80" t="s">
        <v>11630</v>
      </c>
      <c r="AO914" s="85" t="s">
        <v>12542</v>
      </c>
      <c r="AP914" s="80" t="s">
        <v>66</v>
      </c>
      <c r="AQ914" s="2"/>
      <c r="AR914" s="3"/>
      <c r="AS914" s="3"/>
      <c r="AT914" s="3"/>
      <c r="AU914" s="3"/>
    </row>
    <row r="915" spans="1:47" x14ac:dyDescent="0.35">
      <c r="A915" s="66" t="s">
        <v>861</v>
      </c>
      <c r="B915" s="67"/>
      <c r="C915" s="67"/>
      <c r="D915" s="68"/>
      <c r="E915" s="70"/>
      <c r="F915" s="104" t="s">
        <v>11349</v>
      </c>
      <c r="G915" s="67"/>
      <c r="H915" s="71"/>
      <c r="I915" s="72"/>
      <c r="J915" s="72"/>
      <c r="K915" s="71" t="s">
        <v>13740</v>
      </c>
      <c r="L915" s="75"/>
      <c r="M915" s="76"/>
      <c r="N915" s="76"/>
      <c r="O915" s="77"/>
      <c r="P915" s="78"/>
      <c r="Q915" s="78"/>
      <c r="R915" s="88"/>
      <c r="S915" s="88"/>
      <c r="T915" s="88"/>
      <c r="U915" s="88"/>
      <c r="V915" s="52"/>
      <c r="W915" s="52"/>
      <c r="X915" s="52"/>
      <c r="Y915" s="52"/>
      <c r="Z915" s="51"/>
      <c r="AA915" s="73"/>
      <c r="AB915" s="73"/>
      <c r="AC915" s="74"/>
      <c r="AD915" s="80">
        <v>370</v>
      </c>
      <c r="AE915" s="80">
        <v>136</v>
      </c>
      <c r="AF915" s="80">
        <v>1290</v>
      </c>
      <c r="AG915" s="80">
        <v>53</v>
      </c>
      <c r="AH915" s="80"/>
      <c r="AI915" s="80" t="s">
        <v>8862</v>
      </c>
      <c r="AJ915" s="80"/>
      <c r="AK915" s="85" t="s">
        <v>10250</v>
      </c>
      <c r="AL915" s="80"/>
      <c r="AM915" s="82">
        <v>42781.439085648148</v>
      </c>
      <c r="AN915" s="80" t="s">
        <v>11630</v>
      </c>
      <c r="AO915" s="85" t="s">
        <v>12543</v>
      </c>
      <c r="AP915" s="80" t="s">
        <v>66</v>
      </c>
      <c r="AQ915" s="2"/>
      <c r="AR915" s="3"/>
      <c r="AS915" s="3"/>
      <c r="AT915" s="3"/>
      <c r="AU915" s="3"/>
    </row>
    <row r="916" spans="1:47" x14ac:dyDescent="0.35">
      <c r="A916" s="66" t="s">
        <v>862</v>
      </c>
      <c r="B916" s="67"/>
      <c r="C916" s="67"/>
      <c r="D916" s="68"/>
      <c r="E916" s="70"/>
      <c r="F916" s="104" t="s">
        <v>11350</v>
      </c>
      <c r="G916" s="67"/>
      <c r="H916" s="71"/>
      <c r="I916" s="72"/>
      <c r="J916" s="72"/>
      <c r="K916" s="71" t="s">
        <v>13741</v>
      </c>
      <c r="L916" s="75"/>
      <c r="M916" s="76"/>
      <c r="N916" s="76"/>
      <c r="O916" s="77"/>
      <c r="P916" s="78"/>
      <c r="Q916" s="78"/>
      <c r="R916" s="88"/>
      <c r="S916" s="88"/>
      <c r="T916" s="88"/>
      <c r="U916" s="88"/>
      <c r="V916" s="52"/>
      <c r="W916" s="52"/>
      <c r="X916" s="52"/>
      <c r="Y916" s="52"/>
      <c r="Z916" s="51"/>
      <c r="AA916" s="73"/>
      <c r="AB916" s="73"/>
      <c r="AC916" s="74"/>
      <c r="AD916" s="80">
        <v>3793</v>
      </c>
      <c r="AE916" s="80">
        <v>2852</v>
      </c>
      <c r="AF916" s="80">
        <v>290091</v>
      </c>
      <c r="AG916" s="80">
        <v>1574</v>
      </c>
      <c r="AH916" s="80"/>
      <c r="AI916" s="80" t="s">
        <v>8863</v>
      </c>
      <c r="AJ916" s="80" t="s">
        <v>9540</v>
      </c>
      <c r="AK916" s="85" t="s">
        <v>10251</v>
      </c>
      <c r="AL916" s="80"/>
      <c r="AM916" s="82">
        <v>40668.417175925926</v>
      </c>
      <c r="AN916" s="80" t="s">
        <v>11630</v>
      </c>
      <c r="AO916" s="85" t="s">
        <v>12544</v>
      </c>
      <c r="AP916" s="80" t="s">
        <v>66</v>
      </c>
      <c r="AQ916" s="2"/>
      <c r="AR916" s="3"/>
      <c r="AS916" s="3"/>
      <c r="AT916" s="3"/>
      <c r="AU916" s="3"/>
    </row>
    <row r="917" spans="1:47" x14ac:dyDescent="0.35">
      <c r="A917" s="66" t="s">
        <v>863</v>
      </c>
      <c r="B917" s="67"/>
      <c r="C917" s="67"/>
      <c r="D917" s="68"/>
      <c r="E917" s="70"/>
      <c r="F917" s="104" t="s">
        <v>11351</v>
      </c>
      <c r="G917" s="67"/>
      <c r="H917" s="71"/>
      <c r="I917" s="72"/>
      <c r="J917" s="72"/>
      <c r="K917" s="71" t="s">
        <v>13742</v>
      </c>
      <c r="L917" s="75"/>
      <c r="M917" s="76"/>
      <c r="N917" s="76"/>
      <c r="O917" s="77"/>
      <c r="P917" s="78"/>
      <c r="Q917" s="78"/>
      <c r="R917" s="88"/>
      <c r="S917" s="88"/>
      <c r="T917" s="88"/>
      <c r="U917" s="88"/>
      <c r="V917" s="52"/>
      <c r="W917" s="52"/>
      <c r="X917" s="52"/>
      <c r="Y917" s="52"/>
      <c r="Z917" s="51"/>
      <c r="AA917" s="73"/>
      <c r="AB917" s="73"/>
      <c r="AC917" s="74"/>
      <c r="AD917" s="80">
        <v>1123</v>
      </c>
      <c r="AE917" s="80">
        <v>311</v>
      </c>
      <c r="AF917" s="80">
        <v>21831</v>
      </c>
      <c r="AG917" s="80">
        <v>25115</v>
      </c>
      <c r="AH917" s="80"/>
      <c r="AI917" s="80" t="s">
        <v>8864</v>
      </c>
      <c r="AJ917" s="80"/>
      <c r="AK917" s="80"/>
      <c r="AL917" s="80"/>
      <c r="AM917" s="82">
        <v>43362.772141203706</v>
      </c>
      <c r="AN917" s="80" t="s">
        <v>11630</v>
      </c>
      <c r="AO917" s="85" t="s">
        <v>12545</v>
      </c>
      <c r="AP917" s="80" t="s">
        <v>66</v>
      </c>
      <c r="AQ917" s="2"/>
      <c r="AR917" s="3"/>
      <c r="AS917" s="3"/>
      <c r="AT917" s="3"/>
      <c r="AU917" s="3"/>
    </row>
    <row r="918" spans="1:47" x14ac:dyDescent="0.35">
      <c r="A918" s="66" t="s">
        <v>864</v>
      </c>
      <c r="B918" s="67"/>
      <c r="C918" s="67"/>
      <c r="D918" s="68"/>
      <c r="E918" s="70"/>
      <c r="F918" s="104" t="s">
        <v>11352</v>
      </c>
      <c r="G918" s="67"/>
      <c r="H918" s="71"/>
      <c r="I918" s="72"/>
      <c r="J918" s="72"/>
      <c r="K918" s="71" t="s">
        <v>13743</v>
      </c>
      <c r="L918" s="75"/>
      <c r="M918" s="76"/>
      <c r="N918" s="76"/>
      <c r="O918" s="77"/>
      <c r="P918" s="78"/>
      <c r="Q918" s="78"/>
      <c r="R918" s="88"/>
      <c r="S918" s="88"/>
      <c r="T918" s="88"/>
      <c r="U918" s="88"/>
      <c r="V918" s="52"/>
      <c r="W918" s="52"/>
      <c r="X918" s="52"/>
      <c r="Y918" s="52"/>
      <c r="Z918" s="51"/>
      <c r="AA918" s="73"/>
      <c r="AB918" s="73"/>
      <c r="AC918" s="74"/>
      <c r="AD918" s="80">
        <v>220</v>
      </c>
      <c r="AE918" s="80">
        <v>64</v>
      </c>
      <c r="AF918" s="80">
        <v>2157</v>
      </c>
      <c r="AG918" s="80">
        <v>3873</v>
      </c>
      <c r="AH918" s="80"/>
      <c r="AI918" s="80" t="s">
        <v>8865</v>
      </c>
      <c r="AJ918" s="80"/>
      <c r="AK918" s="80"/>
      <c r="AL918" s="80"/>
      <c r="AM918" s="82">
        <v>43603.97729166667</v>
      </c>
      <c r="AN918" s="80" t="s">
        <v>11630</v>
      </c>
      <c r="AO918" s="85" t="s">
        <v>12546</v>
      </c>
      <c r="AP918" s="80" t="s">
        <v>66</v>
      </c>
      <c r="AQ918" s="2"/>
      <c r="AR918" s="3"/>
      <c r="AS918" s="3"/>
      <c r="AT918" s="3"/>
      <c r="AU918" s="3"/>
    </row>
    <row r="919" spans="1:47" x14ac:dyDescent="0.35">
      <c r="A919" s="66" t="s">
        <v>865</v>
      </c>
      <c r="B919" s="67"/>
      <c r="C919" s="67"/>
      <c r="D919" s="68"/>
      <c r="E919" s="70"/>
      <c r="F919" s="104" t="s">
        <v>11353</v>
      </c>
      <c r="G919" s="67"/>
      <c r="H919" s="71"/>
      <c r="I919" s="72"/>
      <c r="J919" s="72"/>
      <c r="K919" s="71" t="s">
        <v>13744</v>
      </c>
      <c r="L919" s="75"/>
      <c r="M919" s="76"/>
      <c r="N919" s="76"/>
      <c r="O919" s="77"/>
      <c r="P919" s="78"/>
      <c r="Q919" s="78"/>
      <c r="R919" s="88"/>
      <c r="S919" s="88"/>
      <c r="T919" s="88"/>
      <c r="U919" s="88"/>
      <c r="V919" s="52"/>
      <c r="W919" s="52"/>
      <c r="X919" s="52"/>
      <c r="Y919" s="52"/>
      <c r="Z919" s="51"/>
      <c r="AA919" s="73"/>
      <c r="AB919" s="73"/>
      <c r="AC919" s="74"/>
      <c r="AD919" s="80">
        <v>326</v>
      </c>
      <c r="AE919" s="80">
        <v>6179</v>
      </c>
      <c r="AF919" s="80">
        <v>1609</v>
      </c>
      <c r="AG919" s="80">
        <v>3081</v>
      </c>
      <c r="AH919" s="80"/>
      <c r="AI919" s="80" t="s">
        <v>8866</v>
      </c>
      <c r="AJ919" s="80"/>
      <c r="AK919" s="85" t="s">
        <v>10252</v>
      </c>
      <c r="AL919" s="80"/>
      <c r="AM919" s="82">
        <v>41701.777280092596</v>
      </c>
      <c r="AN919" s="80" t="s">
        <v>11630</v>
      </c>
      <c r="AO919" s="85" t="s">
        <v>12547</v>
      </c>
      <c r="AP919" s="80" t="s">
        <v>66</v>
      </c>
      <c r="AQ919" s="2"/>
      <c r="AR919" s="3"/>
      <c r="AS919" s="3"/>
      <c r="AT919" s="3"/>
      <c r="AU919" s="3"/>
    </row>
    <row r="920" spans="1:47" x14ac:dyDescent="0.35">
      <c r="A920" s="66" t="s">
        <v>1056</v>
      </c>
      <c r="B920" s="67"/>
      <c r="C920" s="67"/>
      <c r="D920" s="68"/>
      <c r="E920" s="70"/>
      <c r="F920" s="104" t="s">
        <v>11354</v>
      </c>
      <c r="G920" s="67"/>
      <c r="H920" s="71"/>
      <c r="I920" s="72"/>
      <c r="J920" s="72"/>
      <c r="K920" s="71" t="s">
        <v>13745</v>
      </c>
      <c r="L920" s="75"/>
      <c r="M920" s="76"/>
      <c r="N920" s="76"/>
      <c r="O920" s="77"/>
      <c r="P920" s="78"/>
      <c r="Q920" s="78"/>
      <c r="R920" s="88"/>
      <c r="S920" s="88"/>
      <c r="T920" s="88"/>
      <c r="U920" s="88"/>
      <c r="V920" s="52"/>
      <c r="W920" s="52"/>
      <c r="X920" s="52"/>
      <c r="Y920" s="52"/>
      <c r="Z920" s="51"/>
      <c r="AA920" s="73"/>
      <c r="AB920" s="73"/>
      <c r="AC920" s="74"/>
      <c r="AD920" s="80">
        <v>306</v>
      </c>
      <c r="AE920" s="80">
        <v>492</v>
      </c>
      <c r="AF920" s="80">
        <v>6650</v>
      </c>
      <c r="AG920" s="80">
        <v>10140</v>
      </c>
      <c r="AH920" s="80"/>
      <c r="AI920" s="80" t="s">
        <v>8867</v>
      </c>
      <c r="AJ920" s="80" t="s">
        <v>9541</v>
      </c>
      <c r="AK920" s="85" t="s">
        <v>10253</v>
      </c>
      <c r="AL920" s="80"/>
      <c r="AM920" s="82">
        <v>41353.972037037034</v>
      </c>
      <c r="AN920" s="80" t="s">
        <v>11630</v>
      </c>
      <c r="AO920" s="85" t="s">
        <v>12548</v>
      </c>
      <c r="AP920" s="80" t="s">
        <v>66</v>
      </c>
      <c r="AQ920" s="2"/>
      <c r="AR920" s="3"/>
      <c r="AS920" s="3"/>
      <c r="AT920" s="3"/>
      <c r="AU920" s="3"/>
    </row>
    <row r="921" spans="1:47" x14ac:dyDescent="0.35">
      <c r="A921" s="66" t="s">
        <v>1320</v>
      </c>
      <c r="B921" s="67"/>
      <c r="C921" s="67"/>
      <c r="D921" s="68"/>
      <c r="E921" s="70"/>
      <c r="F921" s="104" t="s">
        <v>11355</v>
      </c>
      <c r="G921" s="67"/>
      <c r="H921" s="71"/>
      <c r="I921" s="72"/>
      <c r="J921" s="72"/>
      <c r="K921" s="71" t="s">
        <v>13746</v>
      </c>
      <c r="L921" s="75"/>
      <c r="M921" s="76"/>
      <c r="N921" s="76"/>
      <c r="O921" s="77"/>
      <c r="P921" s="78"/>
      <c r="Q921" s="78"/>
      <c r="R921" s="88"/>
      <c r="S921" s="88"/>
      <c r="T921" s="88"/>
      <c r="U921" s="88"/>
      <c r="V921" s="52"/>
      <c r="W921" s="52"/>
      <c r="X921" s="52"/>
      <c r="Y921" s="52"/>
      <c r="Z921" s="51"/>
      <c r="AA921" s="73"/>
      <c r="AB921" s="73"/>
      <c r="AC921" s="74"/>
      <c r="AD921" s="80">
        <v>4531</v>
      </c>
      <c r="AE921" s="80">
        <v>33619</v>
      </c>
      <c r="AF921" s="80">
        <v>13021</v>
      </c>
      <c r="AG921" s="80">
        <v>12765</v>
      </c>
      <c r="AH921" s="80"/>
      <c r="AI921" s="80" t="s">
        <v>8868</v>
      </c>
      <c r="AJ921" s="80" t="s">
        <v>9542</v>
      </c>
      <c r="AK921" s="85" t="s">
        <v>10254</v>
      </c>
      <c r="AL921" s="80"/>
      <c r="AM921" s="82">
        <v>41206.809884259259</v>
      </c>
      <c r="AN921" s="80" t="s">
        <v>11630</v>
      </c>
      <c r="AO921" s="85" t="s">
        <v>12549</v>
      </c>
      <c r="AP921" s="80" t="s">
        <v>65</v>
      </c>
      <c r="AQ921" s="2"/>
      <c r="AR921" s="3"/>
      <c r="AS921" s="3"/>
      <c r="AT921" s="3"/>
      <c r="AU921" s="3"/>
    </row>
    <row r="922" spans="1:47" x14ac:dyDescent="0.35">
      <c r="A922" s="66" t="s">
        <v>1321</v>
      </c>
      <c r="B922" s="67"/>
      <c r="C922" s="67"/>
      <c r="D922" s="68"/>
      <c r="E922" s="70"/>
      <c r="F922" s="104" t="s">
        <v>11356</v>
      </c>
      <c r="G922" s="67"/>
      <c r="H922" s="71"/>
      <c r="I922" s="72"/>
      <c r="J922" s="72"/>
      <c r="K922" s="71" t="s">
        <v>13747</v>
      </c>
      <c r="L922" s="75"/>
      <c r="M922" s="76"/>
      <c r="N922" s="76"/>
      <c r="O922" s="77"/>
      <c r="P922" s="78"/>
      <c r="Q922" s="78"/>
      <c r="R922" s="88"/>
      <c r="S922" s="88"/>
      <c r="T922" s="88"/>
      <c r="U922" s="88"/>
      <c r="V922" s="52"/>
      <c r="W922" s="52"/>
      <c r="X922" s="52"/>
      <c r="Y922" s="52"/>
      <c r="Z922" s="51"/>
      <c r="AA922" s="73"/>
      <c r="AB922" s="73"/>
      <c r="AC922" s="74"/>
      <c r="AD922" s="80">
        <v>320</v>
      </c>
      <c r="AE922" s="80">
        <v>2127263</v>
      </c>
      <c r="AF922" s="80">
        <v>6354</v>
      </c>
      <c r="AG922" s="80">
        <v>4368</v>
      </c>
      <c r="AH922" s="80"/>
      <c r="AI922" s="80" t="s">
        <v>8869</v>
      </c>
      <c r="AJ922" s="80" t="s">
        <v>9543</v>
      </c>
      <c r="AK922" s="80"/>
      <c r="AL922" s="80"/>
      <c r="AM922" s="82">
        <v>39489.195717592593</v>
      </c>
      <c r="AN922" s="80" t="s">
        <v>11630</v>
      </c>
      <c r="AO922" s="85" t="s">
        <v>12550</v>
      </c>
      <c r="AP922" s="80" t="s">
        <v>65</v>
      </c>
      <c r="AQ922" s="2"/>
      <c r="AR922" s="3"/>
      <c r="AS922" s="3"/>
      <c r="AT922" s="3"/>
      <c r="AU922" s="3"/>
    </row>
    <row r="923" spans="1:47" x14ac:dyDescent="0.35">
      <c r="A923" s="66" t="s">
        <v>866</v>
      </c>
      <c r="B923" s="67"/>
      <c r="C923" s="67"/>
      <c r="D923" s="68"/>
      <c r="E923" s="70"/>
      <c r="F923" s="104" t="s">
        <v>10471</v>
      </c>
      <c r="G923" s="67"/>
      <c r="H923" s="71"/>
      <c r="I923" s="72"/>
      <c r="J923" s="72"/>
      <c r="K923" s="71" t="s">
        <v>13748</v>
      </c>
      <c r="L923" s="75"/>
      <c r="M923" s="76"/>
      <c r="N923" s="76"/>
      <c r="O923" s="77"/>
      <c r="P923" s="78"/>
      <c r="Q923" s="78"/>
      <c r="R923" s="88"/>
      <c r="S923" s="88"/>
      <c r="T923" s="88"/>
      <c r="U923" s="88"/>
      <c r="V923" s="52"/>
      <c r="W923" s="52"/>
      <c r="X923" s="52"/>
      <c r="Y923" s="52"/>
      <c r="Z923" s="51"/>
      <c r="AA923" s="73"/>
      <c r="AB923" s="73"/>
      <c r="AC923" s="74"/>
      <c r="AD923" s="80">
        <v>519</v>
      </c>
      <c r="AE923" s="80">
        <v>99</v>
      </c>
      <c r="AF923" s="80">
        <v>8001</v>
      </c>
      <c r="AG923" s="80">
        <v>16610</v>
      </c>
      <c r="AH923" s="80"/>
      <c r="AI923" s="80"/>
      <c r="AJ923" s="80"/>
      <c r="AK923" s="80"/>
      <c r="AL923" s="80"/>
      <c r="AM923" s="82">
        <v>42072.719618055555</v>
      </c>
      <c r="AN923" s="80" t="s">
        <v>11630</v>
      </c>
      <c r="AO923" s="85" t="s">
        <v>12551</v>
      </c>
      <c r="AP923" s="80" t="s">
        <v>66</v>
      </c>
      <c r="AQ923" s="2"/>
      <c r="AR923" s="3"/>
      <c r="AS923" s="3"/>
      <c r="AT923" s="3"/>
      <c r="AU923" s="3"/>
    </row>
    <row r="924" spans="1:47" x14ac:dyDescent="0.35">
      <c r="A924" s="66" t="s">
        <v>868</v>
      </c>
      <c r="B924" s="67"/>
      <c r="C924" s="67"/>
      <c r="D924" s="68"/>
      <c r="E924" s="70"/>
      <c r="F924" s="104" t="s">
        <v>11357</v>
      </c>
      <c r="G924" s="67"/>
      <c r="H924" s="71"/>
      <c r="I924" s="72"/>
      <c r="J924" s="72"/>
      <c r="K924" s="71" t="s">
        <v>13749</v>
      </c>
      <c r="L924" s="75"/>
      <c r="M924" s="76"/>
      <c r="N924" s="76"/>
      <c r="O924" s="77"/>
      <c r="P924" s="78"/>
      <c r="Q924" s="78"/>
      <c r="R924" s="88"/>
      <c r="S924" s="88"/>
      <c r="T924" s="88"/>
      <c r="U924" s="88"/>
      <c r="V924" s="52"/>
      <c r="W924" s="52"/>
      <c r="X924" s="52"/>
      <c r="Y924" s="52"/>
      <c r="Z924" s="51"/>
      <c r="AA924" s="73"/>
      <c r="AB924" s="73"/>
      <c r="AC924" s="74"/>
      <c r="AD924" s="80">
        <v>72</v>
      </c>
      <c r="AE924" s="80">
        <v>1330</v>
      </c>
      <c r="AF924" s="80">
        <v>11808</v>
      </c>
      <c r="AG924" s="80">
        <v>254</v>
      </c>
      <c r="AH924" s="80"/>
      <c r="AI924" s="80" t="s">
        <v>8870</v>
      </c>
      <c r="AJ924" s="80" t="s">
        <v>9509</v>
      </c>
      <c r="AK924" s="80"/>
      <c r="AL924" s="80"/>
      <c r="AM924" s="82">
        <v>44103.833078703705</v>
      </c>
      <c r="AN924" s="80" t="s">
        <v>11630</v>
      </c>
      <c r="AO924" s="85" t="s">
        <v>12552</v>
      </c>
      <c r="AP924" s="80" t="s">
        <v>66</v>
      </c>
      <c r="AQ924" s="2"/>
      <c r="AR924" s="3"/>
      <c r="AS924" s="3"/>
      <c r="AT924" s="3"/>
      <c r="AU924" s="3"/>
    </row>
    <row r="925" spans="1:47" x14ac:dyDescent="0.35">
      <c r="A925" s="66" t="s">
        <v>867</v>
      </c>
      <c r="B925" s="67"/>
      <c r="C925" s="67"/>
      <c r="D925" s="68"/>
      <c r="E925" s="70"/>
      <c r="F925" s="104" t="s">
        <v>11358</v>
      </c>
      <c r="G925" s="67"/>
      <c r="H925" s="71"/>
      <c r="I925" s="72"/>
      <c r="J925" s="72"/>
      <c r="K925" s="71" t="s">
        <v>13750</v>
      </c>
      <c r="L925" s="75"/>
      <c r="M925" s="76"/>
      <c r="N925" s="76"/>
      <c r="O925" s="77"/>
      <c r="P925" s="78"/>
      <c r="Q925" s="78"/>
      <c r="R925" s="88"/>
      <c r="S925" s="88"/>
      <c r="T925" s="88"/>
      <c r="U925" s="88"/>
      <c r="V925" s="52"/>
      <c r="W925" s="52"/>
      <c r="X925" s="52"/>
      <c r="Y925" s="52"/>
      <c r="Z925" s="51"/>
      <c r="AA925" s="73"/>
      <c r="AB925" s="73"/>
      <c r="AC925" s="74"/>
      <c r="AD925" s="80">
        <v>849</v>
      </c>
      <c r="AE925" s="80">
        <v>1313</v>
      </c>
      <c r="AF925" s="80">
        <v>526708</v>
      </c>
      <c r="AG925" s="80">
        <v>132983</v>
      </c>
      <c r="AH925" s="80"/>
      <c r="AI925" s="80" t="s">
        <v>8871</v>
      </c>
      <c r="AJ925" s="80" t="s">
        <v>9544</v>
      </c>
      <c r="AK925" s="80"/>
      <c r="AL925" s="80"/>
      <c r="AM925" s="82">
        <v>40018.763333333336</v>
      </c>
      <c r="AN925" s="80" t="s">
        <v>11630</v>
      </c>
      <c r="AO925" s="85" t="s">
        <v>12553</v>
      </c>
      <c r="AP925" s="80" t="s">
        <v>66</v>
      </c>
      <c r="AQ925" s="2"/>
      <c r="AR925" s="3"/>
      <c r="AS925" s="3"/>
      <c r="AT925" s="3"/>
      <c r="AU925" s="3"/>
    </row>
    <row r="926" spans="1:47" x14ac:dyDescent="0.35">
      <c r="A926" s="66" t="s">
        <v>869</v>
      </c>
      <c r="B926" s="67"/>
      <c r="C926" s="67"/>
      <c r="D926" s="68"/>
      <c r="E926" s="70"/>
      <c r="F926" s="104" t="s">
        <v>11359</v>
      </c>
      <c r="G926" s="67"/>
      <c r="H926" s="71"/>
      <c r="I926" s="72"/>
      <c r="J926" s="72"/>
      <c r="K926" s="71" t="s">
        <v>13751</v>
      </c>
      <c r="L926" s="75"/>
      <c r="M926" s="76"/>
      <c r="N926" s="76"/>
      <c r="O926" s="77"/>
      <c r="P926" s="78"/>
      <c r="Q926" s="78"/>
      <c r="R926" s="88"/>
      <c r="S926" s="88"/>
      <c r="T926" s="88"/>
      <c r="U926" s="88"/>
      <c r="V926" s="52"/>
      <c r="W926" s="52"/>
      <c r="X926" s="52"/>
      <c r="Y926" s="52"/>
      <c r="Z926" s="51"/>
      <c r="AA926" s="73"/>
      <c r="AB926" s="73"/>
      <c r="AC926" s="74"/>
      <c r="AD926" s="80">
        <v>244</v>
      </c>
      <c r="AE926" s="80">
        <v>80</v>
      </c>
      <c r="AF926" s="80">
        <v>12137</v>
      </c>
      <c r="AG926" s="80">
        <v>6819</v>
      </c>
      <c r="AH926" s="80"/>
      <c r="AI926" s="80" t="s">
        <v>8872</v>
      </c>
      <c r="AJ926" s="80"/>
      <c r="AK926" s="80"/>
      <c r="AL926" s="80"/>
      <c r="AM926" s="82">
        <v>43755.832152777781</v>
      </c>
      <c r="AN926" s="80" t="s">
        <v>11630</v>
      </c>
      <c r="AO926" s="85" t="s">
        <v>12554</v>
      </c>
      <c r="AP926" s="80" t="s">
        <v>66</v>
      </c>
      <c r="AQ926" s="2"/>
      <c r="AR926" s="3"/>
      <c r="AS926" s="3"/>
      <c r="AT926" s="3"/>
      <c r="AU926" s="3"/>
    </row>
    <row r="927" spans="1:47" x14ac:dyDescent="0.35">
      <c r="A927" s="66" t="s">
        <v>870</v>
      </c>
      <c r="B927" s="67"/>
      <c r="C927" s="67"/>
      <c r="D927" s="68"/>
      <c r="E927" s="70"/>
      <c r="F927" s="104" t="s">
        <v>11360</v>
      </c>
      <c r="G927" s="67"/>
      <c r="H927" s="71"/>
      <c r="I927" s="72"/>
      <c r="J927" s="72"/>
      <c r="K927" s="71" t="s">
        <v>13752</v>
      </c>
      <c r="L927" s="75"/>
      <c r="M927" s="76"/>
      <c r="N927" s="76"/>
      <c r="O927" s="77"/>
      <c r="P927" s="78"/>
      <c r="Q927" s="78"/>
      <c r="R927" s="88"/>
      <c r="S927" s="88"/>
      <c r="T927" s="88"/>
      <c r="U927" s="88"/>
      <c r="V927" s="52"/>
      <c r="W927" s="52"/>
      <c r="X927" s="52"/>
      <c r="Y927" s="52"/>
      <c r="Z927" s="51"/>
      <c r="AA927" s="73"/>
      <c r="AB927" s="73"/>
      <c r="AC927" s="74"/>
      <c r="AD927" s="80">
        <v>296</v>
      </c>
      <c r="AE927" s="80">
        <v>215</v>
      </c>
      <c r="AF927" s="80">
        <v>4641</v>
      </c>
      <c r="AG927" s="80">
        <v>4050</v>
      </c>
      <c r="AH927" s="80"/>
      <c r="AI927" s="80" t="s">
        <v>8873</v>
      </c>
      <c r="AJ927" s="80" t="s">
        <v>9175</v>
      </c>
      <c r="AK927" s="80"/>
      <c r="AL927" s="80"/>
      <c r="AM927" s="82">
        <v>41476.729537037034</v>
      </c>
      <c r="AN927" s="80" t="s">
        <v>11630</v>
      </c>
      <c r="AO927" s="85" t="s">
        <v>12555</v>
      </c>
      <c r="AP927" s="80" t="s">
        <v>66</v>
      </c>
      <c r="AQ927" s="2"/>
      <c r="AR927" s="3"/>
      <c r="AS927" s="3"/>
      <c r="AT927" s="3"/>
      <c r="AU927" s="3"/>
    </row>
    <row r="928" spans="1:47" x14ac:dyDescent="0.35">
      <c r="A928" s="66" t="s">
        <v>872</v>
      </c>
      <c r="B928" s="67"/>
      <c r="C928" s="67"/>
      <c r="D928" s="68"/>
      <c r="E928" s="70"/>
      <c r="F928" s="104" t="s">
        <v>11361</v>
      </c>
      <c r="G928" s="67"/>
      <c r="H928" s="71"/>
      <c r="I928" s="72"/>
      <c r="J928" s="72"/>
      <c r="K928" s="71" t="s">
        <v>13753</v>
      </c>
      <c r="L928" s="75"/>
      <c r="M928" s="76"/>
      <c r="N928" s="76"/>
      <c r="O928" s="77"/>
      <c r="P928" s="78"/>
      <c r="Q928" s="78"/>
      <c r="R928" s="88"/>
      <c r="S928" s="88"/>
      <c r="T928" s="88"/>
      <c r="U928" s="88"/>
      <c r="V928" s="52"/>
      <c r="W928" s="52"/>
      <c r="X928" s="52"/>
      <c r="Y928" s="52"/>
      <c r="Z928" s="51"/>
      <c r="AA928" s="73"/>
      <c r="AB928" s="73"/>
      <c r="AC928" s="74"/>
      <c r="AD928" s="80">
        <v>4985</v>
      </c>
      <c r="AE928" s="80">
        <v>2204</v>
      </c>
      <c r="AF928" s="80">
        <v>128868</v>
      </c>
      <c r="AG928" s="80">
        <v>1373</v>
      </c>
      <c r="AH928" s="80"/>
      <c r="AI928" s="80" t="s">
        <v>8874</v>
      </c>
      <c r="AJ928" s="80" t="s">
        <v>9545</v>
      </c>
      <c r="AK928" s="80"/>
      <c r="AL928" s="80"/>
      <c r="AM928" s="82">
        <v>41863.95815972222</v>
      </c>
      <c r="AN928" s="80" t="s">
        <v>11630</v>
      </c>
      <c r="AO928" s="85" t="s">
        <v>12556</v>
      </c>
      <c r="AP928" s="80" t="s">
        <v>66</v>
      </c>
      <c r="AQ928" s="2"/>
      <c r="AR928" s="3"/>
      <c r="AS928" s="3"/>
      <c r="AT928" s="3"/>
      <c r="AU928" s="3"/>
    </row>
    <row r="929" spans="1:47" x14ac:dyDescent="0.35">
      <c r="A929" s="66" t="s">
        <v>874</v>
      </c>
      <c r="B929" s="67"/>
      <c r="C929" s="67"/>
      <c r="D929" s="68"/>
      <c r="E929" s="70"/>
      <c r="F929" s="104" t="s">
        <v>11362</v>
      </c>
      <c r="G929" s="67"/>
      <c r="H929" s="71"/>
      <c r="I929" s="72"/>
      <c r="J929" s="72"/>
      <c r="K929" s="71" t="s">
        <v>13754</v>
      </c>
      <c r="L929" s="75"/>
      <c r="M929" s="76"/>
      <c r="N929" s="76"/>
      <c r="O929" s="77"/>
      <c r="P929" s="78"/>
      <c r="Q929" s="78"/>
      <c r="R929" s="88"/>
      <c r="S929" s="88"/>
      <c r="T929" s="88"/>
      <c r="U929" s="88"/>
      <c r="V929" s="52"/>
      <c r="W929" s="52"/>
      <c r="X929" s="52"/>
      <c r="Y929" s="52"/>
      <c r="Z929" s="51"/>
      <c r="AA929" s="73"/>
      <c r="AB929" s="73"/>
      <c r="AC929" s="74"/>
      <c r="AD929" s="80">
        <v>525</v>
      </c>
      <c r="AE929" s="80">
        <v>1263</v>
      </c>
      <c r="AF929" s="80">
        <v>103241</v>
      </c>
      <c r="AG929" s="80">
        <v>117246</v>
      </c>
      <c r="AH929" s="80"/>
      <c r="AI929" s="80" t="s">
        <v>8875</v>
      </c>
      <c r="AJ929" s="80" t="s">
        <v>9143</v>
      </c>
      <c r="AK929" s="80"/>
      <c r="AL929" s="80"/>
      <c r="AM929" s="82">
        <v>42447.32916666667</v>
      </c>
      <c r="AN929" s="80" t="s">
        <v>11630</v>
      </c>
      <c r="AO929" s="85" t="s">
        <v>12557</v>
      </c>
      <c r="AP929" s="80" t="s">
        <v>66</v>
      </c>
      <c r="AQ929" s="2"/>
      <c r="AR929" s="3"/>
      <c r="AS929" s="3"/>
      <c r="AT929" s="3"/>
      <c r="AU929" s="3"/>
    </row>
    <row r="930" spans="1:47" x14ac:dyDescent="0.35">
      <c r="A930" s="66" t="s">
        <v>875</v>
      </c>
      <c r="B930" s="67"/>
      <c r="C930" s="67"/>
      <c r="D930" s="68"/>
      <c r="E930" s="70"/>
      <c r="F930" s="104" t="s">
        <v>11363</v>
      </c>
      <c r="G930" s="67"/>
      <c r="H930" s="71"/>
      <c r="I930" s="72"/>
      <c r="J930" s="72"/>
      <c r="K930" s="71" t="s">
        <v>13755</v>
      </c>
      <c r="L930" s="75"/>
      <c r="M930" s="76"/>
      <c r="N930" s="76"/>
      <c r="O930" s="77"/>
      <c r="P930" s="78"/>
      <c r="Q930" s="78"/>
      <c r="R930" s="88"/>
      <c r="S930" s="88"/>
      <c r="T930" s="88"/>
      <c r="U930" s="88"/>
      <c r="V930" s="52"/>
      <c r="W930" s="52"/>
      <c r="X930" s="52"/>
      <c r="Y930" s="52"/>
      <c r="Z930" s="51"/>
      <c r="AA930" s="73"/>
      <c r="AB930" s="73"/>
      <c r="AC930" s="74"/>
      <c r="AD930" s="80">
        <v>170</v>
      </c>
      <c r="AE930" s="80">
        <v>103</v>
      </c>
      <c r="AF930" s="80">
        <v>497</v>
      </c>
      <c r="AG930" s="80">
        <v>29</v>
      </c>
      <c r="AH930" s="80"/>
      <c r="AI930" s="80" t="s">
        <v>8876</v>
      </c>
      <c r="AJ930" s="80"/>
      <c r="AK930" s="85" t="s">
        <v>10255</v>
      </c>
      <c r="AL930" s="80"/>
      <c r="AM930" s="82">
        <v>41892.524965277778</v>
      </c>
      <c r="AN930" s="80" t="s">
        <v>11630</v>
      </c>
      <c r="AO930" s="85" t="s">
        <v>12558</v>
      </c>
      <c r="AP930" s="80" t="s">
        <v>66</v>
      </c>
      <c r="AQ930" s="2"/>
      <c r="AR930" s="3"/>
      <c r="AS930" s="3"/>
      <c r="AT930" s="3"/>
      <c r="AU930" s="3"/>
    </row>
    <row r="931" spans="1:47" x14ac:dyDescent="0.35">
      <c r="A931" s="66" t="s">
        <v>1322</v>
      </c>
      <c r="B931" s="67"/>
      <c r="C931" s="67"/>
      <c r="D931" s="68"/>
      <c r="E931" s="70"/>
      <c r="F931" s="104" t="s">
        <v>11364</v>
      </c>
      <c r="G931" s="67"/>
      <c r="H931" s="71"/>
      <c r="I931" s="72"/>
      <c r="J931" s="72"/>
      <c r="K931" s="71" t="s">
        <v>13756</v>
      </c>
      <c r="L931" s="75"/>
      <c r="M931" s="76"/>
      <c r="N931" s="76"/>
      <c r="O931" s="77"/>
      <c r="P931" s="78"/>
      <c r="Q931" s="78"/>
      <c r="R931" s="88"/>
      <c r="S931" s="88"/>
      <c r="T931" s="88"/>
      <c r="U931" s="88"/>
      <c r="V931" s="52"/>
      <c r="W931" s="52"/>
      <c r="X931" s="52"/>
      <c r="Y931" s="52"/>
      <c r="Z931" s="51"/>
      <c r="AA931" s="73"/>
      <c r="AB931" s="73"/>
      <c r="AC931" s="74"/>
      <c r="AD931" s="80">
        <v>207</v>
      </c>
      <c r="AE931" s="80">
        <v>584</v>
      </c>
      <c r="AF931" s="80">
        <v>1480</v>
      </c>
      <c r="AG931" s="80">
        <v>128</v>
      </c>
      <c r="AH931" s="80"/>
      <c r="AI931" s="80" t="s">
        <v>8877</v>
      </c>
      <c r="AJ931" s="80" t="s">
        <v>9546</v>
      </c>
      <c r="AK931" s="85" t="s">
        <v>10256</v>
      </c>
      <c r="AL931" s="80"/>
      <c r="AM931" s="82">
        <v>42066.467106481483</v>
      </c>
      <c r="AN931" s="80" t="s">
        <v>11630</v>
      </c>
      <c r="AO931" s="85" t="s">
        <v>12559</v>
      </c>
      <c r="AP931" s="80" t="s">
        <v>65</v>
      </c>
      <c r="AQ931" s="2"/>
      <c r="AR931" s="3"/>
      <c r="AS931" s="3"/>
      <c r="AT931" s="3"/>
      <c r="AU931" s="3"/>
    </row>
    <row r="932" spans="1:47" x14ac:dyDescent="0.35">
      <c r="A932" s="66" t="s">
        <v>876</v>
      </c>
      <c r="B932" s="67"/>
      <c r="C932" s="67"/>
      <c r="D932" s="68"/>
      <c r="E932" s="70"/>
      <c r="F932" s="104" t="s">
        <v>11365</v>
      </c>
      <c r="G932" s="67"/>
      <c r="H932" s="71"/>
      <c r="I932" s="72"/>
      <c r="J932" s="72"/>
      <c r="K932" s="71" t="s">
        <v>13757</v>
      </c>
      <c r="L932" s="75"/>
      <c r="M932" s="76"/>
      <c r="N932" s="76"/>
      <c r="O932" s="77"/>
      <c r="P932" s="78"/>
      <c r="Q932" s="78"/>
      <c r="R932" s="88"/>
      <c r="S932" s="88"/>
      <c r="T932" s="88"/>
      <c r="U932" s="88"/>
      <c r="V932" s="52"/>
      <c r="W932" s="52"/>
      <c r="X932" s="52"/>
      <c r="Y932" s="52"/>
      <c r="Z932" s="51"/>
      <c r="AA932" s="73"/>
      <c r="AB932" s="73"/>
      <c r="AC932" s="74"/>
      <c r="AD932" s="80">
        <v>8689</v>
      </c>
      <c r="AE932" s="80">
        <v>18073</v>
      </c>
      <c r="AF932" s="80">
        <v>34309</v>
      </c>
      <c r="AG932" s="80">
        <v>44074</v>
      </c>
      <c r="AH932" s="80"/>
      <c r="AI932" s="80" t="s">
        <v>8878</v>
      </c>
      <c r="AJ932" s="80" t="s">
        <v>9511</v>
      </c>
      <c r="AK932" s="85" t="s">
        <v>10257</v>
      </c>
      <c r="AL932" s="80"/>
      <c r="AM932" s="82">
        <v>39846.786840277775</v>
      </c>
      <c r="AN932" s="80" t="s">
        <v>11630</v>
      </c>
      <c r="AO932" s="85" t="s">
        <v>12560</v>
      </c>
      <c r="AP932" s="80" t="s">
        <v>66</v>
      </c>
      <c r="AQ932" s="2"/>
      <c r="AR932" s="3"/>
      <c r="AS932" s="3"/>
      <c r="AT932" s="3"/>
      <c r="AU932" s="3"/>
    </row>
    <row r="933" spans="1:47" x14ac:dyDescent="0.35">
      <c r="A933" s="66" t="s">
        <v>877</v>
      </c>
      <c r="B933" s="67"/>
      <c r="C933" s="67"/>
      <c r="D933" s="68"/>
      <c r="E933" s="70"/>
      <c r="F933" s="104" t="s">
        <v>11366</v>
      </c>
      <c r="G933" s="67"/>
      <c r="H933" s="71"/>
      <c r="I933" s="72"/>
      <c r="J933" s="72"/>
      <c r="K933" s="71" t="s">
        <v>13758</v>
      </c>
      <c r="L933" s="75"/>
      <c r="M933" s="76"/>
      <c r="N933" s="76"/>
      <c r="O933" s="77"/>
      <c r="P933" s="78"/>
      <c r="Q933" s="78"/>
      <c r="R933" s="88"/>
      <c r="S933" s="88"/>
      <c r="T933" s="88"/>
      <c r="U933" s="88"/>
      <c r="V933" s="52"/>
      <c r="W933" s="52"/>
      <c r="X933" s="52"/>
      <c r="Y933" s="52"/>
      <c r="Z933" s="51"/>
      <c r="AA933" s="73"/>
      <c r="AB933" s="73"/>
      <c r="AC933" s="74"/>
      <c r="AD933" s="80">
        <v>6</v>
      </c>
      <c r="AE933" s="80">
        <v>6390</v>
      </c>
      <c r="AF933" s="80">
        <v>474152</v>
      </c>
      <c r="AG933" s="80">
        <v>139</v>
      </c>
      <c r="AH933" s="80"/>
      <c r="AI933" s="80" t="s">
        <v>8879</v>
      </c>
      <c r="AJ933" s="80" t="s">
        <v>9547</v>
      </c>
      <c r="AK933" s="80"/>
      <c r="AL933" s="80"/>
      <c r="AM933" s="82">
        <v>43477.824594907404</v>
      </c>
      <c r="AN933" s="80" t="s">
        <v>11630</v>
      </c>
      <c r="AO933" s="85" t="s">
        <v>12561</v>
      </c>
      <c r="AP933" s="80" t="s">
        <v>66</v>
      </c>
      <c r="AQ933" s="2"/>
      <c r="AR933" s="3"/>
      <c r="AS933" s="3"/>
      <c r="AT933" s="3"/>
      <c r="AU933" s="3"/>
    </row>
    <row r="934" spans="1:47" x14ac:dyDescent="0.35">
      <c r="A934" s="66" t="s">
        <v>1174</v>
      </c>
      <c r="B934" s="67"/>
      <c r="C934" s="67"/>
      <c r="D934" s="68"/>
      <c r="E934" s="70"/>
      <c r="F934" s="104" t="s">
        <v>11367</v>
      </c>
      <c r="G934" s="67"/>
      <c r="H934" s="71"/>
      <c r="I934" s="72"/>
      <c r="J934" s="72"/>
      <c r="K934" s="71" t="s">
        <v>13759</v>
      </c>
      <c r="L934" s="75"/>
      <c r="M934" s="76"/>
      <c r="N934" s="76"/>
      <c r="O934" s="77"/>
      <c r="P934" s="78"/>
      <c r="Q934" s="78"/>
      <c r="R934" s="88"/>
      <c r="S934" s="88"/>
      <c r="T934" s="88"/>
      <c r="U934" s="88"/>
      <c r="V934" s="52"/>
      <c r="W934" s="52"/>
      <c r="X934" s="52"/>
      <c r="Y934" s="52"/>
      <c r="Z934" s="51"/>
      <c r="AA934" s="73"/>
      <c r="AB934" s="73"/>
      <c r="AC934" s="74"/>
      <c r="AD934" s="80">
        <v>32</v>
      </c>
      <c r="AE934" s="80">
        <v>134</v>
      </c>
      <c r="AF934" s="80">
        <v>339</v>
      </c>
      <c r="AG934" s="80">
        <v>26628</v>
      </c>
      <c r="AH934" s="80"/>
      <c r="AI934" s="80" t="s">
        <v>8880</v>
      </c>
      <c r="AJ934" s="80" t="s">
        <v>9548</v>
      </c>
      <c r="AK934" s="85" t="s">
        <v>10258</v>
      </c>
      <c r="AL934" s="80"/>
      <c r="AM934" s="82">
        <v>42602.946793981479</v>
      </c>
      <c r="AN934" s="80" t="s">
        <v>11630</v>
      </c>
      <c r="AO934" s="85" t="s">
        <v>12562</v>
      </c>
      <c r="AP934" s="80" t="s">
        <v>66</v>
      </c>
      <c r="AQ934" s="2"/>
      <c r="AR934" s="3"/>
      <c r="AS934" s="3"/>
      <c r="AT934" s="3"/>
      <c r="AU934" s="3"/>
    </row>
    <row r="935" spans="1:47" x14ac:dyDescent="0.35">
      <c r="A935" s="66" t="s">
        <v>878</v>
      </c>
      <c r="B935" s="67"/>
      <c r="C935" s="67"/>
      <c r="D935" s="68"/>
      <c r="E935" s="70"/>
      <c r="F935" s="104" t="s">
        <v>11368</v>
      </c>
      <c r="G935" s="67"/>
      <c r="H935" s="71"/>
      <c r="I935" s="72"/>
      <c r="J935" s="72"/>
      <c r="K935" s="71" t="s">
        <v>13760</v>
      </c>
      <c r="L935" s="75"/>
      <c r="M935" s="76"/>
      <c r="N935" s="76"/>
      <c r="O935" s="77"/>
      <c r="P935" s="78"/>
      <c r="Q935" s="78"/>
      <c r="R935" s="88"/>
      <c r="S935" s="88"/>
      <c r="T935" s="88"/>
      <c r="U935" s="88"/>
      <c r="V935" s="52"/>
      <c r="W935" s="52"/>
      <c r="X935" s="52"/>
      <c r="Y935" s="52"/>
      <c r="Z935" s="51"/>
      <c r="AA935" s="73"/>
      <c r="AB935" s="73"/>
      <c r="AC935" s="74"/>
      <c r="AD935" s="80">
        <v>0</v>
      </c>
      <c r="AE935" s="80">
        <v>80</v>
      </c>
      <c r="AF935" s="80">
        <v>13434</v>
      </c>
      <c r="AG935" s="80">
        <v>6</v>
      </c>
      <c r="AH935" s="80"/>
      <c r="AI935" s="80" t="s">
        <v>8881</v>
      </c>
      <c r="AJ935" s="80"/>
      <c r="AK935" s="80"/>
      <c r="AL935" s="80"/>
      <c r="AM935" s="82">
        <v>44414.617488425924</v>
      </c>
      <c r="AN935" s="80" t="s">
        <v>11630</v>
      </c>
      <c r="AO935" s="85" t="s">
        <v>12563</v>
      </c>
      <c r="AP935" s="80" t="s">
        <v>66</v>
      </c>
      <c r="AQ935" s="2"/>
      <c r="AR935" s="3"/>
      <c r="AS935" s="3"/>
      <c r="AT935" s="3"/>
      <c r="AU935" s="3"/>
    </row>
    <row r="936" spans="1:47" x14ac:dyDescent="0.35">
      <c r="A936" s="66" t="s">
        <v>879</v>
      </c>
      <c r="B936" s="67"/>
      <c r="C936" s="67"/>
      <c r="D936" s="68"/>
      <c r="E936" s="70"/>
      <c r="F936" s="104" t="s">
        <v>11369</v>
      </c>
      <c r="G936" s="67"/>
      <c r="H936" s="71"/>
      <c r="I936" s="72"/>
      <c r="J936" s="72"/>
      <c r="K936" s="71" t="s">
        <v>13761</v>
      </c>
      <c r="L936" s="75"/>
      <c r="M936" s="76"/>
      <c r="N936" s="76"/>
      <c r="O936" s="77"/>
      <c r="P936" s="78"/>
      <c r="Q936" s="78"/>
      <c r="R936" s="88"/>
      <c r="S936" s="88"/>
      <c r="T936" s="88"/>
      <c r="U936" s="88"/>
      <c r="V936" s="52"/>
      <c r="W936" s="52"/>
      <c r="X936" s="52"/>
      <c r="Y936" s="52"/>
      <c r="Z936" s="51"/>
      <c r="AA936" s="73"/>
      <c r="AB936" s="73"/>
      <c r="AC936" s="74"/>
      <c r="AD936" s="80">
        <v>71</v>
      </c>
      <c r="AE936" s="80">
        <v>2359</v>
      </c>
      <c r="AF936" s="80">
        <v>422021</v>
      </c>
      <c r="AG936" s="80">
        <v>32</v>
      </c>
      <c r="AH936" s="80"/>
      <c r="AI936" s="80" t="s">
        <v>8882</v>
      </c>
      <c r="AJ936" s="80"/>
      <c r="AK936" s="80"/>
      <c r="AL936" s="80"/>
      <c r="AM936" s="82">
        <v>43993.867280092592</v>
      </c>
      <c r="AN936" s="80" t="s">
        <v>11630</v>
      </c>
      <c r="AO936" s="85" t="s">
        <v>12564</v>
      </c>
      <c r="AP936" s="80" t="s">
        <v>66</v>
      </c>
      <c r="AQ936" s="2"/>
      <c r="AR936" s="3"/>
      <c r="AS936" s="3"/>
      <c r="AT936" s="3"/>
      <c r="AU936" s="3"/>
    </row>
    <row r="937" spans="1:47" x14ac:dyDescent="0.35">
      <c r="A937" s="66" t="s">
        <v>880</v>
      </c>
      <c r="B937" s="67"/>
      <c r="C937" s="67"/>
      <c r="D937" s="68"/>
      <c r="E937" s="70"/>
      <c r="F937" s="104" t="s">
        <v>11370</v>
      </c>
      <c r="G937" s="67"/>
      <c r="H937" s="71"/>
      <c r="I937" s="72"/>
      <c r="J937" s="72"/>
      <c r="K937" s="71" t="s">
        <v>13762</v>
      </c>
      <c r="L937" s="75"/>
      <c r="M937" s="76"/>
      <c r="N937" s="76"/>
      <c r="O937" s="77"/>
      <c r="P937" s="78"/>
      <c r="Q937" s="78"/>
      <c r="R937" s="88"/>
      <c r="S937" s="88"/>
      <c r="T937" s="88"/>
      <c r="U937" s="88"/>
      <c r="V937" s="52"/>
      <c r="W937" s="52"/>
      <c r="X937" s="52"/>
      <c r="Y937" s="52"/>
      <c r="Z937" s="51"/>
      <c r="AA937" s="73"/>
      <c r="AB937" s="73"/>
      <c r="AC937" s="74"/>
      <c r="AD937" s="80">
        <v>2</v>
      </c>
      <c r="AE937" s="80">
        <v>3760</v>
      </c>
      <c r="AF937" s="80">
        <v>185145</v>
      </c>
      <c r="AG937" s="80">
        <v>3258</v>
      </c>
      <c r="AH937" s="80"/>
      <c r="AI937" s="80" t="s">
        <v>8883</v>
      </c>
      <c r="AJ937" s="80" t="s">
        <v>9549</v>
      </c>
      <c r="AK937" s="85" t="s">
        <v>10259</v>
      </c>
      <c r="AL937" s="80"/>
      <c r="AM937" s="82">
        <v>44207.900289351855</v>
      </c>
      <c r="AN937" s="80" t="s">
        <v>11630</v>
      </c>
      <c r="AO937" s="85" t="s">
        <v>12565</v>
      </c>
      <c r="AP937" s="80" t="s">
        <v>66</v>
      </c>
      <c r="AQ937" s="2"/>
      <c r="AR937" s="3"/>
      <c r="AS937" s="3"/>
      <c r="AT937" s="3"/>
      <c r="AU937" s="3"/>
    </row>
    <row r="938" spans="1:47" x14ac:dyDescent="0.35">
      <c r="A938" s="66" t="s">
        <v>881</v>
      </c>
      <c r="B938" s="67"/>
      <c r="C938" s="67"/>
      <c r="D938" s="68"/>
      <c r="E938" s="70"/>
      <c r="F938" s="104" t="s">
        <v>11371</v>
      </c>
      <c r="G938" s="67"/>
      <c r="H938" s="71"/>
      <c r="I938" s="72"/>
      <c r="J938" s="72"/>
      <c r="K938" s="71" t="s">
        <v>13763</v>
      </c>
      <c r="L938" s="75"/>
      <c r="M938" s="76"/>
      <c r="N938" s="76"/>
      <c r="O938" s="77"/>
      <c r="P938" s="78"/>
      <c r="Q938" s="78"/>
      <c r="R938" s="88"/>
      <c r="S938" s="88"/>
      <c r="T938" s="88"/>
      <c r="U938" s="88"/>
      <c r="V938" s="52"/>
      <c r="W938" s="52"/>
      <c r="X938" s="52"/>
      <c r="Y938" s="52"/>
      <c r="Z938" s="51"/>
      <c r="AA938" s="73"/>
      <c r="AB938" s="73"/>
      <c r="AC938" s="74"/>
      <c r="AD938" s="80">
        <v>1</v>
      </c>
      <c r="AE938" s="80">
        <v>1960</v>
      </c>
      <c r="AF938" s="80">
        <v>307672</v>
      </c>
      <c r="AG938" s="80">
        <v>222</v>
      </c>
      <c r="AH938" s="80"/>
      <c r="AI938" s="80" t="s">
        <v>8884</v>
      </c>
      <c r="AJ938" s="80" t="s">
        <v>9550</v>
      </c>
      <c r="AK938" s="80"/>
      <c r="AL938" s="80"/>
      <c r="AM938" s="82">
        <v>43663.590914351851</v>
      </c>
      <c r="AN938" s="80" t="s">
        <v>11630</v>
      </c>
      <c r="AO938" s="85" t="s">
        <v>12566</v>
      </c>
      <c r="AP938" s="80" t="s">
        <v>66</v>
      </c>
      <c r="AQ938" s="2"/>
      <c r="AR938" s="3"/>
      <c r="AS938" s="3"/>
      <c r="AT938" s="3"/>
      <c r="AU938" s="3"/>
    </row>
    <row r="939" spans="1:47" x14ac:dyDescent="0.35">
      <c r="A939" s="66" t="s">
        <v>882</v>
      </c>
      <c r="B939" s="67"/>
      <c r="C939" s="67"/>
      <c r="D939" s="68"/>
      <c r="E939" s="70"/>
      <c r="F939" s="104" t="s">
        <v>11372</v>
      </c>
      <c r="G939" s="67"/>
      <c r="H939" s="71"/>
      <c r="I939" s="72"/>
      <c r="J939" s="72"/>
      <c r="K939" s="71" t="s">
        <v>13764</v>
      </c>
      <c r="L939" s="75"/>
      <c r="M939" s="76"/>
      <c r="N939" s="76"/>
      <c r="O939" s="77"/>
      <c r="P939" s="78"/>
      <c r="Q939" s="78"/>
      <c r="R939" s="88"/>
      <c r="S939" s="88"/>
      <c r="T939" s="88"/>
      <c r="U939" s="88"/>
      <c r="V939" s="52"/>
      <c r="W939" s="52"/>
      <c r="X939" s="52"/>
      <c r="Y939" s="52"/>
      <c r="Z939" s="51"/>
      <c r="AA939" s="73"/>
      <c r="AB939" s="73"/>
      <c r="AC939" s="74"/>
      <c r="AD939" s="80">
        <v>2</v>
      </c>
      <c r="AE939" s="80">
        <v>34475</v>
      </c>
      <c r="AF939" s="80">
        <v>1269191</v>
      </c>
      <c r="AG939" s="80">
        <v>121</v>
      </c>
      <c r="AH939" s="80"/>
      <c r="AI939" s="80" t="s">
        <v>8885</v>
      </c>
      <c r="AJ939" s="80" t="s">
        <v>9551</v>
      </c>
      <c r="AK939" s="80"/>
      <c r="AL939" s="80"/>
      <c r="AM939" s="82">
        <v>41854.748842592591</v>
      </c>
      <c r="AN939" s="80" t="s">
        <v>11630</v>
      </c>
      <c r="AO939" s="85" t="s">
        <v>12567</v>
      </c>
      <c r="AP939" s="80" t="s">
        <v>66</v>
      </c>
      <c r="AQ939" s="2"/>
      <c r="AR939" s="3"/>
      <c r="AS939" s="3"/>
      <c r="AT939" s="3"/>
      <c r="AU939" s="3"/>
    </row>
    <row r="940" spans="1:47" x14ac:dyDescent="0.35">
      <c r="A940" s="66" t="s">
        <v>883</v>
      </c>
      <c r="B940" s="67"/>
      <c r="C940" s="67"/>
      <c r="D940" s="68"/>
      <c r="E940" s="70"/>
      <c r="F940" s="104" t="s">
        <v>11373</v>
      </c>
      <c r="G940" s="67"/>
      <c r="H940" s="71"/>
      <c r="I940" s="72"/>
      <c r="J940" s="72"/>
      <c r="K940" s="71" t="s">
        <v>13765</v>
      </c>
      <c r="L940" s="75"/>
      <c r="M940" s="76"/>
      <c r="N940" s="76"/>
      <c r="O940" s="77"/>
      <c r="P940" s="78"/>
      <c r="Q940" s="78"/>
      <c r="R940" s="88"/>
      <c r="S940" s="88"/>
      <c r="T940" s="88"/>
      <c r="U940" s="88"/>
      <c r="V940" s="52"/>
      <c r="W940" s="52"/>
      <c r="X940" s="52"/>
      <c r="Y940" s="52"/>
      <c r="Z940" s="51"/>
      <c r="AA940" s="73"/>
      <c r="AB940" s="73"/>
      <c r="AC940" s="74"/>
      <c r="AD940" s="80">
        <v>1</v>
      </c>
      <c r="AE940" s="80">
        <v>8018</v>
      </c>
      <c r="AF940" s="80">
        <v>368123</v>
      </c>
      <c r="AG940" s="80">
        <v>69777</v>
      </c>
      <c r="AH940" s="80"/>
      <c r="AI940" s="80" t="s">
        <v>8886</v>
      </c>
      <c r="AJ940" s="80" t="s">
        <v>9552</v>
      </c>
      <c r="AK940" s="85" t="s">
        <v>10260</v>
      </c>
      <c r="AL940" s="80"/>
      <c r="AM940" s="82">
        <v>44021.658159722225</v>
      </c>
      <c r="AN940" s="80" t="s">
        <v>11630</v>
      </c>
      <c r="AO940" s="85" t="s">
        <v>12568</v>
      </c>
      <c r="AP940" s="80" t="s">
        <v>66</v>
      </c>
      <c r="AQ940" s="2"/>
      <c r="AR940" s="3"/>
      <c r="AS940" s="3"/>
      <c r="AT940" s="3"/>
      <c r="AU940" s="3"/>
    </row>
    <row r="941" spans="1:47" x14ac:dyDescent="0.35">
      <c r="A941" s="66" t="s">
        <v>884</v>
      </c>
      <c r="B941" s="67"/>
      <c r="C941" s="67"/>
      <c r="D941" s="68"/>
      <c r="E941" s="70"/>
      <c r="F941" s="104" t="s">
        <v>11374</v>
      </c>
      <c r="G941" s="67"/>
      <c r="H941" s="71"/>
      <c r="I941" s="72"/>
      <c r="J941" s="72"/>
      <c r="K941" s="71" t="s">
        <v>13766</v>
      </c>
      <c r="L941" s="75"/>
      <c r="M941" s="76"/>
      <c r="N941" s="76"/>
      <c r="O941" s="77"/>
      <c r="P941" s="78"/>
      <c r="Q941" s="78"/>
      <c r="R941" s="88"/>
      <c r="S941" s="88"/>
      <c r="T941" s="88"/>
      <c r="U941" s="88"/>
      <c r="V941" s="52"/>
      <c r="W941" s="52"/>
      <c r="X941" s="52"/>
      <c r="Y941" s="52"/>
      <c r="Z941" s="51"/>
      <c r="AA941" s="73"/>
      <c r="AB941" s="73"/>
      <c r="AC941" s="74"/>
      <c r="AD941" s="80">
        <v>1503</v>
      </c>
      <c r="AE941" s="80">
        <v>1611</v>
      </c>
      <c r="AF941" s="80">
        <v>152051</v>
      </c>
      <c r="AG941" s="80">
        <v>3314</v>
      </c>
      <c r="AH941" s="80"/>
      <c r="AI941" s="80" t="s">
        <v>8887</v>
      </c>
      <c r="AJ941" s="80" t="s">
        <v>9553</v>
      </c>
      <c r="AK941" s="85" t="s">
        <v>10261</v>
      </c>
      <c r="AL941" s="80"/>
      <c r="AM941" s="82">
        <v>40938.903275462966</v>
      </c>
      <c r="AN941" s="80" t="s">
        <v>11630</v>
      </c>
      <c r="AO941" s="85" t="s">
        <v>12569</v>
      </c>
      <c r="AP941" s="80" t="s">
        <v>66</v>
      </c>
      <c r="AQ941" s="2"/>
      <c r="AR941" s="3"/>
      <c r="AS941" s="3"/>
      <c r="AT941" s="3"/>
      <c r="AU941" s="3"/>
    </row>
    <row r="942" spans="1:47" x14ac:dyDescent="0.35">
      <c r="A942" s="66" t="s">
        <v>885</v>
      </c>
      <c r="B942" s="67"/>
      <c r="C942" s="67"/>
      <c r="D942" s="68"/>
      <c r="E942" s="70"/>
      <c r="F942" s="104" t="s">
        <v>11375</v>
      </c>
      <c r="G942" s="67"/>
      <c r="H942" s="71"/>
      <c r="I942" s="72"/>
      <c r="J942" s="72"/>
      <c r="K942" s="71" t="s">
        <v>13767</v>
      </c>
      <c r="L942" s="75"/>
      <c r="M942" s="76"/>
      <c r="N942" s="76"/>
      <c r="O942" s="77"/>
      <c r="P942" s="78"/>
      <c r="Q942" s="78"/>
      <c r="R942" s="88"/>
      <c r="S942" s="88"/>
      <c r="T942" s="88"/>
      <c r="U942" s="88"/>
      <c r="V942" s="52"/>
      <c r="W942" s="52"/>
      <c r="X942" s="52"/>
      <c r="Y942" s="52"/>
      <c r="Z942" s="51"/>
      <c r="AA942" s="73"/>
      <c r="AB942" s="73"/>
      <c r="AC942" s="74"/>
      <c r="AD942" s="80">
        <v>9150</v>
      </c>
      <c r="AE942" s="80">
        <v>8699</v>
      </c>
      <c r="AF942" s="80">
        <v>55432</v>
      </c>
      <c r="AG942" s="80">
        <v>214843</v>
      </c>
      <c r="AH942" s="80"/>
      <c r="AI942" s="80" t="s">
        <v>8888</v>
      </c>
      <c r="AJ942" s="80" t="s">
        <v>9554</v>
      </c>
      <c r="AK942" s="80"/>
      <c r="AL942" s="80"/>
      <c r="AM942" s="82">
        <v>41420.229548611111</v>
      </c>
      <c r="AN942" s="80" t="s">
        <v>11630</v>
      </c>
      <c r="AO942" s="85" t="s">
        <v>12570</v>
      </c>
      <c r="AP942" s="80" t="s">
        <v>66</v>
      </c>
      <c r="AQ942" s="2"/>
      <c r="AR942" s="3"/>
      <c r="AS942" s="3"/>
      <c r="AT942" s="3"/>
      <c r="AU942" s="3"/>
    </row>
    <row r="943" spans="1:47" x14ac:dyDescent="0.35">
      <c r="A943" s="66" t="s">
        <v>942</v>
      </c>
      <c r="B943" s="67"/>
      <c r="C943" s="67"/>
      <c r="D943" s="68"/>
      <c r="E943" s="70"/>
      <c r="F943" s="104" t="s">
        <v>11376</v>
      </c>
      <c r="G943" s="67"/>
      <c r="H943" s="71"/>
      <c r="I943" s="72"/>
      <c r="J943" s="72"/>
      <c r="K943" s="71" t="s">
        <v>13768</v>
      </c>
      <c r="L943" s="75"/>
      <c r="M943" s="76"/>
      <c r="N943" s="76"/>
      <c r="O943" s="77"/>
      <c r="P943" s="78"/>
      <c r="Q943" s="78"/>
      <c r="R943" s="88"/>
      <c r="S943" s="88"/>
      <c r="T943" s="88"/>
      <c r="U943" s="88"/>
      <c r="V943" s="52"/>
      <c r="W943" s="52"/>
      <c r="X943" s="52"/>
      <c r="Y943" s="52"/>
      <c r="Z943" s="51"/>
      <c r="AA943" s="73"/>
      <c r="AB943" s="73"/>
      <c r="AC943" s="74"/>
      <c r="AD943" s="80">
        <v>2275</v>
      </c>
      <c r="AE943" s="80">
        <v>2184</v>
      </c>
      <c r="AF943" s="80">
        <v>14926</v>
      </c>
      <c r="AG943" s="80">
        <v>12955</v>
      </c>
      <c r="AH943" s="80"/>
      <c r="AI943" s="80" t="s">
        <v>8889</v>
      </c>
      <c r="AJ943" s="80" t="s">
        <v>9555</v>
      </c>
      <c r="AK943" s="85" t="s">
        <v>10262</v>
      </c>
      <c r="AL943" s="80"/>
      <c r="AM943" s="82">
        <v>41103.343472222223</v>
      </c>
      <c r="AN943" s="80" t="s">
        <v>11630</v>
      </c>
      <c r="AO943" s="85" t="s">
        <v>12571</v>
      </c>
      <c r="AP943" s="80" t="s">
        <v>66</v>
      </c>
      <c r="AQ943" s="2"/>
      <c r="AR943" s="3"/>
      <c r="AS943" s="3"/>
      <c r="AT943" s="3"/>
      <c r="AU943" s="3"/>
    </row>
    <row r="944" spans="1:47" x14ac:dyDescent="0.35">
      <c r="A944" s="66" t="s">
        <v>886</v>
      </c>
      <c r="B944" s="67"/>
      <c r="C944" s="67"/>
      <c r="D944" s="68"/>
      <c r="E944" s="70"/>
      <c r="F944" s="104" t="s">
        <v>11377</v>
      </c>
      <c r="G944" s="67"/>
      <c r="H944" s="71"/>
      <c r="I944" s="72"/>
      <c r="J944" s="72"/>
      <c r="K944" s="71" t="s">
        <v>13769</v>
      </c>
      <c r="L944" s="75"/>
      <c r="M944" s="76"/>
      <c r="N944" s="76"/>
      <c r="O944" s="77"/>
      <c r="P944" s="78"/>
      <c r="Q944" s="78"/>
      <c r="R944" s="88"/>
      <c r="S944" s="88"/>
      <c r="T944" s="88"/>
      <c r="U944" s="88"/>
      <c r="V944" s="52"/>
      <c r="W944" s="52"/>
      <c r="X944" s="52"/>
      <c r="Y944" s="52"/>
      <c r="Z944" s="51"/>
      <c r="AA944" s="73"/>
      <c r="AB944" s="73"/>
      <c r="AC944" s="74"/>
      <c r="AD944" s="80">
        <v>767</v>
      </c>
      <c r="AE944" s="80">
        <v>228</v>
      </c>
      <c r="AF944" s="80">
        <v>16883</v>
      </c>
      <c r="AG944" s="80">
        <v>3</v>
      </c>
      <c r="AH944" s="80"/>
      <c r="AI944" s="80" t="s">
        <v>8890</v>
      </c>
      <c r="AJ944" s="80" t="s">
        <v>9556</v>
      </c>
      <c r="AK944" s="85" t="s">
        <v>10263</v>
      </c>
      <c r="AL944" s="80"/>
      <c r="AM944" s="82">
        <v>39940.403668981482</v>
      </c>
      <c r="AN944" s="80" t="s">
        <v>11630</v>
      </c>
      <c r="AO944" s="85" t="s">
        <v>12572</v>
      </c>
      <c r="AP944" s="80" t="s">
        <v>66</v>
      </c>
      <c r="AQ944" s="2"/>
      <c r="AR944" s="3"/>
      <c r="AS944" s="3"/>
      <c r="AT944" s="3"/>
      <c r="AU944" s="3"/>
    </row>
    <row r="945" spans="1:47" x14ac:dyDescent="0.35">
      <c r="A945" s="66" t="s">
        <v>887</v>
      </c>
      <c r="B945" s="67"/>
      <c r="C945" s="67"/>
      <c r="D945" s="68"/>
      <c r="E945" s="70"/>
      <c r="F945" s="104" t="s">
        <v>11378</v>
      </c>
      <c r="G945" s="67"/>
      <c r="H945" s="71"/>
      <c r="I945" s="72"/>
      <c r="J945" s="72"/>
      <c r="K945" s="71" t="s">
        <v>13770</v>
      </c>
      <c r="L945" s="75"/>
      <c r="M945" s="76"/>
      <c r="N945" s="76"/>
      <c r="O945" s="77"/>
      <c r="P945" s="78"/>
      <c r="Q945" s="78"/>
      <c r="R945" s="88"/>
      <c r="S945" s="88"/>
      <c r="T945" s="88"/>
      <c r="U945" s="88"/>
      <c r="V945" s="52"/>
      <c r="W945" s="52"/>
      <c r="X945" s="52"/>
      <c r="Y945" s="52"/>
      <c r="Z945" s="51"/>
      <c r="AA945" s="73"/>
      <c r="AB945" s="73"/>
      <c r="AC945" s="74"/>
      <c r="AD945" s="80">
        <v>243</v>
      </c>
      <c r="AE945" s="80">
        <v>54</v>
      </c>
      <c r="AF945" s="80">
        <v>6936</v>
      </c>
      <c r="AG945" s="80">
        <v>14741</v>
      </c>
      <c r="AH945" s="80"/>
      <c r="AI945" s="80" t="s">
        <v>8891</v>
      </c>
      <c r="AJ945" s="80" t="s">
        <v>9557</v>
      </c>
      <c r="AK945" s="85" t="s">
        <v>10264</v>
      </c>
      <c r="AL945" s="80"/>
      <c r="AM945" s="82">
        <v>42257.492974537039</v>
      </c>
      <c r="AN945" s="80" t="s">
        <v>11630</v>
      </c>
      <c r="AO945" s="85" t="s">
        <v>12573</v>
      </c>
      <c r="AP945" s="80" t="s">
        <v>66</v>
      </c>
      <c r="AQ945" s="2"/>
      <c r="AR945" s="3"/>
      <c r="AS945" s="3"/>
      <c r="AT945" s="3"/>
      <c r="AU945" s="3"/>
    </row>
    <row r="946" spans="1:47" x14ac:dyDescent="0.35">
      <c r="A946" s="66" t="s">
        <v>888</v>
      </c>
      <c r="B946" s="67"/>
      <c r="C946" s="67"/>
      <c r="D946" s="68"/>
      <c r="E946" s="70"/>
      <c r="F946" s="104" t="s">
        <v>11379</v>
      </c>
      <c r="G946" s="67"/>
      <c r="H946" s="71"/>
      <c r="I946" s="72"/>
      <c r="J946" s="72"/>
      <c r="K946" s="71" t="s">
        <v>13771</v>
      </c>
      <c r="L946" s="75"/>
      <c r="M946" s="76"/>
      <c r="N946" s="76"/>
      <c r="O946" s="77"/>
      <c r="P946" s="78"/>
      <c r="Q946" s="78"/>
      <c r="R946" s="88"/>
      <c r="S946" s="88"/>
      <c r="T946" s="88"/>
      <c r="U946" s="88"/>
      <c r="V946" s="52"/>
      <c r="W946" s="52"/>
      <c r="X946" s="52"/>
      <c r="Y946" s="52"/>
      <c r="Z946" s="51"/>
      <c r="AA946" s="73"/>
      <c r="AB946" s="73"/>
      <c r="AC946" s="74"/>
      <c r="AD946" s="80">
        <v>349</v>
      </c>
      <c r="AE946" s="80">
        <v>402</v>
      </c>
      <c r="AF946" s="80">
        <v>2080</v>
      </c>
      <c r="AG946" s="80">
        <v>3748</v>
      </c>
      <c r="AH946" s="80"/>
      <c r="AI946" s="80" t="s">
        <v>8892</v>
      </c>
      <c r="AJ946" s="80" t="s">
        <v>9558</v>
      </c>
      <c r="AK946" s="85" t="s">
        <v>10265</v>
      </c>
      <c r="AL946" s="80"/>
      <c r="AM946" s="82">
        <v>42062.637939814813</v>
      </c>
      <c r="AN946" s="80" t="s">
        <v>11630</v>
      </c>
      <c r="AO946" s="85" t="s">
        <v>12574</v>
      </c>
      <c r="AP946" s="80" t="s">
        <v>66</v>
      </c>
      <c r="AQ946" s="2"/>
      <c r="AR946" s="3"/>
      <c r="AS946" s="3"/>
      <c r="AT946" s="3"/>
      <c r="AU946" s="3"/>
    </row>
    <row r="947" spans="1:47" x14ac:dyDescent="0.35">
      <c r="A947" s="66" t="s">
        <v>1143</v>
      </c>
      <c r="B947" s="67"/>
      <c r="C947" s="67"/>
      <c r="D947" s="68"/>
      <c r="E947" s="70"/>
      <c r="F947" s="104" t="s">
        <v>11380</v>
      </c>
      <c r="G947" s="67"/>
      <c r="H947" s="71"/>
      <c r="I947" s="72"/>
      <c r="J947" s="72"/>
      <c r="K947" s="71" t="s">
        <v>13772</v>
      </c>
      <c r="L947" s="75"/>
      <c r="M947" s="76"/>
      <c r="N947" s="76"/>
      <c r="O947" s="77"/>
      <c r="P947" s="78"/>
      <c r="Q947" s="78"/>
      <c r="R947" s="88"/>
      <c r="S947" s="88"/>
      <c r="T947" s="88"/>
      <c r="U947" s="88"/>
      <c r="V947" s="52"/>
      <c r="W947" s="52"/>
      <c r="X947" s="52"/>
      <c r="Y947" s="52"/>
      <c r="Z947" s="51"/>
      <c r="AA947" s="73"/>
      <c r="AB947" s="73"/>
      <c r="AC947" s="74"/>
      <c r="AD947" s="80">
        <v>286</v>
      </c>
      <c r="AE947" s="80">
        <v>465</v>
      </c>
      <c r="AF947" s="80">
        <v>1713</v>
      </c>
      <c r="AG947" s="80">
        <v>1431</v>
      </c>
      <c r="AH947" s="80"/>
      <c r="AI947" s="80" t="s">
        <v>8893</v>
      </c>
      <c r="AJ947" s="80" t="s">
        <v>9559</v>
      </c>
      <c r="AK947" s="85" t="s">
        <v>10266</v>
      </c>
      <c r="AL947" s="80"/>
      <c r="AM947" s="82">
        <v>40008.675810185188</v>
      </c>
      <c r="AN947" s="80" t="s">
        <v>11630</v>
      </c>
      <c r="AO947" s="85" t="s">
        <v>12575</v>
      </c>
      <c r="AP947" s="80" t="s">
        <v>66</v>
      </c>
      <c r="AQ947" s="2"/>
      <c r="AR947" s="3"/>
      <c r="AS947" s="3"/>
      <c r="AT947" s="3"/>
      <c r="AU947" s="3"/>
    </row>
    <row r="948" spans="1:47" x14ac:dyDescent="0.35">
      <c r="A948" s="66" t="s">
        <v>889</v>
      </c>
      <c r="B948" s="67"/>
      <c r="C948" s="67"/>
      <c r="D948" s="68"/>
      <c r="E948" s="70"/>
      <c r="F948" s="104" t="s">
        <v>11381</v>
      </c>
      <c r="G948" s="67"/>
      <c r="H948" s="71"/>
      <c r="I948" s="72"/>
      <c r="J948" s="72"/>
      <c r="K948" s="71" t="s">
        <v>13773</v>
      </c>
      <c r="L948" s="75"/>
      <c r="M948" s="76"/>
      <c r="N948" s="76"/>
      <c r="O948" s="77"/>
      <c r="P948" s="78"/>
      <c r="Q948" s="78"/>
      <c r="R948" s="88"/>
      <c r="S948" s="88"/>
      <c r="T948" s="88"/>
      <c r="U948" s="88"/>
      <c r="V948" s="52"/>
      <c r="W948" s="52"/>
      <c r="X948" s="52"/>
      <c r="Y948" s="52"/>
      <c r="Z948" s="51"/>
      <c r="AA948" s="73"/>
      <c r="AB948" s="73"/>
      <c r="AC948" s="74"/>
      <c r="AD948" s="80">
        <v>1634</v>
      </c>
      <c r="AE948" s="80">
        <v>1625</v>
      </c>
      <c r="AF948" s="80">
        <v>18311</v>
      </c>
      <c r="AG948" s="80">
        <v>17131</v>
      </c>
      <c r="AH948" s="80"/>
      <c r="AI948" s="80" t="s">
        <v>8894</v>
      </c>
      <c r="AJ948" s="80" t="s">
        <v>9305</v>
      </c>
      <c r="AK948" s="85" t="s">
        <v>10267</v>
      </c>
      <c r="AL948" s="80"/>
      <c r="AM948" s="82">
        <v>39870.524525462963</v>
      </c>
      <c r="AN948" s="80" t="s">
        <v>11630</v>
      </c>
      <c r="AO948" s="85" t="s">
        <v>12576</v>
      </c>
      <c r="AP948" s="80" t="s">
        <v>66</v>
      </c>
      <c r="AQ948" s="2"/>
      <c r="AR948" s="3"/>
      <c r="AS948" s="3"/>
      <c r="AT948" s="3"/>
      <c r="AU948" s="3"/>
    </row>
    <row r="949" spans="1:47" x14ac:dyDescent="0.35">
      <c r="A949" s="66" t="s">
        <v>1145</v>
      </c>
      <c r="B949" s="67"/>
      <c r="C949" s="67"/>
      <c r="D949" s="68"/>
      <c r="E949" s="70"/>
      <c r="F949" s="104" t="s">
        <v>11382</v>
      </c>
      <c r="G949" s="67"/>
      <c r="H949" s="71"/>
      <c r="I949" s="72"/>
      <c r="J949" s="72"/>
      <c r="K949" s="71" t="s">
        <v>13774</v>
      </c>
      <c r="L949" s="75"/>
      <c r="M949" s="76"/>
      <c r="N949" s="76"/>
      <c r="O949" s="77"/>
      <c r="P949" s="78"/>
      <c r="Q949" s="78"/>
      <c r="R949" s="88"/>
      <c r="S949" s="88"/>
      <c r="T949" s="88"/>
      <c r="U949" s="88"/>
      <c r="V949" s="52"/>
      <c r="W949" s="52"/>
      <c r="X949" s="52"/>
      <c r="Y949" s="52"/>
      <c r="Z949" s="51"/>
      <c r="AA949" s="73"/>
      <c r="AB949" s="73"/>
      <c r="AC949" s="74"/>
      <c r="AD949" s="80">
        <v>210</v>
      </c>
      <c r="AE949" s="80">
        <v>588</v>
      </c>
      <c r="AF949" s="80">
        <v>1273</v>
      </c>
      <c r="AG949" s="80">
        <v>324</v>
      </c>
      <c r="AH949" s="80"/>
      <c r="AI949" s="80" t="s">
        <v>8895</v>
      </c>
      <c r="AJ949" s="80" t="s">
        <v>9560</v>
      </c>
      <c r="AK949" s="85" t="s">
        <v>10268</v>
      </c>
      <c r="AL949" s="80"/>
      <c r="AM949" s="82">
        <v>40612.841087962966</v>
      </c>
      <c r="AN949" s="80" t="s">
        <v>11630</v>
      </c>
      <c r="AO949" s="85" t="s">
        <v>12577</v>
      </c>
      <c r="AP949" s="80" t="s">
        <v>66</v>
      </c>
      <c r="AQ949" s="2"/>
      <c r="AR949" s="3"/>
      <c r="AS949" s="3"/>
      <c r="AT949" s="3"/>
      <c r="AU949" s="3"/>
    </row>
    <row r="950" spans="1:47" x14ac:dyDescent="0.35">
      <c r="A950" s="66" t="s">
        <v>890</v>
      </c>
      <c r="B950" s="67"/>
      <c r="C950" s="67"/>
      <c r="D950" s="68"/>
      <c r="E950" s="70"/>
      <c r="F950" s="104" t="s">
        <v>11383</v>
      </c>
      <c r="G950" s="67"/>
      <c r="H950" s="71"/>
      <c r="I950" s="72"/>
      <c r="J950" s="72"/>
      <c r="K950" s="71" t="s">
        <v>13775</v>
      </c>
      <c r="L950" s="75"/>
      <c r="M950" s="76"/>
      <c r="N950" s="76"/>
      <c r="O950" s="77"/>
      <c r="P950" s="78"/>
      <c r="Q950" s="78"/>
      <c r="R950" s="88"/>
      <c r="S950" s="88"/>
      <c r="T950" s="88"/>
      <c r="U950" s="88"/>
      <c r="V950" s="52"/>
      <c r="W950" s="52"/>
      <c r="X950" s="52"/>
      <c r="Y950" s="52"/>
      <c r="Z950" s="51"/>
      <c r="AA950" s="73"/>
      <c r="AB950" s="73"/>
      <c r="AC950" s="74"/>
      <c r="AD950" s="80">
        <v>642</v>
      </c>
      <c r="AE950" s="80">
        <v>658</v>
      </c>
      <c r="AF950" s="80">
        <v>10478</v>
      </c>
      <c r="AG950" s="80">
        <v>17200</v>
      </c>
      <c r="AH950" s="80"/>
      <c r="AI950" s="80" t="s">
        <v>8896</v>
      </c>
      <c r="AJ950" s="80" t="s">
        <v>9507</v>
      </c>
      <c r="AK950" s="85" t="s">
        <v>10269</v>
      </c>
      <c r="AL950" s="80"/>
      <c r="AM950" s="82">
        <v>42162.588275462964</v>
      </c>
      <c r="AN950" s="80" t="s">
        <v>11630</v>
      </c>
      <c r="AO950" s="85" t="s">
        <v>12578</v>
      </c>
      <c r="AP950" s="80" t="s">
        <v>66</v>
      </c>
      <c r="AQ950" s="2"/>
      <c r="AR950" s="3"/>
      <c r="AS950" s="3"/>
      <c r="AT950" s="3"/>
      <c r="AU950" s="3"/>
    </row>
    <row r="951" spans="1:47" x14ac:dyDescent="0.35">
      <c r="A951" s="66" t="s">
        <v>891</v>
      </c>
      <c r="B951" s="67"/>
      <c r="C951" s="67"/>
      <c r="D951" s="68"/>
      <c r="E951" s="70"/>
      <c r="F951" s="104" t="s">
        <v>11384</v>
      </c>
      <c r="G951" s="67"/>
      <c r="H951" s="71"/>
      <c r="I951" s="72"/>
      <c r="J951" s="72"/>
      <c r="K951" s="71" t="s">
        <v>13776</v>
      </c>
      <c r="L951" s="75"/>
      <c r="M951" s="76"/>
      <c r="N951" s="76"/>
      <c r="O951" s="77"/>
      <c r="P951" s="78"/>
      <c r="Q951" s="78"/>
      <c r="R951" s="88"/>
      <c r="S951" s="88"/>
      <c r="T951" s="88"/>
      <c r="U951" s="88"/>
      <c r="V951" s="52"/>
      <c r="W951" s="52"/>
      <c r="X951" s="52"/>
      <c r="Y951" s="52"/>
      <c r="Z951" s="51"/>
      <c r="AA951" s="73"/>
      <c r="AB951" s="73"/>
      <c r="AC951" s="74"/>
      <c r="AD951" s="80">
        <v>672</v>
      </c>
      <c r="AE951" s="80">
        <v>232</v>
      </c>
      <c r="AF951" s="80">
        <v>4036</v>
      </c>
      <c r="AG951" s="80">
        <v>4716</v>
      </c>
      <c r="AH951" s="80"/>
      <c r="AI951" s="80" t="s">
        <v>8897</v>
      </c>
      <c r="AJ951" s="80" t="s">
        <v>9561</v>
      </c>
      <c r="AK951" s="85" t="s">
        <v>10270</v>
      </c>
      <c r="AL951" s="80"/>
      <c r="AM951" s="82">
        <v>40181.518958333334</v>
      </c>
      <c r="AN951" s="80" t="s">
        <v>11630</v>
      </c>
      <c r="AO951" s="85" t="s">
        <v>12579</v>
      </c>
      <c r="AP951" s="80" t="s">
        <v>66</v>
      </c>
      <c r="AQ951" s="2"/>
      <c r="AR951" s="3"/>
      <c r="AS951" s="3"/>
      <c r="AT951" s="3"/>
      <c r="AU951" s="3"/>
    </row>
    <row r="952" spans="1:47" x14ac:dyDescent="0.35">
      <c r="A952" s="66" t="s">
        <v>1323</v>
      </c>
      <c r="B952" s="67"/>
      <c r="C952" s="67"/>
      <c r="D952" s="68"/>
      <c r="E952" s="70"/>
      <c r="F952" s="104" t="s">
        <v>11385</v>
      </c>
      <c r="G952" s="67"/>
      <c r="H952" s="71"/>
      <c r="I952" s="72"/>
      <c r="J952" s="72"/>
      <c r="K952" s="71" t="s">
        <v>13777</v>
      </c>
      <c r="L952" s="75"/>
      <c r="M952" s="76"/>
      <c r="N952" s="76"/>
      <c r="O952" s="77"/>
      <c r="P952" s="78"/>
      <c r="Q952" s="78"/>
      <c r="R952" s="88"/>
      <c r="S952" s="88"/>
      <c r="T952" s="88"/>
      <c r="U952" s="88"/>
      <c r="V952" s="52"/>
      <c r="W952" s="52"/>
      <c r="X952" s="52"/>
      <c r="Y952" s="52"/>
      <c r="Z952" s="51"/>
      <c r="AA952" s="73"/>
      <c r="AB952" s="73"/>
      <c r="AC952" s="74"/>
      <c r="AD952" s="80">
        <v>655</v>
      </c>
      <c r="AE952" s="80">
        <v>1404472</v>
      </c>
      <c r="AF952" s="80">
        <v>201757</v>
      </c>
      <c r="AG952" s="80">
        <v>239</v>
      </c>
      <c r="AH952" s="80"/>
      <c r="AI952" s="80" t="s">
        <v>8898</v>
      </c>
      <c r="AJ952" s="80" t="s">
        <v>9142</v>
      </c>
      <c r="AK952" s="85" t="s">
        <v>10271</v>
      </c>
      <c r="AL952" s="80"/>
      <c r="AM952" s="82">
        <v>39489.723576388889</v>
      </c>
      <c r="AN952" s="80" t="s">
        <v>11630</v>
      </c>
      <c r="AO952" s="85" t="s">
        <v>12580</v>
      </c>
      <c r="AP952" s="80" t="s">
        <v>65</v>
      </c>
      <c r="AQ952" s="2"/>
      <c r="AR952" s="3"/>
      <c r="AS952" s="3"/>
      <c r="AT952" s="3"/>
      <c r="AU952" s="3"/>
    </row>
    <row r="953" spans="1:47" x14ac:dyDescent="0.35">
      <c r="A953" s="66" t="s">
        <v>892</v>
      </c>
      <c r="B953" s="67"/>
      <c r="C953" s="67"/>
      <c r="D953" s="68"/>
      <c r="E953" s="70"/>
      <c r="F953" s="104" t="s">
        <v>11386</v>
      </c>
      <c r="G953" s="67"/>
      <c r="H953" s="71"/>
      <c r="I953" s="72"/>
      <c r="J953" s="72"/>
      <c r="K953" s="71" t="s">
        <v>13778</v>
      </c>
      <c r="L953" s="75"/>
      <c r="M953" s="76"/>
      <c r="N953" s="76"/>
      <c r="O953" s="77"/>
      <c r="P953" s="78"/>
      <c r="Q953" s="78"/>
      <c r="R953" s="88"/>
      <c r="S953" s="88"/>
      <c r="T953" s="88"/>
      <c r="U953" s="88"/>
      <c r="V953" s="52"/>
      <c r="W953" s="52"/>
      <c r="X953" s="52"/>
      <c r="Y953" s="52"/>
      <c r="Z953" s="51"/>
      <c r="AA953" s="73"/>
      <c r="AB953" s="73"/>
      <c r="AC953" s="74"/>
      <c r="AD953" s="80">
        <v>48</v>
      </c>
      <c r="AE953" s="80">
        <v>50</v>
      </c>
      <c r="AF953" s="80">
        <v>623</v>
      </c>
      <c r="AG953" s="80">
        <v>510</v>
      </c>
      <c r="AH953" s="80"/>
      <c r="AI953" s="80" t="s">
        <v>8899</v>
      </c>
      <c r="AJ953" s="80" t="s">
        <v>9562</v>
      </c>
      <c r="AK953" s="85" t="s">
        <v>10272</v>
      </c>
      <c r="AL953" s="80"/>
      <c r="AM953" s="82">
        <v>41601.474421296298</v>
      </c>
      <c r="AN953" s="80" t="s">
        <v>11630</v>
      </c>
      <c r="AO953" s="85" t="s">
        <v>12581</v>
      </c>
      <c r="AP953" s="80" t="s">
        <v>66</v>
      </c>
      <c r="AQ953" s="2"/>
      <c r="AR953" s="3"/>
      <c r="AS953" s="3"/>
      <c r="AT953" s="3"/>
      <c r="AU953" s="3"/>
    </row>
    <row r="954" spans="1:47" x14ac:dyDescent="0.35">
      <c r="A954" s="66" t="s">
        <v>893</v>
      </c>
      <c r="B954" s="67"/>
      <c r="C954" s="67"/>
      <c r="D954" s="68"/>
      <c r="E954" s="70"/>
      <c r="F954" s="104" t="s">
        <v>11387</v>
      </c>
      <c r="G954" s="67"/>
      <c r="H954" s="71"/>
      <c r="I954" s="72"/>
      <c r="J954" s="72"/>
      <c r="K954" s="71" t="s">
        <v>13779</v>
      </c>
      <c r="L954" s="75"/>
      <c r="M954" s="76"/>
      <c r="N954" s="76"/>
      <c r="O954" s="77"/>
      <c r="P954" s="78"/>
      <c r="Q954" s="78"/>
      <c r="R954" s="88"/>
      <c r="S954" s="88"/>
      <c r="T954" s="88"/>
      <c r="U954" s="88"/>
      <c r="V954" s="52"/>
      <c r="W954" s="52"/>
      <c r="X954" s="52"/>
      <c r="Y954" s="52"/>
      <c r="Z954" s="51"/>
      <c r="AA954" s="73"/>
      <c r="AB954" s="73"/>
      <c r="AC954" s="74"/>
      <c r="AD954" s="80">
        <v>1316</v>
      </c>
      <c r="AE954" s="80">
        <v>2001</v>
      </c>
      <c r="AF954" s="80">
        <v>14913</v>
      </c>
      <c r="AG954" s="80">
        <v>9324</v>
      </c>
      <c r="AH954" s="80"/>
      <c r="AI954" s="80" t="s">
        <v>8900</v>
      </c>
      <c r="AJ954" s="80" t="s">
        <v>9287</v>
      </c>
      <c r="AK954" s="85" t="s">
        <v>10273</v>
      </c>
      <c r="AL954" s="80"/>
      <c r="AM954" s="82">
        <v>41592.94902777778</v>
      </c>
      <c r="AN954" s="80" t="s">
        <v>11630</v>
      </c>
      <c r="AO954" s="85" t="s">
        <v>12582</v>
      </c>
      <c r="AP954" s="80" t="s">
        <v>66</v>
      </c>
      <c r="AQ954" s="2"/>
      <c r="AR954" s="3"/>
      <c r="AS954" s="3"/>
      <c r="AT954" s="3"/>
      <c r="AU954" s="3"/>
    </row>
    <row r="955" spans="1:47" x14ac:dyDescent="0.35">
      <c r="A955" s="66" t="s">
        <v>894</v>
      </c>
      <c r="B955" s="67"/>
      <c r="C955" s="67"/>
      <c r="D955" s="68"/>
      <c r="E955" s="70"/>
      <c r="F955" s="104" t="s">
        <v>11388</v>
      </c>
      <c r="G955" s="67"/>
      <c r="H955" s="71"/>
      <c r="I955" s="72"/>
      <c r="J955" s="72"/>
      <c r="K955" s="71" t="s">
        <v>13780</v>
      </c>
      <c r="L955" s="75"/>
      <c r="M955" s="76"/>
      <c r="N955" s="76"/>
      <c r="O955" s="77"/>
      <c r="P955" s="78"/>
      <c r="Q955" s="78"/>
      <c r="R955" s="88"/>
      <c r="S955" s="88"/>
      <c r="T955" s="88"/>
      <c r="U955" s="88"/>
      <c r="V955" s="52"/>
      <c r="W955" s="52"/>
      <c r="X955" s="52"/>
      <c r="Y955" s="52"/>
      <c r="Z955" s="51"/>
      <c r="AA955" s="73"/>
      <c r="AB955" s="73"/>
      <c r="AC955" s="74"/>
      <c r="AD955" s="80">
        <v>1659</v>
      </c>
      <c r="AE955" s="80">
        <v>758</v>
      </c>
      <c r="AF955" s="80">
        <v>21988</v>
      </c>
      <c r="AG955" s="80">
        <v>11462</v>
      </c>
      <c r="AH955" s="80"/>
      <c r="AI955" s="80" t="s">
        <v>8901</v>
      </c>
      <c r="AJ955" s="80" t="s">
        <v>9143</v>
      </c>
      <c r="AK955" s="80"/>
      <c r="AL955" s="80"/>
      <c r="AM955" s="82">
        <v>42261.800868055558</v>
      </c>
      <c r="AN955" s="80" t="s">
        <v>11630</v>
      </c>
      <c r="AO955" s="85" t="s">
        <v>12583</v>
      </c>
      <c r="AP955" s="80" t="s">
        <v>66</v>
      </c>
      <c r="AQ955" s="2"/>
      <c r="AR955" s="3"/>
      <c r="AS955" s="3"/>
      <c r="AT955" s="3"/>
      <c r="AU955" s="3"/>
    </row>
    <row r="956" spans="1:47" x14ac:dyDescent="0.35">
      <c r="A956" s="66" t="s">
        <v>1324</v>
      </c>
      <c r="B956" s="67"/>
      <c r="C956" s="67"/>
      <c r="D956" s="68"/>
      <c r="E956" s="70"/>
      <c r="F956" s="104" t="s">
        <v>11389</v>
      </c>
      <c r="G956" s="67"/>
      <c r="H956" s="71"/>
      <c r="I956" s="72"/>
      <c r="J956" s="72"/>
      <c r="K956" s="71" t="s">
        <v>13781</v>
      </c>
      <c r="L956" s="75"/>
      <c r="M956" s="76"/>
      <c r="N956" s="76"/>
      <c r="O956" s="77"/>
      <c r="P956" s="78"/>
      <c r="Q956" s="78"/>
      <c r="R956" s="88"/>
      <c r="S956" s="88"/>
      <c r="T956" s="88"/>
      <c r="U956" s="88"/>
      <c r="V956" s="52"/>
      <c r="W956" s="52"/>
      <c r="X956" s="52"/>
      <c r="Y956" s="52"/>
      <c r="Z956" s="51"/>
      <c r="AA956" s="73"/>
      <c r="AB956" s="73"/>
      <c r="AC956" s="74"/>
      <c r="AD956" s="80">
        <v>90</v>
      </c>
      <c r="AE956" s="80">
        <v>1901</v>
      </c>
      <c r="AF956" s="80">
        <v>823</v>
      </c>
      <c r="AG956" s="80">
        <v>97</v>
      </c>
      <c r="AH956" s="80"/>
      <c r="AI956" s="80" t="s">
        <v>8902</v>
      </c>
      <c r="AJ956" s="80" t="s">
        <v>9227</v>
      </c>
      <c r="AK956" s="85" t="s">
        <v>10274</v>
      </c>
      <c r="AL956" s="80"/>
      <c r="AM956" s="82">
        <v>41355.612210648149</v>
      </c>
      <c r="AN956" s="80" t="s">
        <v>11630</v>
      </c>
      <c r="AO956" s="85" t="s">
        <v>12584</v>
      </c>
      <c r="AP956" s="80" t="s">
        <v>65</v>
      </c>
      <c r="AQ956" s="2"/>
      <c r="AR956" s="3"/>
      <c r="AS956" s="3"/>
      <c r="AT956" s="3"/>
      <c r="AU956" s="3"/>
    </row>
    <row r="957" spans="1:47" x14ac:dyDescent="0.35">
      <c r="A957" s="66" t="s">
        <v>1325</v>
      </c>
      <c r="B957" s="67"/>
      <c r="C957" s="67"/>
      <c r="D957" s="68"/>
      <c r="E957" s="70"/>
      <c r="F957" s="104" t="s">
        <v>11390</v>
      </c>
      <c r="G957" s="67"/>
      <c r="H957" s="71"/>
      <c r="I957" s="72"/>
      <c r="J957" s="72"/>
      <c r="K957" s="71" t="s">
        <v>13782</v>
      </c>
      <c r="L957" s="75"/>
      <c r="M957" s="76"/>
      <c r="N957" s="76"/>
      <c r="O957" s="77"/>
      <c r="P957" s="78"/>
      <c r="Q957" s="78"/>
      <c r="R957" s="88"/>
      <c r="S957" s="88"/>
      <c r="T957" s="88"/>
      <c r="U957" s="88"/>
      <c r="V957" s="52"/>
      <c r="W957" s="52"/>
      <c r="X957" s="52"/>
      <c r="Y957" s="52"/>
      <c r="Z957" s="51"/>
      <c r="AA957" s="73"/>
      <c r="AB957" s="73"/>
      <c r="AC957" s="74"/>
      <c r="AD957" s="80">
        <v>829</v>
      </c>
      <c r="AE957" s="80">
        <v>3916</v>
      </c>
      <c r="AF957" s="80">
        <v>5053</v>
      </c>
      <c r="AG957" s="80">
        <v>135</v>
      </c>
      <c r="AH957" s="80"/>
      <c r="AI957" s="80" t="s">
        <v>8903</v>
      </c>
      <c r="AJ957" s="80" t="s">
        <v>9142</v>
      </c>
      <c r="AK957" s="85" t="s">
        <v>10275</v>
      </c>
      <c r="AL957" s="80"/>
      <c r="AM957" s="82">
        <v>40288.410393518519</v>
      </c>
      <c r="AN957" s="80" t="s">
        <v>11630</v>
      </c>
      <c r="AO957" s="85" t="s">
        <v>12585</v>
      </c>
      <c r="AP957" s="80" t="s">
        <v>65</v>
      </c>
      <c r="AQ957" s="2"/>
      <c r="AR957" s="3"/>
      <c r="AS957" s="3"/>
      <c r="AT957" s="3"/>
      <c r="AU957" s="3"/>
    </row>
    <row r="958" spans="1:47" x14ac:dyDescent="0.35">
      <c r="A958" s="66" t="s">
        <v>1326</v>
      </c>
      <c r="B958" s="67"/>
      <c r="C958" s="67"/>
      <c r="D958" s="68"/>
      <c r="E958" s="70"/>
      <c r="F958" s="104" t="s">
        <v>11391</v>
      </c>
      <c r="G958" s="67"/>
      <c r="H958" s="71"/>
      <c r="I958" s="72"/>
      <c r="J958" s="72"/>
      <c r="K958" s="71" t="s">
        <v>13783</v>
      </c>
      <c r="L958" s="75"/>
      <c r="M958" s="76"/>
      <c r="N958" s="76"/>
      <c r="O958" s="77"/>
      <c r="P958" s="78"/>
      <c r="Q958" s="78"/>
      <c r="R958" s="88"/>
      <c r="S958" s="88"/>
      <c r="T958" s="88"/>
      <c r="U958" s="88"/>
      <c r="V958" s="52"/>
      <c r="W958" s="52"/>
      <c r="X958" s="52"/>
      <c r="Y958" s="52"/>
      <c r="Z958" s="51"/>
      <c r="AA958" s="73"/>
      <c r="AB958" s="73"/>
      <c r="AC958" s="74"/>
      <c r="AD958" s="80">
        <v>333</v>
      </c>
      <c r="AE958" s="80">
        <v>101115</v>
      </c>
      <c r="AF958" s="80">
        <v>12520</v>
      </c>
      <c r="AG958" s="80">
        <v>6057</v>
      </c>
      <c r="AH958" s="80"/>
      <c r="AI958" s="80" t="s">
        <v>8904</v>
      </c>
      <c r="AJ958" s="80" t="s">
        <v>9136</v>
      </c>
      <c r="AK958" s="85" t="s">
        <v>10276</v>
      </c>
      <c r="AL958" s="80"/>
      <c r="AM958" s="82">
        <v>42325.580312500002</v>
      </c>
      <c r="AN958" s="80" t="s">
        <v>11630</v>
      </c>
      <c r="AO958" s="85" t="s">
        <v>12586</v>
      </c>
      <c r="AP958" s="80" t="s">
        <v>65</v>
      </c>
      <c r="AQ958" s="2"/>
      <c r="AR958" s="3"/>
      <c r="AS958" s="3"/>
      <c r="AT958" s="3"/>
      <c r="AU958" s="3"/>
    </row>
    <row r="959" spans="1:47" x14ac:dyDescent="0.35">
      <c r="A959" s="66" t="s">
        <v>896</v>
      </c>
      <c r="B959" s="67"/>
      <c r="C959" s="67"/>
      <c r="D959" s="68"/>
      <c r="E959" s="70"/>
      <c r="F959" s="104" t="s">
        <v>11392</v>
      </c>
      <c r="G959" s="67"/>
      <c r="H959" s="71"/>
      <c r="I959" s="72"/>
      <c r="J959" s="72"/>
      <c r="K959" s="71" t="s">
        <v>13784</v>
      </c>
      <c r="L959" s="75"/>
      <c r="M959" s="76"/>
      <c r="N959" s="76"/>
      <c r="O959" s="77"/>
      <c r="P959" s="78"/>
      <c r="Q959" s="78"/>
      <c r="R959" s="88"/>
      <c r="S959" s="88"/>
      <c r="T959" s="88"/>
      <c r="U959" s="88"/>
      <c r="V959" s="52"/>
      <c r="W959" s="52"/>
      <c r="X959" s="52"/>
      <c r="Y959" s="52"/>
      <c r="Z959" s="51"/>
      <c r="AA959" s="73"/>
      <c r="AB959" s="73"/>
      <c r="AC959" s="74"/>
      <c r="AD959" s="80">
        <v>4984</v>
      </c>
      <c r="AE959" s="80">
        <v>1571</v>
      </c>
      <c r="AF959" s="80">
        <v>264126</v>
      </c>
      <c r="AG959" s="80">
        <v>122062</v>
      </c>
      <c r="AH959" s="80"/>
      <c r="AI959" s="80" t="s">
        <v>8905</v>
      </c>
      <c r="AJ959" s="80"/>
      <c r="AK959" s="80"/>
      <c r="AL959" s="80"/>
      <c r="AM959" s="82">
        <v>40093.494606481479</v>
      </c>
      <c r="AN959" s="80" t="s">
        <v>11630</v>
      </c>
      <c r="AO959" s="85" t="s">
        <v>12587</v>
      </c>
      <c r="AP959" s="80" t="s">
        <v>66</v>
      </c>
      <c r="AQ959" s="2"/>
      <c r="AR959" s="3"/>
      <c r="AS959" s="3"/>
      <c r="AT959" s="3"/>
      <c r="AU959" s="3"/>
    </row>
    <row r="960" spans="1:47" x14ac:dyDescent="0.35">
      <c r="A960" s="66" t="s">
        <v>1327</v>
      </c>
      <c r="B960" s="67"/>
      <c r="C960" s="67"/>
      <c r="D960" s="68"/>
      <c r="E960" s="70"/>
      <c r="F960" s="104" t="s">
        <v>11393</v>
      </c>
      <c r="G960" s="67"/>
      <c r="H960" s="71"/>
      <c r="I960" s="72"/>
      <c r="J960" s="72"/>
      <c r="K960" s="71" t="s">
        <v>13785</v>
      </c>
      <c r="L960" s="75"/>
      <c r="M960" s="76"/>
      <c r="N960" s="76"/>
      <c r="O960" s="77"/>
      <c r="P960" s="78"/>
      <c r="Q960" s="78"/>
      <c r="R960" s="88"/>
      <c r="S960" s="88"/>
      <c r="T960" s="88"/>
      <c r="U960" s="88"/>
      <c r="V960" s="52"/>
      <c r="W960" s="52"/>
      <c r="X960" s="52"/>
      <c r="Y960" s="52"/>
      <c r="Z960" s="51"/>
      <c r="AA960" s="73"/>
      <c r="AB960" s="73"/>
      <c r="AC960" s="74"/>
      <c r="AD960" s="80">
        <v>736</v>
      </c>
      <c r="AE960" s="80">
        <v>3633</v>
      </c>
      <c r="AF960" s="80">
        <v>1007</v>
      </c>
      <c r="AG960" s="80">
        <v>1904</v>
      </c>
      <c r="AH960" s="80"/>
      <c r="AI960" s="80" t="s">
        <v>8906</v>
      </c>
      <c r="AJ960" s="80" t="s">
        <v>9563</v>
      </c>
      <c r="AK960" s="85" t="s">
        <v>10277</v>
      </c>
      <c r="AL960" s="80"/>
      <c r="AM960" s="82">
        <v>43496.484826388885</v>
      </c>
      <c r="AN960" s="80" t="s">
        <v>11630</v>
      </c>
      <c r="AO960" s="85" t="s">
        <v>12588</v>
      </c>
      <c r="AP960" s="80" t="s">
        <v>65</v>
      </c>
      <c r="AQ960" s="2"/>
      <c r="AR960" s="3"/>
      <c r="AS960" s="3"/>
      <c r="AT960" s="3"/>
      <c r="AU960" s="3"/>
    </row>
    <row r="961" spans="1:47" x14ac:dyDescent="0.35">
      <c r="A961" s="66" t="s">
        <v>1328</v>
      </c>
      <c r="B961" s="67"/>
      <c r="C961" s="67"/>
      <c r="D961" s="68"/>
      <c r="E961" s="70"/>
      <c r="F961" s="104" t="s">
        <v>11394</v>
      </c>
      <c r="G961" s="67"/>
      <c r="H961" s="71"/>
      <c r="I961" s="72"/>
      <c r="J961" s="72"/>
      <c r="K961" s="71" t="s">
        <v>13786</v>
      </c>
      <c r="L961" s="75"/>
      <c r="M961" s="76"/>
      <c r="N961" s="76"/>
      <c r="O961" s="77"/>
      <c r="P961" s="78"/>
      <c r="Q961" s="78"/>
      <c r="R961" s="88"/>
      <c r="S961" s="88"/>
      <c r="T961" s="88"/>
      <c r="U961" s="88"/>
      <c r="V961" s="52"/>
      <c r="W961" s="52"/>
      <c r="X961" s="52"/>
      <c r="Y961" s="52"/>
      <c r="Z961" s="51"/>
      <c r="AA961" s="73"/>
      <c r="AB961" s="73"/>
      <c r="AC961" s="74"/>
      <c r="AD961" s="80">
        <v>94</v>
      </c>
      <c r="AE961" s="80">
        <v>19</v>
      </c>
      <c r="AF961" s="80">
        <v>550</v>
      </c>
      <c r="AG961" s="80">
        <v>16</v>
      </c>
      <c r="AH961" s="80"/>
      <c r="AI961" s="80" t="s">
        <v>8907</v>
      </c>
      <c r="AJ961" s="80" t="s">
        <v>9564</v>
      </c>
      <c r="AK961" s="80"/>
      <c r="AL961" s="80"/>
      <c r="AM961" s="82">
        <v>39824.768680555557</v>
      </c>
      <c r="AN961" s="80" t="s">
        <v>11630</v>
      </c>
      <c r="AO961" s="85" t="s">
        <v>12589</v>
      </c>
      <c r="AP961" s="80" t="s">
        <v>65</v>
      </c>
      <c r="AQ961" s="2"/>
      <c r="AR961" s="3"/>
      <c r="AS961" s="3"/>
      <c r="AT961" s="3"/>
      <c r="AU961" s="3"/>
    </row>
    <row r="962" spans="1:47" x14ac:dyDescent="0.35">
      <c r="A962" s="66" t="s">
        <v>1329</v>
      </c>
      <c r="B962" s="67"/>
      <c r="C962" s="67"/>
      <c r="D962" s="68"/>
      <c r="E962" s="70"/>
      <c r="F962" s="104" t="s">
        <v>11395</v>
      </c>
      <c r="G962" s="67"/>
      <c r="H962" s="71"/>
      <c r="I962" s="72"/>
      <c r="J962" s="72"/>
      <c r="K962" s="71" t="s">
        <v>13787</v>
      </c>
      <c r="L962" s="75"/>
      <c r="M962" s="76"/>
      <c r="N962" s="76"/>
      <c r="O962" s="77"/>
      <c r="P962" s="78"/>
      <c r="Q962" s="78"/>
      <c r="R962" s="88"/>
      <c r="S962" s="88"/>
      <c r="T962" s="88"/>
      <c r="U962" s="88"/>
      <c r="V962" s="52"/>
      <c r="W962" s="52"/>
      <c r="X962" s="52"/>
      <c r="Y962" s="52"/>
      <c r="Z962" s="51"/>
      <c r="AA962" s="73"/>
      <c r="AB962" s="73"/>
      <c r="AC962" s="74"/>
      <c r="AD962" s="80">
        <v>1378</v>
      </c>
      <c r="AE962" s="80">
        <v>36758</v>
      </c>
      <c r="AF962" s="80">
        <v>36021</v>
      </c>
      <c r="AG962" s="80">
        <v>926</v>
      </c>
      <c r="AH962" s="80"/>
      <c r="AI962" s="80" t="s">
        <v>8908</v>
      </c>
      <c r="AJ962" s="80" t="s">
        <v>9137</v>
      </c>
      <c r="AK962" s="85" t="s">
        <v>10278</v>
      </c>
      <c r="AL962" s="80"/>
      <c r="AM962" s="82">
        <v>40569.745891203704</v>
      </c>
      <c r="AN962" s="80" t="s">
        <v>11630</v>
      </c>
      <c r="AO962" s="85" t="s">
        <v>12590</v>
      </c>
      <c r="AP962" s="80" t="s">
        <v>65</v>
      </c>
      <c r="AQ962" s="2"/>
      <c r="AR962" s="3"/>
      <c r="AS962" s="3"/>
      <c r="AT962" s="3"/>
      <c r="AU962" s="3"/>
    </row>
    <row r="963" spans="1:47" x14ac:dyDescent="0.35">
      <c r="A963" s="66" t="s">
        <v>897</v>
      </c>
      <c r="B963" s="67"/>
      <c r="C963" s="67"/>
      <c r="D963" s="68"/>
      <c r="E963" s="70"/>
      <c r="F963" s="104" t="s">
        <v>11396</v>
      </c>
      <c r="G963" s="67"/>
      <c r="H963" s="71"/>
      <c r="I963" s="72"/>
      <c r="J963" s="72"/>
      <c r="K963" s="71" t="s">
        <v>13788</v>
      </c>
      <c r="L963" s="75"/>
      <c r="M963" s="76"/>
      <c r="N963" s="76"/>
      <c r="O963" s="77"/>
      <c r="P963" s="78"/>
      <c r="Q963" s="78"/>
      <c r="R963" s="88"/>
      <c r="S963" s="88"/>
      <c r="T963" s="88"/>
      <c r="U963" s="88"/>
      <c r="V963" s="52"/>
      <c r="W963" s="52"/>
      <c r="X963" s="52"/>
      <c r="Y963" s="52"/>
      <c r="Z963" s="51"/>
      <c r="AA963" s="73"/>
      <c r="AB963" s="73"/>
      <c r="AC963" s="74"/>
      <c r="AD963" s="80">
        <v>2648</v>
      </c>
      <c r="AE963" s="80">
        <v>6557</v>
      </c>
      <c r="AF963" s="80">
        <v>43818</v>
      </c>
      <c r="AG963" s="80">
        <v>12706</v>
      </c>
      <c r="AH963" s="80"/>
      <c r="AI963" s="80" t="s">
        <v>8909</v>
      </c>
      <c r="AJ963" s="80" t="s">
        <v>9335</v>
      </c>
      <c r="AK963" s="85" t="s">
        <v>10279</v>
      </c>
      <c r="AL963" s="80"/>
      <c r="AM963" s="82">
        <v>40320.601111111115</v>
      </c>
      <c r="AN963" s="80" t="s">
        <v>11630</v>
      </c>
      <c r="AO963" s="85" t="s">
        <v>12591</v>
      </c>
      <c r="AP963" s="80" t="s">
        <v>66</v>
      </c>
      <c r="AQ963" s="2"/>
      <c r="AR963" s="3"/>
      <c r="AS963" s="3"/>
      <c r="AT963" s="3"/>
      <c r="AU963" s="3"/>
    </row>
    <row r="964" spans="1:47" x14ac:dyDescent="0.35">
      <c r="A964" s="66" t="s">
        <v>1148</v>
      </c>
      <c r="B964" s="67"/>
      <c r="C964" s="67"/>
      <c r="D964" s="68"/>
      <c r="E964" s="70"/>
      <c r="F964" s="104" t="s">
        <v>11397</v>
      </c>
      <c r="G964" s="67"/>
      <c r="H964" s="71"/>
      <c r="I964" s="72"/>
      <c r="J964" s="72"/>
      <c r="K964" s="71" t="s">
        <v>13789</v>
      </c>
      <c r="L964" s="75"/>
      <c r="M964" s="76"/>
      <c r="N964" s="76"/>
      <c r="O964" s="77"/>
      <c r="P964" s="78"/>
      <c r="Q964" s="78"/>
      <c r="R964" s="88"/>
      <c r="S964" s="88"/>
      <c r="T964" s="88"/>
      <c r="U964" s="88"/>
      <c r="V964" s="52"/>
      <c r="W964" s="52"/>
      <c r="X964" s="52"/>
      <c r="Y964" s="52"/>
      <c r="Z964" s="51"/>
      <c r="AA964" s="73"/>
      <c r="AB964" s="73"/>
      <c r="AC964" s="74"/>
      <c r="AD964" s="80">
        <v>607</v>
      </c>
      <c r="AE964" s="80">
        <v>2427</v>
      </c>
      <c r="AF964" s="80">
        <v>5223</v>
      </c>
      <c r="AG964" s="80">
        <v>2843</v>
      </c>
      <c r="AH964" s="80"/>
      <c r="AI964" s="80" t="s">
        <v>8910</v>
      </c>
      <c r="AJ964" s="80" t="s">
        <v>9137</v>
      </c>
      <c r="AK964" s="80"/>
      <c r="AL964" s="80"/>
      <c r="AM964" s="82">
        <v>40854.87128472222</v>
      </c>
      <c r="AN964" s="80" t="s">
        <v>11630</v>
      </c>
      <c r="AO964" s="85" t="s">
        <v>12592</v>
      </c>
      <c r="AP964" s="80" t="s">
        <v>66</v>
      </c>
      <c r="AQ964" s="2"/>
      <c r="AR964" s="3"/>
      <c r="AS964" s="3"/>
      <c r="AT964" s="3"/>
      <c r="AU964" s="3"/>
    </row>
    <row r="965" spans="1:47" x14ac:dyDescent="0.35">
      <c r="A965" s="66" t="s">
        <v>898</v>
      </c>
      <c r="B965" s="67"/>
      <c r="C965" s="67"/>
      <c r="D965" s="68"/>
      <c r="E965" s="70"/>
      <c r="F965" s="104" t="s">
        <v>11398</v>
      </c>
      <c r="G965" s="67"/>
      <c r="H965" s="71"/>
      <c r="I965" s="72"/>
      <c r="J965" s="72"/>
      <c r="K965" s="71" t="s">
        <v>13790</v>
      </c>
      <c r="L965" s="75"/>
      <c r="M965" s="76"/>
      <c r="N965" s="76"/>
      <c r="O965" s="77"/>
      <c r="P965" s="78"/>
      <c r="Q965" s="78"/>
      <c r="R965" s="88"/>
      <c r="S965" s="88"/>
      <c r="T965" s="88"/>
      <c r="U965" s="88"/>
      <c r="V965" s="52"/>
      <c r="W965" s="52"/>
      <c r="X965" s="52"/>
      <c r="Y965" s="52"/>
      <c r="Z965" s="51"/>
      <c r="AA965" s="73"/>
      <c r="AB965" s="73"/>
      <c r="AC965" s="74"/>
      <c r="AD965" s="80">
        <v>2278</v>
      </c>
      <c r="AE965" s="80">
        <v>801</v>
      </c>
      <c r="AF965" s="80">
        <v>36211</v>
      </c>
      <c r="AG965" s="80">
        <v>83409</v>
      </c>
      <c r="AH965" s="80"/>
      <c r="AI965" s="80" t="s">
        <v>8911</v>
      </c>
      <c r="AJ965" s="80" t="s">
        <v>9137</v>
      </c>
      <c r="AK965" s="80"/>
      <c r="AL965" s="80"/>
      <c r="AM965" s="82">
        <v>40356.817881944444</v>
      </c>
      <c r="AN965" s="80" t="s">
        <v>11630</v>
      </c>
      <c r="AO965" s="85" t="s">
        <v>12593</v>
      </c>
      <c r="AP965" s="80" t="s">
        <v>66</v>
      </c>
      <c r="AQ965" s="2"/>
      <c r="AR965" s="3"/>
      <c r="AS965" s="3"/>
      <c r="AT965" s="3"/>
      <c r="AU965" s="3"/>
    </row>
    <row r="966" spans="1:47" x14ac:dyDescent="0.35">
      <c r="A966" s="66" t="s">
        <v>899</v>
      </c>
      <c r="B966" s="67"/>
      <c r="C966" s="67"/>
      <c r="D966" s="68"/>
      <c r="E966" s="70"/>
      <c r="F966" s="104" t="s">
        <v>11399</v>
      </c>
      <c r="G966" s="67"/>
      <c r="H966" s="71"/>
      <c r="I966" s="72"/>
      <c r="J966" s="72"/>
      <c r="K966" s="71" t="s">
        <v>13791</v>
      </c>
      <c r="L966" s="75"/>
      <c r="M966" s="76"/>
      <c r="N966" s="76"/>
      <c r="O966" s="77"/>
      <c r="P966" s="78"/>
      <c r="Q966" s="78"/>
      <c r="R966" s="88"/>
      <c r="S966" s="88"/>
      <c r="T966" s="88"/>
      <c r="U966" s="88"/>
      <c r="V966" s="52"/>
      <c r="W966" s="52"/>
      <c r="X966" s="52"/>
      <c r="Y966" s="52"/>
      <c r="Z966" s="51"/>
      <c r="AA966" s="73"/>
      <c r="AB966" s="73"/>
      <c r="AC966" s="74"/>
      <c r="AD966" s="80">
        <v>354</v>
      </c>
      <c r="AE966" s="80">
        <v>3295</v>
      </c>
      <c r="AF966" s="80">
        <v>27195</v>
      </c>
      <c r="AG966" s="80">
        <v>14513</v>
      </c>
      <c r="AH966" s="80"/>
      <c r="AI966" s="80" t="s">
        <v>8912</v>
      </c>
      <c r="AJ966" s="80" t="s">
        <v>9565</v>
      </c>
      <c r="AK966" s="80"/>
      <c r="AL966" s="80"/>
      <c r="AM966" s="82">
        <v>43612.768923611111</v>
      </c>
      <c r="AN966" s="80" t="s">
        <v>11630</v>
      </c>
      <c r="AO966" s="85" t="s">
        <v>12594</v>
      </c>
      <c r="AP966" s="80" t="s">
        <v>66</v>
      </c>
      <c r="AQ966" s="2"/>
      <c r="AR966" s="3"/>
      <c r="AS966" s="3"/>
      <c r="AT966" s="3"/>
      <c r="AU966" s="3"/>
    </row>
    <row r="967" spans="1:47" x14ac:dyDescent="0.35">
      <c r="A967" s="66" t="s">
        <v>1080</v>
      </c>
      <c r="B967" s="67"/>
      <c r="C967" s="67"/>
      <c r="D967" s="68"/>
      <c r="E967" s="70"/>
      <c r="F967" s="104" t="s">
        <v>11400</v>
      </c>
      <c r="G967" s="67"/>
      <c r="H967" s="71"/>
      <c r="I967" s="72"/>
      <c r="J967" s="72"/>
      <c r="K967" s="71" t="s">
        <v>13792</v>
      </c>
      <c r="L967" s="75"/>
      <c r="M967" s="76"/>
      <c r="N967" s="76"/>
      <c r="O967" s="77"/>
      <c r="P967" s="78"/>
      <c r="Q967" s="78"/>
      <c r="R967" s="88"/>
      <c r="S967" s="88"/>
      <c r="T967" s="88"/>
      <c r="U967" s="88"/>
      <c r="V967" s="52"/>
      <c r="W967" s="52"/>
      <c r="X967" s="52"/>
      <c r="Y967" s="52"/>
      <c r="Z967" s="51"/>
      <c r="AA967" s="73"/>
      <c r="AB967" s="73"/>
      <c r="AC967" s="74"/>
      <c r="AD967" s="80">
        <v>375</v>
      </c>
      <c r="AE967" s="80">
        <v>12727</v>
      </c>
      <c r="AF967" s="80">
        <v>29374</v>
      </c>
      <c r="AG967" s="80">
        <v>3263</v>
      </c>
      <c r="AH967" s="80"/>
      <c r="AI967" s="80" t="s">
        <v>8913</v>
      </c>
      <c r="AJ967" s="80" t="s">
        <v>9242</v>
      </c>
      <c r="AK967" s="85" t="s">
        <v>10280</v>
      </c>
      <c r="AL967" s="80"/>
      <c r="AM967" s="82">
        <v>40896.506284722222</v>
      </c>
      <c r="AN967" s="80" t="s">
        <v>11630</v>
      </c>
      <c r="AO967" s="85" t="s">
        <v>12595</v>
      </c>
      <c r="AP967" s="80" t="s">
        <v>66</v>
      </c>
      <c r="AQ967" s="2"/>
      <c r="AR967" s="3"/>
      <c r="AS967" s="3"/>
      <c r="AT967" s="3"/>
      <c r="AU967" s="3"/>
    </row>
    <row r="968" spans="1:47" x14ac:dyDescent="0.35">
      <c r="A968" s="66" t="s">
        <v>900</v>
      </c>
      <c r="B968" s="67"/>
      <c r="C968" s="67"/>
      <c r="D968" s="68"/>
      <c r="E968" s="70"/>
      <c r="F968" s="104" t="s">
        <v>11401</v>
      </c>
      <c r="G968" s="67"/>
      <c r="H968" s="71"/>
      <c r="I968" s="72"/>
      <c r="J968" s="72"/>
      <c r="K968" s="71" t="s">
        <v>13793</v>
      </c>
      <c r="L968" s="75"/>
      <c r="M968" s="76"/>
      <c r="N968" s="76"/>
      <c r="O968" s="77"/>
      <c r="P968" s="78"/>
      <c r="Q968" s="78"/>
      <c r="R968" s="88"/>
      <c r="S968" s="88"/>
      <c r="T968" s="88"/>
      <c r="U968" s="88"/>
      <c r="V968" s="52"/>
      <c r="W968" s="52"/>
      <c r="X968" s="52"/>
      <c r="Y968" s="52"/>
      <c r="Z968" s="51"/>
      <c r="AA968" s="73"/>
      <c r="AB968" s="73"/>
      <c r="AC968" s="74"/>
      <c r="AD968" s="80">
        <v>1184</v>
      </c>
      <c r="AE968" s="80">
        <v>200</v>
      </c>
      <c r="AF968" s="80">
        <v>3985</v>
      </c>
      <c r="AG968" s="80">
        <v>2434</v>
      </c>
      <c r="AH968" s="80"/>
      <c r="AI968" s="80"/>
      <c r="AJ968" s="80"/>
      <c r="AK968" s="80"/>
      <c r="AL968" s="80"/>
      <c r="AM968" s="82">
        <v>41223.500972222224</v>
      </c>
      <c r="AN968" s="80" t="s">
        <v>11630</v>
      </c>
      <c r="AO968" s="85" t="s">
        <v>12596</v>
      </c>
      <c r="AP968" s="80" t="s">
        <v>66</v>
      </c>
      <c r="AQ968" s="2"/>
      <c r="AR968" s="3"/>
      <c r="AS968" s="3"/>
      <c r="AT968" s="3"/>
      <c r="AU968" s="3"/>
    </row>
    <row r="969" spans="1:47" x14ac:dyDescent="0.35">
      <c r="A969" s="66" t="s">
        <v>901</v>
      </c>
      <c r="B969" s="67"/>
      <c r="C969" s="67"/>
      <c r="D969" s="68"/>
      <c r="E969" s="70"/>
      <c r="F969" s="104" t="s">
        <v>11402</v>
      </c>
      <c r="G969" s="67"/>
      <c r="H969" s="71"/>
      <c r="I969" s="72"/>
      <c r="J969" s="72"/>
      <c r="K969" s="71" t="s">
        <v>13794</v>
      </c>
      <c r="L969" s="75"/>
      <c r="M969" s="76"/>
      <c r="N969" s="76"/>
      <c r="O969" s="77"/>
      <c r="P969" s="78"/>
      <c r="Q969" s="78"/>
      <c r="R969" s="88"/>
      <c r="S969" s="88"/>
      <c r="T969" s="88"/>
      <c r="U969" s="88"/>
      <c r="V969" s="52"/>
      <c r="W969" s="52"/>
      <c r="X969" s="52"/>
      <c r="Y969" s="52"/>
      <c r="Z969" s="51"/>
      <c r="AA969" s="73"/>
      <c r="AB969" s="73"/>
      <c r="AC969" s="74"/>
      <c r="AD969" s="80">
        <v>2047</v>
      </c>
      <c r="AE969" s="80">
        <v>1967</v>
      </c>
      <c r="AF969" s="80">
        <v>59350</v>
      </c>
      <c r="AG969" s="80">
        <v>30514</v>
      </c>
      <c r="AH969" s="80"/>
      <c r="AI969" s="80" t="s">
        <v>8914</v>
      </c>
      <c r="AJ969" s="80" t="s">
        <v>9566</v>
      </c>
      <c r="AK969" s="85" t="s">
        <v>10281</v>
      </c>
      <c r="AL969" s="80"/>
      <c r="AM969" s="82">
        <v>40931.626585648148</v>
      </c>
      <c r="AN969" s="80" t="s">
        <v>11630</v>
      </c>
      <c r="AO969" s="85" t="s">
        <v>12597</v>
      </c>
      <c r="AP969" s="80" t="s">
        <v>66</v>
      </c>
      <c r="AQ969" s="2"/>
      <c r="AR969" s="3"/>
      <c r="AS969" s="3"/>
      <c r="AT969" s="3"/>
      <c r="AU969" s="3"/>
    </row>
    <row r="970" spans="1:47" x14ac:dyDescent="0.35">
      <c r="A970" s="66" t="s">
        <v>902</v>
      </c>
      <c r="B970" s="67"/>
      <c r="C970" s="67"/>
      <c r="D970" s="68"/>
      <c r="E970" s="70"/>
      <c r="F970" s="104" t="s">
        <v>10471</v>
      </c>
      <c r="G970" s="67"/>
      <c r="H970" s="71"/>
      <c r="I970" s="72"/>
      <c r="J970" s="72"/>
      <c r="K970" s="71" t="s">
        <v>13795</v>
      </c>
      <c r="L970" s="75"/>
      <c r="M970" s="76"/>
      <c r="N970" s="76"/>
      <c r="O970" s="77"/>
      <c r="P970" s="78"/>
      <c r="Q970" s="78"/>
      <c r="R970" s="88"/>
      <c r="S970" s="88"/>
      <c r="T970" s="88"/>
      <c r="U970" s="88"/>
      <c r="V970" s="52"/>
      <c r="W970" s="52"/>
      <c r="X970" s="52"/>
      <c r="Y970" s="52"/>
      <c r="Z970" s="51"/>
      <c r="AA970" s="73"/>
      <c r="AB970" s="73"/>
      <c r="AC970" s="74"/>
      <c r="AD970" s="80">
        <v>142</v>
      </c>
      <c r="AE970" s="80">
        <v>43</v>
      </c>
      <c r="AF970" s="80">
        <v>22824</v>
      </c>
      <c r="AG970" s="80">
        <v>22708</v>
      </c>
      <c r="AH970" s="80"/>
      <c r="AI970" s="80"/>
      <c r="AJ970" s="80"/>
      <c r="AK970" s="80"/>
      <c r="AL970" s="80"/>
      <c r="AM970" s="82">
        <v>44304.535740740743</v>
      </c>
      <c r="AN970" s="80" t="s">
        <v>11630</v>
      </c>
      <c r="AO970" s="85" t="s">
        <v>12598</v>
      </c>
      <c r="AP970" s="80" t="s">
        <v>66</v>
      </c>
      <c r="AQ970" s="2"/>
      <c r="AR970" s="3"/>
      <c r="AS970" s="3"/>
      <c r="AT970" s="3"/>
      <c r="AU970" s="3"/>
    </row>
    <row r="971" spans="1:47" x14ac:dyDescent="0.35">
      <c r="A971" s="66" t="s">
        <v>903</v>
      </c>
      <c r="B971" s="67"/>
      <c r="C971" s="67"/>
      <c r="D971" s="68"/>
      <c r="E971" s="70"/>
      <c r="F971" s="104" t="s">
        <v>11403</v>
      </c>
      <c r="G971" s="67"/>
      <c r="H971" s="71"/>
      <c r="I971" s="72"/>
      <c r="J971" s="72"/>
      <c r="K971" s="71" t="s">
        <v>13796</v>
      </c>
      <c r="L971" s="75"/>
      <c r="M971" s="76"/>
      <c r="N971" s="76"/>
      <c r="O971" s="77"/>
      <c r="P971" s="78"/>
      <c r="Q971" s="78"/>
      <c r="R971" s="88"/>
      <c r="S971" s="88"/>
      <c r="T971" s="88"/>
      <c r="U971" s="88"/>
      <c r="V971" s="52"/>
      <c r="W971" s="52"/>
      <c r="X971" s="52"/>
      <c r="Y971" s="52"/>
      <c r="Z971" s="51"/>
      <c r="AA971" s="73"/>
      <c r="AB971" s="73"/>
      <c r="AC971" s="74"/>
      <c r="AD971" s="80">
        <v>120</v>
      </c>
      <c r="AE971" s="80">
        <v>46</v>
      </c>
      <c r="AF971" s="80">
        <v>30435</v>
      </c>
      <c r="AG971" s="80">
        <v>13621</v>
      </c>
      <c r="AH971" s="80"/>
      <c r="AI971" s="80"/>
      <c r="AJ971" s="80" t="s">
        <v>9567</v>
      </c>
      <c r="AK971" s="85" t="s">
        <v>10282</v>
      </c>
      <c r="AL971" s="80"/>
      <c r="AM971" s="82">
        <v>41364.882141203707</v>
      </c>
      <c r="AN971" s="80" t="s">
        <v>11630</v>
      </c>
      <c r="AO971" s="85" t="s">
        <v>12599</v>
      </c>
      <c r="AP971" s="80" t="s">
        <v>66</v>
      </c>
      <c r="AQ971" s="2"/>
      <c r="AR971" s="3"/>
      <c r="AS971" s="3"/>
      <c r="AT971" s="3"/>
      <c r="AU971" s="3"/>
    </row>
    <row r="972" spans="1:47" x14ac:dyDescent="0.35">
      <c r="A972" s="66" t="s">
        <v>904</v>
      </c>
      <c r="B972" s="67"/>
      <c r="C972" s="67"/>
      <c r="D972" s="68"/>
      <c r="E972" s="70"/>
      <c r="F972" s="104" t="s">
        <v>11404</v>
      </c>
      <c r="G972" s="67"/>
      <c r="H972" s="71"/>
      <c r="I972" s="72"/>
      <c r="J972" s="72"/>
      <c r="K972" s="71" t="s">
        <v>13797</v>
      </c>
      <c r="L972" s="75"/>
      <c r="M972" s="76"/>
      <c r="N972" s="76"/>
      <c r="O972" s="77"/>
      <c r="P972" s="78"/>
      <c r="Q972" s="78"/>
      <c r="R972" s="88"/>
      <c r="S972" s="88"/>
      <c r="T972" s="88"/>
      <c r="U972" s="88"/>
      <c r="V972" s="52"/>
      <c r="W972" s="52"/>
      <c r="X972" s="52"/>
      <c r="Y972" s="52"/>
      <c r="Z972" s="51"/>
      <c r="AA972" s="73"/>
      <c r="AB972" s="73"/>
      <c r="AC972" s="74"/>
      <c r="AD972" s="80">
        <v>599</v>
      </c>
      <c r="AE972" s="80">
        <v>255</v>
      </c>
      <c r="AF972" s="80">
        <v>9198</v>
      </c>
      <c r="AG972" s="80">
        <v>463</v>
      </c>
      <c r="AH972" s="80"/>
      <c r="AI972" s="80" t="s">
        <v>8915</v>
      </c>
      <c r="AJ972" s="80" t="s">
        <v>9568</v>
      </c>
      <c r="AK972" s="85" t="s">
        <v>10283</v>
      </c>
      <c r="AL972" s="80"/>
      <c r="AM972" s="82">
        <v>40632.864629629628</v>
      </c>
      <c r="AN972" s="80" t="s">
        <v>11630</v>
      </c>
      <c r="AO972" s="85" t="s">
        <v>12600</v>
      </c>
      <c r="AP972" s="80" t="s">
        <v>66</v>
      </c>
      <c r="AQ972" s="2"/>
      <c r="AR972" s="3"/>
      <c r="AS972" s="3"/>
      <c r="AT972" s="3"/>
      <c r="AU972" s="3"/>
    </row>
    <row r="973" spans="1:47" x14ac:dyDescent="0.35">
      <c r="A973" s="66" t="s">
        <v>905</v>
      </c>
      <c r="B973" s="67"/>
      <c r="C973" s="67"/>
      <c r="D973" s="68"/>
      <c r="E973" s="70"/>
      <c r="F973" s="104" t="s">
        <v>11405</v>
      </c>
      <c r="G973" s="67"/>
      <c r="H973" s="71"/>
      <c r="I973" s="72"/>
      <c r="J973" s="72"/>
      <c r="K973" s="71" t="s">
        <v>13798</v>
      </c>
      <c r="L973" s="75"/>
      <c r="M973" s="76"/>
      <c r="N973" s="76"/>
      <c r="O973" s="77"/>
      <c r="P973" s="78"/>
      <c r="Q973" s="78"/>
      <c r="R973" s="88"/>
      <c r="S973" s="88"/>
      <c r="T973" s="88"/>
      <c r="U973" s="88"/>
      <c r="V973" s="52"/>
      <c r="W973" s="52"/>
      <c r="X973" s="52"/>
      <c r="Y973" s="52"/>
      <c r="Z973" s="51"/>
      <c r="AA973" s="73"/>
      <c r="AB973" s="73"/>
      <c r="AC973" s="74"/>
      <c r="AD973" s="80">
        <v>826</v>
      </c>
      <c r="AE973" s="80">
        <v>75304</v>
      </c>
      <c r="AF973" s="80">
        <v>115914</v>
      </c>
      <c r="AG973" s="80">
        <v>1138</v>
      </c>
      <c r="AH973" s="80"/>
      <c r="AI973" s="80" t="s">
        <v>8916</v>
      </c>
      <c r="AJ973" s="80" t="s">
        <v>9569</v>
      </c>
      <c r="AK973" s="85" t="s">
        <v>10284</v>
      </c>
      <c r="AL973" s="80"/>
      <c r="AM973" s="82">
        <v>40560.572951388887</v>
      </c>
      <c r="AN973" s="80" t="s">
        <v>11630</v>
      </c>
      <c r="AO973" s="85" t="s">
        <v>12601</v>
      </c>
      <c r="AP973" s="80" t="s">
        <v>66</v>
      </c>
      <c r="AQ973" s="2"/>
      <c r="AR973" s="3"/>
      <c r="AS973" s="3"/>
      <c r="AT973" s="3"/>
      <c r="AU973" s="3"/>
    </row>
    <row r="974" spans="1:47" x14ac:dyDescent="0.35">
      <c r="A974" s="66" t="s">
        <v>1330</v>
      </c>
      <c r="B974" s="67"/>
      <c r="C974" s="67"/>
      <c r="D974" s="68"/>
      <c r="E974" s="70"/>
      <c r="F974" s="104" t="s">
        <v>11406</v>
      </c>
      <c r="G974" s="67"/>
      <c r="H974" s="71"/>
      <c r="I974" s="72"/>
      <c r="J974" s="72"/>
      <c r="K974" s="71" t="s">
        <v>13799</v>
      </c>
      <c r="L974" s="75"/>
      <c r="M974" s="76"/>
      <c r="N974" s="76"/>
      <c r="O974" s="77"/>
      <c r="P974" s="78"/>
      <c r="Q974" s="78"/>
      <c r="R974" s="88"/>
      <c r="S974" s="88"/>
      <c r="T974" s="88"/>
      <c r="U974" s="88"/>
      <c r="V974" s="52"/>
      <c r="W974" s="52"/>
      <c r="X974" s="52"/>
      <c r="Y974" s="52"/>
      <c r="Z974" s="51"/>
      <c r="AA974" s="73"/>
      <c r="AB974" s="73"/>
      <c r="AC974" s="74"/>
      <c r="AD974" s="80">
        <v>143</v>
      </c>
      <c r="AE974" s="80">
        <v>144</v>
      </c>
      <c r="AF974" s="80">
        <v>79</v>
      </c>
      <c r="AG974" s="80">
        <v>3</v>
      </c>
      <c r="AH974" s="80"/>
      <c r="AI974" s="80" t="s">
        <v>8917</v>
      </c>
      <c r="AJ974" s="80"/>
      <c r="AK974" s="80"/>
      <c r="AL974" s="80"/>
      <c r="AM974" s="82">
        <v>40921.675983796296</v>
      </c>
      <c r="AN974" s="80" t="s">
        <v>11630</v>
      </c>
      <c r="AO974" s="85" t="s">
        <v>12602</v>
      </c>
      <c r="AP974" s="80" t="s">
        <v>65</v>
      </c>
      <c r="AQ974" s="2"/>
      <c r="AR974" s="3"/>
      <c r="AS974" s="3"/>
      <c r="AT974" s="3"/>
      <c r="AU974" s="3"/>
    </row>
    <row r="975" spans="1:47" x14ac:dyDescent="0.35">
      <c r="A975" s="66" t="s">
        <v>906</v>
      </c>
      <c r="B975" s="67"/>
      <c r="C975" s="67"/>
      <c r="D975" s="68"/>
      <c r="E975" s="70"/>
      <c r="F975" s="104" t="s">
        <v>11407</v>
      </c>
      <c r="G975" s="67"/>
      <c r="H975" s="71"/>
      <c r="I975" s="72"/>
      <c r="J975" s="72"/>
      <c r="K975" s="71" t="s">
        <v>13800</v>
      </c>
      <c r="L975" s="75"/>
      <c r="M975" s="76"/>
      <c r="N975" s="76"/>
      <c r="O975" s="77"/>
      <c r="P975" s="78"/>
      <c r="Q975" s="78"/>
      <c r="R975" s="88"/>
      <c r="S975" s="88"/>
      <c r="T975" s="88"/>
      <c r="U975" s="88"/>
      <c r="V975" s="52"/>
      <c r="W975" s="52"/>
      <c r="X975" s="52"/>
      <c r="Y975" s="52"/>
      <c r="Z975" s="51"/>
      <c r="AA975" s="73"/>
      <c r="AB975" s="73"/>
      <c r="AC975" s="74"/>
      <c r="AD975" s="80">
        <v>264</v>
      </c>
      <c r="AE975" s="80">
        <v>371</v>
      </c>
      <c r="AF975" s="80">
        <v>413</v>
      </c>
      <c r="AG975" s="80">
        <v>462</v>
      </c>
      <c r="AH975" s="80"/>
      <c r="AI975" s="80" t="s">
        <v>8918</v>
      </c>
      <c r="AJ975" s="80" t="s">
        <v>9546</v>
      </c>
      <c r="AK975" s="85" t="s">
        <v>10284</v>
      </c>
      <c r="AL975" s="80"/>
      <c r="AM975" s="82">
        <v>41647.644062500003</v>
      </c>
      <c r="AN975" s="80" t="s">
        <v>11630</v>
      </c>
      <c r="AO975" s="85" t="s">
        <v>12603</v>
      </c>
      <c r="AP975" s="80" t="s">
        <v>66</v>
      </c>
      <c r="AQ975" s="2"/>
      <c r="AR975" s="3"/>
      <c r="AS975" s="3"/>
      <c r="AT975" s="3"/>
      <c r="AU975" s="3"/>
    </row>
    <row r="976" spans="1:47" x14ac:dyDescent="0.35">
      <c r="A976" s="66" t="s">
        <v>1331</v>
      </c>
      <c r="B976" s="67"/>
      <c r="C976" s="67"/>
      <c r="D976" s="68"/>
      <c r="E976" s="70"/>
      <c r="F976" s="104" t="s">
        <v>11408</v>
      </c>
      <c r="G976" s="67"/>
      <c r="H976" s="71"/>
      <c r="I976" s="72"/>
      <c r="J976" s="72"/>
      <c r="K976" s="71" t="s">
        <v>13801</v>
      </c>
      <c r="L976" s="75"/>
      <c r="M976" s="76"/>
      <c r="N976" s="76"/>
      <c r="O976" s="77"/>
      <c r="P976" s="78"/>
      <c r="Q976" s="78"/>
      <c r="R976" s="88"/>
      <c r="S976" s="88"/>
      <c r="T976" s="88"/>
      <c r="U976" s="88"/>
      <c r="V976" s="52"/>
      <c r="W976" s="52"/>
      <c r="X976" s="52"/>
      <c r="Y976" s="52"/>
      <c r="Z976" s="51"/>
      <c r="AA976" s="73"/>
      <c r="AB976" s="73"/>
      <c r="AC976" s="74"/>
      <c r="AD976" s="80">
        <v>31</v>
      </c>
      <c r="AE976" s="80">
        <v>8754</v>
      </c>
      <c r="AF976" s="80">
        <v>856</v>
      </c>
      <c r="AG976" s="80">
        <v>3149</v>
      </c>
      <c r="AH976" s="80"/>
      <c r="AI976" s="80" t="s">
        <v>8919</v>
      </c>
      <c r="AJ976" s="80" t="s">
        <v>9570</v>
      </c>
      <c r="AK976" s="85" t="s">
        <v>10285</v>
      </c>
      <c r="AL976" s="80"/>
      <c r="AM976" s="82">
        <v>43256.029895833337</v>
      </c>
      <c r="AN976" s="80" t="s">
        <v>11630</v>
      </c>
      <c r="AO976" s="85" t="s">
        <v>12604</v>
      </c>
      <c r="AP976" s="80" t="s">
        <v>65</v>
      </c>
      <c r="AQ976" s="2"/>
      <c r="AR976" s="3"/>
      <c r="AS976" s="3"/>
      <c r="AT976" s="3"/>
      <c r="AU976" s="3"/>
    </row>
    <row r="977" spans="1:47" x14ac:dyDescent="0.35">
      <c r="A977" s="66" t="s">
        <v>907</v>
      </c>
      <c r="B977" s="67"/>
      <c r="C977" s="67"/>
      <c r="D977" s="68"/>
      <c r="E977" s="70"/>
      <c r="F977" s="104" t="s">
        <v>11409</v>
      </c>
      <c r="G977" s="67"/>
      <c r="H977" s="71"/>
      <c r="I977" s="72"/>
      <c r="J977" s="72"/>
      <c r="K977" s="71" t="s">
        <v>13802</v>
      </c>
      <c r="L977" s="75"/>
      <c r="M977" s="76"/>
      <c r="N977" s="76"/>
      <c r="O977" s="77"/>
      <c r="P977" s="78"/>
      <c r="Q977" s="78"/>
      <c r="R977" s="88"/>
      <c r="S977" s="88"/>
      <c r="T977" s="88"/>
      <c r="U977" s="88"/>
      <c r="V977" s="52"/>
      <c r="W977" s="52"/>
      <c r="X977" s="52"/>
      <c r="Y977" s="52"/>
      <c r="Z977" s="51"/>
      <c r="AA977" s="73"/>
      <c r="AB977" s="73"/>
      <c r="AC977" s="74"/>
      <c r="AD977" s="80">
        <v>312</v>
      </c>
      <c r="AE977" s="80">
        <v>97</v>
      </c>
      <c r="AF977" s="80">
        <v>5484</v>
      </c>
      <c r="AG977" s="80">
        <v>20118</v>
      </c>
      <c r="AH977" s="80"/>
      <c r="AI977" s="80" t="s">
        <v>8920</v>
      </c>
      <c r="AJ977" s="80"/>
      <c r="AK977" s="80"/>
      <c r="AL977" s="80"/>
      <c r="AM977" s="82">
        <v>44315.324513888889</v>
      </c>
      <c r="AN977" s="80" t="s">
        <v>11630</v>
      </c>
      <c r="AO977" s="85" t="s">
        <v>12605</v>
      </c>
      <c r="AP977" s="80" t="s">
        <v>66</v>
      </c>
      <c r="AQ977" s="2"/>
      <c r="AR977" s="3"/>
      <c r="AS977" s="3"/>
      <c r="AT977" s="3"/>
      <c r="AU977" s="3"/>
    </row>
    <row r="978" spans="1:47" x14ac:dyDescent="0.35">
      <c r="A978" s="66" t="s">
        <v>908</v>
      </c>
      <c r="B978" s="67"/>
      <c r="C978" s="67"/>
      <c r="D978" s="68"/>
      <c r="E978" s="70"/>
      <c r="F978" s="104" t="s">
        <v>11410</v>
      </c>
      <c r="G978" s="67"/>
      <c r="H978" s="71"/>
      <c r="I978" s="72"/>
      <c r="J978" s="72"/>
      <c r="K978" s="71" t="s">
        <v>13803</v>
      </c>
      <c r="L978" s="75"/>
      <c r="M978" s="76"/>
      <c r="N978" s="76"/>
      <c r="O978" s="77"/>
      <c r="P978" s="78"/>
      <c r="Q978" s="78"/>
      <c r="R978" s="88"/>
      <c r="S978" s="88"/>
      <c r="T978" s="88"/>
      <c r="U978" s="88"/>
      <c r="V978" s="52"/>
      <c r="W978" s="52"/>
      <c r="X978" s="52"/>
      <c r="Y978" s="52"/>
      <c r="Z978" s="51"/>
      <c r="AA978" s="73"/>
      <c r="AB978" s="73"/>
      <c r="AC978" s="74"/>
      <c r="AD978" s="80">
        <v>0</v>
      </c>
      <c r="AE978" s="80">
        <v>2986</v>
      </c>
      <c r="AF978" s="80">
        <v>625464</v>
      </c>
      <c r="AG978" s="80">
        <v>78076</v>
      </c>
      <c r="AH978" s="80"/>
      <c r="AI978" s="80" t="s">
        <v>8921</v>
      </c>
      <c r="AJ978" s="80"/>
      <c r="AK978" s="80"/>
      <c r="AL978" s="80"/>
      <c r="AM978" s="82">
        <v>44106.239432870374</v>
      </c>
      <c r="AN978" s="80" t="s">
        <v>11630</v>
      </c>
      <c r="AO978" s="85" t="s">
        <v>12606</v>
      </c>
      <c r="AP978" s="80" t="s">
        <v>66</v>
      </c>
      <c r="AQ978" s="2"/>
      <c r="AR978" s="3"/>
      <c r="AS978" s="3"/>
      <c r="AT978" s="3"/>
      <c r="AU978" s="3"/>
    </row>
    <row r="979" spans="1:47" x14ac:dyDescent="0.35">
      <c r="A979" s="66" t="s">
        <v>909</v>
      </c>
      <c r="B979" s="67"/>
      <c r="C979" s="67"/>
      <c r="D979" s="68"/>
      <c r="E979" s="70"/>
      <c r="F979" s="104" t="s">
        <v>11411</v>
      </c>
      <c r="G979" s="67"/>
      <c r="H979" s="71"/>
      <c r="I979" s="72"/>
      <c r="J979" s="72"/>
      <c r="K979" s="71" t="s">
        <v>13804</v>
      </c>
      <c r="L979" s="75"/>
      <c r="M979" s="76"/>
      <c r="N979" s="76"/>
      <c r="O979" s="77"/>
      <c r="P979" s="78"/>
      <c r="Q979" s="78"/>
      <c r="R979" s="88"/>
      <c r="S979" s="88"/>
      <c r="T979" s="88"/>
      <c r="U979" s="88"/>
      <c r="V979" s="52"/>
      <c r="W979" s="52"/>
      <c r="X979" s="52"/>
      <c r="Y979" s="52"/>
      <c r="Z979" s="51"/>
      <c r="AA979" s="73"/>
      <c r="AB979" s="73"/>
      <c r="AC979" s="74"/>
      <c r="AD979" s="80">
        <v>186</v>
      </c>
      <c r="AE979" s="80">
        <v>87</v>
      </c>
      <c r="AF979" s="80">
        <v>2593</v>
      </c>
      <c r="AG979" s="80">
        <v>176</v>
      </c>
      <c r="AH979" s="80"/>
      <c r="AI979" s="80" t="s">
        <v>8922</v>
      </c>
      <c r="AJ979" s="80" t="s">
        <v>9571</v>
      </c>
      <c r="AK979" s="85" t="s">
        <v>10286</v>
      </c>
      <c r="AL979" s="80"/>
      <c r="AM979" s="82">
        <v>43791.950740740744</v>
      </c>
      <c r="AN979" s="80" t="s">
        <v>11630</v>
      </c>
      <c r="AO979" s="85" t="s">
        <v>12607</v>
      </c>
      <c r="AP979" s="80" t="s">
        <v>66</v>
      </c>
      <c r="AQ979" s="2"/>
      <c r="AR979" s="3"/>
      <c r="AS979" s="3"/>
      <c r="AT979" s="3"/>
      <c r="AU979" s="3"/>
    </row>
    <row r="980" spans="1:47" x14ac:dyDescent="0.35">
      <c r="A980" s="66" t="s">
        <v>910</v>
      </c>
      <c r="B980" s="67"/>
      <c r="C980" s="67"/>
      <c r="D980" s="68"/>
      <c r="E980" s="70"/>
      <c r="F980" s="104" t="s">
        <v>11412</v>
      </c>
      <c r="G980" s="67"/>
      <c r="H980" s="71"/>
      <c r="I980" s="72"/>
      <c r="J980" s="72"/>
      <c r="K980" s="71" t="s">
        <v>13805</v>
      </c>
      <c r="L980" s="75"/>
      <c r="M980" s="76"/>
      <c r="N980" s="76"/>
      <c r="O980" s="77"/>
      <c r="P980" s="78"/>
      <c r="Q980" s="78"/>
      <c r="R980" s="88"/>
      <c r="S980" s="88"/>
      <c r="T980" s="88"/>
      <c r="U980" s="88"/>
      <c r="V980" s="52"/>
      <c r="W980" s="52"/>
      <c r="X980" s="52"/>
      <c r="Y980" s="52"/>
      <c r="Z980" s="51"/>
      <c r="AA980" s="73"/>
      <c r="AB980" s="73"/>
      <c r="AC980" s="74"/>
      <c r="AD980" s="80">
        <v>21</v>
      </c>
      <c r="AE980" s="80">
        <v>688</v>
      </c>
      <c r="AF980" s="80">
        <v>176509</v>
      </c>
      <c r="AG980" s="80">
        <v>53</v>
      </c>
      <c r="AH980" s="80"/>
      <c r="AI980" s="80" t="s">
        <v>8923</v>
      </c>
      <c r="AJ980" s="80" t="s">
        <v>9572</v>
      </c>
      <c r="AK980" s="85" t="s">
        <v>10287</v>
      </c>
      <c r="AL980" s="80"/>
      <c r="AM980" s="82">
        <v>43999.770115740743</v>
      </c>
      <c r="AN980" s="80" t="s">
        <v>11630</v>
      </c>
      <c r="AO980" s="85" t="s">
        <v>12608</v>
      </c>
      <c r="AP980" s="80" t="s">
        <v>66</v>
      </c>
      <c r="AQ980" s="2"/>
      <c r="AR980" s="3"/>
      <c r="AS980" s="3"/>
      <c r="AT980" s="3"/>
      <c r="AU980" s="3"/>
    </row>
    <row r="981" spans="1:47" x14ac:dyDescent="0.35">
      <c r="A981" s="66" t="s">
        <v>912</v>
      </c>
      <c r="B981" s="67"/>
      <c r="C981" s="67"/>
      <c r="D981" s="68"/>
      <c r="E981" s="70"/>
      <c r="F981" s="104" t="s">
        <v>11413</v>
      </c>
      <c r="G981" s="67"/>
      <c r="H981" s="71"/>
      <c r="I981" s="72"/>
      <c r="J981" s="72"/>
      <c r="K981" s="71" t="s">
        <v>13806</v>
      </c>
      <c r="L981" s="75"/>
      <c r="M981" s="76"/>
      <c r="N981" s="76"/>
      <c r="O981" s="77"/>
      <c r="P981" s="78"/>
      <c r="Q981" s="78"/>
      <c r="R981" s="88"/>
      <c r="S981" s="88"/>
      <c r="T981" s="88"/>
      <c r="U981" s="88"/>
      <c r="V981" s="52"/>
      <c r="W981" s="52"/>
      <c r="X981" s="52"/>
      <c r="Y981" s="52"/>
      <c r="Z981" s="51"/>
      <c r="AA981" s="73"/>
      <c r="AB981" s="73"/>
      <c r="AC981" s="74"/>
      <c r="AD981" s="80">
        <v>254</v>
      </c>
      <c r="AE981" s="80">
        <v>6519</v>
      </c>
      <c r="AF981" s="80">
        <v>361280</v>
      </c>
      <c r="AG981" s="80">
        <v>82</v>
      </c>
      <c r="AH981" s="80"/>
      <c r="AI981" s="80" t="s">
        <v>8924</v>
      </c>
      <c r="AJ981" s="80" t="s">
        <v>9305</v>
      </c>
      <c r="AK981" s="80"/>
      <c r="AL981" s="80"/>
      <c r="AM981" s="82">
        <v>43422.451932870368</v>
      </c>
      <c r="AN981" s="80" t="s">
        <v>11630</v>
      </c>
      <c r="AO981" s="85" t="s">
        <v>12609</v>
      </c>
      <c r="AP981" s="80" t="s">
        <v>66</v>
      </c>
      <c r="AQ981" s="2"/>
      <c r="AR981" s="3"/>
      <c r="AS981" s="3"/>
      <c r="AT981" s="3"/>
      <c r="AU981" s="3"/>
    </row>
    <row r="982" spans="1:47" x14ac:dyDescent="0.35">
      <c r="A982" s="66" t="s">
        <v>1332</v>
      </c>
      <c r="B982" s="67"/>
      <c r="C982" s="67"/>
      <c r="D982" s="68"/>
      <c r="E982" s="70"/>
      <c r="F982" s="104" t="s">
        <v>11414</v>
      </c>
      <c r="G982" s="67"/>
      <c r="H982" s="71"/>
      <c r="I982" s="72"/>
      <c r="J982" s="72"/>
      <c r="K982" s="71" t="s">
        <v>13807</v>
      </c>
      <c r="L982" s="75"/>
      <c r="M982" s="76"/>
      <c r="N982" s="76"/>
      <c r="O982" s="77"/>
      <c r="P982" s="78"/>
      <c r="Q982" s="78"/>
      <c r="R982" s="88"/>
      <c r="S982" s="88"/>
      <c r="T982" s="88"/>
      <c r="U982" s="88"/>
      <c r="V982" s="52"/>
      <c r="W982" s="52"/>
      <c r="X982" s="52"/>
      <c r="Y982" s="52"/>
      <c r="Z982" s="51"/>
      <c r="AA982" s="73"/>
      <c r="AB982" s="73"/>
      <c r="AC982" s="74"/>
      <c r="AD982" s="80">
        <v>3073</v>
      </c>
      <c r="AE982" s="80">
        <v>4346</v>
      </c>
      <c r="AF982" s="80">
        <v>45132</v>
      </c>
      <c r="AG982" s="80">
        <v>12589</v>
      </c>
      <c r="AH982" s="80"/>
      <c r="AI982" s="80" t="s">
        <v>8925</v>
      </c>
      <c r="AJ982" s="80" t="s">
        <v>9527</v>
      </c>
      <c r="AK982" s="85" t="s">
        <v>10288</v>
      </c>
      <c r="AL982" s="80"/>
      <c r="AM982" s="82">
        <v>39980.387175925927</v>
      </c>
      <c r="AN982" s="80" t="s">
        <v>11630</v>
      </c>
      <c r="AO982" s="85" t="s">
        <v>12610</v>
      </c>
      <c r="AP982" s="80" t="s">
        <v>65</v>
      </c>
      <c r="AQ982" s="2"/>
      <c r="AR982" s="3"/>
      <c r="AS982" s="3"/>
      <c r="AT982" s="3"/>
      <c r="AU982" s="3"/>
    </row>
    <row r="983" spans="1:47" x14ac:dyDescent="0.35">
      <c r="A983" s="66" t="s">
        <v>1333</v>
      </c>
      <c r="B983" s="67"/>
      <c r="C983" s="67"/>
      <c r="D983" s="68"/>
      <c r="E983" s="70"/>
      <c r="F983" s="104" t="s">
        <v>11415</v>
      </c>
      <c r="G983" s="67"/>
      <c r="H983" s="71"/>
      <c r="I983" s="72"/>
      <c r="J983" s="72"/>
      <c r="K983" s="71" t="s">
        <v>13808</v>
      </c>
      <c r="L983" s="75"/>
      <c r="M983" s="76"/>
      <c r="N983" s="76"/>
      <c r="O983" s="77"/>
      <c r="P983" s="78"/>
      <c r="Q983" s="78"/>
      <c r="R983" s="88"/>
      <c r="S983" s="88"/>
      <c r="T983" s="88"/>
      <c r="U983" s="88"/>
      <c r="V983" s="52"/>
      <c r="W983" s="52"/>
      <c r="X983" s="52"/>
      <c r="Y983" s="52"/>
      <c r="Z983" s="51"/>
      <c r="AA983" s="73"/>
      <c r="AB983" s="73"/>
      <c r="AC983" s="74"/>
      <c r="AD983" s="80">
        <v>210</v>
      </c>
      <c r="AE983" s="80">
        <v>6164</v>
      </c>
      <c r="AF983" s="80">
        <v>1957</v>
      </c>
      <c r="AG983" s="80">
        <v>2213</v>
      </c>
      <c r="AH983" s="80"/>
      <c r="AI983" s="80" t="s">
        <v>8926</v>
      </c>
      <c r="AJ983" s="80" t="s">
        <v>9496</v>
      </c>
      <c r="AK983" s="85" t="s">
        <v>10289</v>
      </c>
      <c r="AL983" s="80"/>
      <c r="AM983" s="82">
        <v>43390.392766203702</v>
      </c>
      <c r="AN983" s="80" t="s">
        <v>11630</v>
      </c>
      <c r="AO983" s="85" t="s">
        <v>12611</v>
      </c>
      <c r="AP983" s="80" t="s">
        <v>65</v>
      </c>
      <c r="AQ983" s="2"/>
      <c r="AR983" s="3"/>
      <c r="AS983" s="3"/>
      <c r="AT983" s="3"/>
      <c r="AU983" s="3"/>
    </row>
    <row r="984" spans="1:47" x14ac:dyDescent="0.35">
      <c r="A984" s="66" t="s">
        <v>916</v>
      </c>
      <c r="B984" s="67"/>
      <c r="C984" s="67"/>
      <c r="D984" s="68"/>
      <c r="E984" s="70"/>
      <c r="F984" s="104" t="s">
        <v>11416</v>
      </c>
      <c r="G984" s="67"/>
      <c r="H984" s="71"/>
      <c r="I984" s="72"/>
      <c r="J984" s="72"/>
      <c r="K984" s="71" t="s">
        <v>13809</v>
      </c>
      <c r="L984" s="75"/>
      <c r="M984" s="76"/>
      <c r="N984" s="76"/>
      <c r="O984" s="77"/>
      <c r="P984" s="78"/>
      <c r="Q984" s="78"/>
      <c r="R984" s="88"/>
      <c r="S984" s="88"/>
      <c r="T984" s="88"/>
      <c r="U984" s="88"/>
      <c r="V984" s="52"/>
      <c r="W984" s="52"/>
      <c r="X984" s="52"/>
      <c r="Y984" s="52"/>
      <c r="Z984" s="51"/>
      <c r="AA984" s="73"/>
      <c r="AB984" s="73"/>
      <c r="AC984" s="74"/>
      <c r="AD984" s="80">
        <v>1723</v>
      </c>
      <c r="AE984" s="80">
        <v>821</v>
      </c>
      <c r="AF984" s="80">
        <v>4506</v>
      </c>
      <c r="AG984" s="80">
        <v>4541</v>
      </c>
      <c r="AH984" s="80"/>
      <c r="AI984" s="80" t="s">
        <v>8927</v>
      </c>
      <c r="AJ984" s="80" t="s">
        <v>9573</v>
      </c>
      <c r="AK984" s="85" t="s">
        <v>10290</v>
      </c>
      <c r="AL984" s="80"/>
      <c r="AM984" s="82">
        <v>40799.499537037038</v>
      </c>
      <c r="AN984" s="80" t="s">
        <v>11630</v>
      </c>
      <c r="AO984" s="85" t="s">
        <v>12612</v>
      </c>
      <c r="AP984" s="80" t="s">
        <v>66</v>
      </c>
      <c r="AQ984" s="2"/>
      <c r="AR984" s="3"/>
      <c r="AS984" s="3"/>
      <c r="AT984" s="3"/>
      <c r="AU984" s="3"/>
    </row>
    <row r="985" spans="1:47" x14ac:dyDescent="0.35">
      <c r="A985" s="66" t="s">
        <v>1062</v>
      </c>
      <c r="B985" s="67"/>
      <c r="C985" s="67"/>
      <c r="D985" s="68"/>
      <c r="E985" s="70"/>
      <c r="F985" s="104" t="s">
        <v>11417</v>
      </c>
      <c r="G985" s="67"/>
      <c r="H985" s="71"/>
      <c r="I985" s="72"/>
      <c r="J985" s="72"/>
      <c r="K985" s="71" t="s">
        <v>13810</v>
      </c>
      <c r="L985" s="75"/>
      <c r="M985" s="76"/>
      <c r="N985" s="76"/>
      <c r="O985" s="77"/>
      <c r="P985" s="78"/>
      <c r="Q985" s="78"/>
      <c r="R985" s="88"/>
      <c r="S985" s="88"/>
      <c r="T985" s="88"/>
      <c r="U985" s="88"/>
      <c r="V985" s="52"/>
      <c r="W985" s="52"/>
      <c r="X985" s="52"/>
      <c r="Y985" s="52"/>
      <c r="Z985" s="51"/>
      <c r="AA985" s="73"/>
      <c r="AB985" s="73"/>
      <c r="AC985" s="74"/>
      <c r="AD985" s="80">
        <v>164</v>
      </c>
      <c r="AE985" s="80">
        <v>708</v>
      </c>
      <c r="AF985" s="80">
        <v>104926</v>
      </c>
      <c r="AG985" s="80">
        <v>2424</v>
      </c>
      <c r="AH985" s="80"/>
      <c r="AI985" s="80" t="s">
        <v>8928</v>
      </c>
      <c r="AJ985" s="80" t="s">
        <v>9137</v>
      </c>
      <c r="AK985" s="85" t="s">
        <v>10291</v>
      </c>
      <c r="AL985" s="80"/>
      <c r="AM985" s="82">
        <v>43148.562037037038</v>
      </c>
      <c r="AN985" s="80" t="s">
        <v>11630</v>
      </c>
      <c r="AO985" s="85" t="s">
        <v>12613</v>
      </c>
      <c r="AP985" s="80" t="s">
        <v>66</v>
      </c>
      <c r="AQ985" s="2"/>
      <c r="AR985" s="3"/>
      <c r="AS985" s="3"/>
      <c r="AT985" s="3"/>
      <c r="AU985" s="3"/>
    </row>
    <row r="986" spans="1:47" x14ac:dyDescent="0.35">
      <c r="A986" s="66" t="s">
        <v>1053</v>
      </c>
      <c r="B986" s="67"/>
      <c r="C986" s="67"/>
      <c r="D986" s="68"/>
      <c r="E986" s="70"/>
      <c r="F986" s="104" t="s">
        <v>11418</v>
      </c>
      <c r="G986" s="67"/>
      <c r="H986" s="71"/>
      <c r="I986" s="72"/>
      <c r="J986" s="72"/>
      <c r="K986" s="71" t="s">
        <v>13811</v>
      </c>
      <c r="L986" s="75"/>
      <c r="M986" s="76"/>
      <c r="N986" s="76"/>
      <c r="O986" s="77"/>
      <c r="P986" s="78"/>
      <c r="Q986" s="78"/>
      <c r="R986" s="88"/>
      <c r="S986" s="88"/>
      <c r="T986" s="88"/>
      <c r="U986" s="88"/>
      <c r="V986" s="52"/>
      <c r="W986" s="52"/>
      <c r="X986" s="52"/>
      <c r="Y986" s="52"/>
      <c r="Z986" s="51"/>
      <c r="AA986" s="73"/>
      <c r="AB986" s="73"/>
      <c r="AC986" s="74"/>
      <c r="AD986" s="80">
        <v>474</v>
      </c>
      <c r="AE986" s="80">
        <v>363</v>
      </c>
      <c r="AF986" s="80">
        <v>3885</v>
      </c>
      <c r="AG986" s="80">
        <v>278</v>
      </c>
      <c r="AH986" s="80"/>
      <c r="AI986" s="80" t="s">
        <v>8929</v>
      </c>
      <c r="AJ986" s="80"/>
      <c r="AK986" s="85" t="s">
        <v>10292</v>
      </c>
      <c r="AL986" s="80"/>
      <c r="AM986" s="82">
        <v>40457.430752314816</v>
      </c>
      <c r="AN986" s="80" t="s">
        <v>11630</v>
      </c>
      <c r="AO986" s="85" t="s">
        <v>12614</v>
      </c>
      <c r="AP986" s="80" t="s">
        <v>66</v>
      </c>
      <c r="AQ986" s="2"/>
      <c r="AR986" s="3"/>
      <c r="AS986" s="3"/>
      <c r="AT986" s="3"/>
      <c r="AU986" s="3"/>
    </row>
    <row r="987" spans="1:47" x14ac:dyDescent="0.35">
      <c r="A987" s="66" t="s">
        <v>918</v>
      </c>
      <c r="B987" s="67"/>
      <c r="C987" s="67"/>
      <c r="D987" s="68"/>
      <c r="E987" s="70"/>
      <c r="F987" s="104" t="s">
        <v>11419</v>
      </c>
      <c r="G987" s="67"/>
      <c r="H987" s="71"/>
      <c r="I987" s="72"/>
      <c r="J987" s="72"/>
      <c r="K987" s="71" t="s">
        <v>13812</v>
      </c>
      <c r="L987" s="75"/>
      <c r="M987" s="76"/>
      <c r="N987" s="76"/>
      <c r="O987" s="77"/>
      <c r="P987" s="78"/>
      <c r="Q987" s="78"/>
      <c r="R987" s="88"/>
      <c r="S987" s="88"/>
      <c r="T987" s="88"/>
      <c r="U987" s="88"/>
      <c r="V987" s="52"/>
      <c r="W987" s="52"/>
      <c r="X987" s="52"/>
      <c r="Y987" s="52"/>
      <c r="Z987" s="51"/>
      <c r="AA987" s="73"/>
      <c r="AB987" s="73"/>
      <c r="AC987" s="74"/>
      <c r="AD987" s="80">
        <v>1324</v>
      </c>
      <c r="AE987" s="80">
        <v>2003</v>
      </c>
      <c r="AF987" s="80">
        <v>3259</v>
      </c>
      <c r="AG987" s="80">
        <v>3928</v>
      </c>
      <c r="AH987" s="80"/>
      <c r="AI987" s="80" t="s">
        <v>8930</v>
      </c>
      <c r="AJ987" s="80" t="s">
        <v>9137</v>
      </c>
      <c r="AK987" s="85" t="s">
        <v>10293</v>
      </c>
      <c r="AL987" s="80"/>
      <c r="AM987" s="82">
        <v>43490.107430555552</v>
      </c>
      <c r="AN987" s="80" t="s">
        <v>11630</v>
      </c>
      <c r="AO987" s="85" t="s">
        <v>12615</v>
      </c>
      <c r="AP987" s="80" t="s">
        <v>66</v>
      </c>
      <c r="AQ987" s="2"/>
      <c r="AR987" s="3"/>
      <c r="AS987" s="3"/>
      <c r="AT987" s="3"/>
      <c r="AU987" s="3"/>
    </row>
    <row r="988" spans="1:47" x14ac:dyDescent="0.35">
      <c r="A988" s="66" t="s">
        <v>921</v>
      </c>
      <c r="B988" s="67"/>
      <c r="C988" s="67"/>
      <c r="D988" s="68"/>
      <c r="E988" s="70"/>
      <c r="F988" s="104" t="s">
        <v>11420</v>
      </c>
      <c r="G988" s="67"/>
      <c r="H988" s="71"/>
      <c r="I988" s="72"/>
      <c r="J988" s="72"/>
      <c r="K988" s="71" t="s">
        <v>13813</v>
      </c>
      <c r="L988" s="75"/>
      <c r="M988" s="76"/>
      <c r="N988" s="76"/>
      <c r="O988" s="77"/>
      <c r="P988" s="78"/>
      <c r="Q988" s="78"/>
      <c r="R988" s="88"/>
      <c r="S988" s="88"/>
      <c r="T988" s="88"/>
      <c r="U988" s="88"/>
      <c r="V988" s="52"/>
      <c r="W988" s="52"/>
      <c r="X988" s="52"/>
      <c r="Y988" s="52"/>
      <c r="Z988" s="51"/>
      <c r="AA988" s="73"/>
      <c r="AB988" s="73"/>
      <c r="AC988" s="74"/>
      <c r="AD988" s="80">
        <v>444</v>
      </c>
      <c r="AE988" s="80">
        <v>1020</v>
      </c>
      <c r="AF988" s="80">
        <v>2910</v>
      </c>
      <c r="AG988" s="80">
        <v>836</v>
      </c>
      <c r="AH988" s="80"/>
      <c r="AI988" s="80" t="s">
        <v>8931</v>
      </c>
      <c r="AJ988" s="80" t="s">
        <v>9137</v>
      </c>
      <c r="AK988" s="85" t="s">
        <v>10294</v>
      </c>
      <c r="AL988" s="80"/>
      <c r="AM988" s="82">
        <v>42555.505740740744</v>
      </c>
      <c r="AN988" s="80" t="s">
        <v>11630</v>
      </c>
      <c r="AO988" s="85" t="s">
        <v>12616</v>
      </c>
      <c r="AP988" s="80" t="s">
        <v>66</v>
      </c>
      <c r="AQ988" s="2"/>
      <c r="AR988" s="3"/>
      <c r="AS988" s="3"/>
      <c r="AT988" s="3"/>
      <c r="AU988" s="3"/>
    </row>
    <row r="989" spans="1:47" x14ac:dyDescent="0.35">
      <c r="A989" s="66" t="s">
        <v>923</v>
      </c>
      <c r="B989" s="67"/>
      <c r="C989" s="67"/>
      <c r="D989" s="68"/>
      <c r="E989" s="70"/>
      <c r="F989" s="104" t="s">
        <v>11421</v>
      </c>
      <c r="G989" s="67"/>
      <c r="H989" s="71"/>
      <c r="I989" s="72"/>
      <c r="J989" s="72"/>
      <c r="K989" s="71" t="s">
        <v>13814</v>
      </c>
      <c r="L989" s="75"/>
      <c r="M989" s="76"/>
      <c r="N989" s="76"/>
      <c r="O989" s="77"/>
      <c r="P989" s="78"/>
      <c r="Q989" s="78"/>
      <c r="R989" s="88"/>
      <c r="S989" s="88"/>
      <c r="T989" s="88"/>
      <c r="U989" s="88"/>
      <c r="V989" s="52"/>
      <c r="W989" s="52"/>
      <c r="X989" s="52"/>
      <c r="Y989" s="52"/>
      <c r="Z989" s="51"/>
      <c r="AA989" s="73"/>
      <c r="AB989" s="73"/>
      <c r="AC989" s="74"/>
      <c r="AD989" s="80">
        <v>1726</v>
      </c>
      <c r="AE989" s="80">
        <v>192</v>
      </c>
      <c r="AF989" s="80">
        <v>3014</v>
      </c>
      <c r="AG989" s="80">
        <v>6375</v>
      </c>
      <c r="AH989" s="80"/>
      <c r="AI989" s="80" t="s">
        <v>8932</v>
      </c>
      <c r="AJ989" s="80" t="s">
        <v>9574</v>
      </c>
      <c r="AK989" s="85" t="s">
        <v>10295</v>
      </c>
      <c r="AL989" s="80"/>
      <c r="AM989" s="82">
        <v>39720.52921296296</v>
      </c>
      <c r="AN989" s="80" t="s">
        <v>11630</v>
      </c>
      <c r="AO989" s="85" t="s">
        <v>12617</v>
      </c>
      <c r="AP989" s="80" t="s">
        <v>66</v>
      </c>
      <c r="AQ989" s="2"/>
      <c r="AR989" s="3"/>
      <c r="AS989" s="3"/>
      <c r="AT989" s="3"/>
      <c r="AU989" s="3"/>
    </row>
    <row r="990" spans="1:47" x14ac:dyDescent="0.35">
      <c r="A990" s="66" t="s">
        <v>924</v>
      </c>
      <c r="B990" s="67"/>
      <c r="C990" s="67"/>
      <c r="D990" s="68"/>
      <c r="E990" s="70"/>
      <c r="F990" s="104" t="s">
        <v>11422</v>
      </c>
      <c r="G990" s="67"/>
      <c r="H990" s="71"/>
      <c r="I990" s="72"/>
      <c r="J990" s="72"/>
      <c r="K990" s="71" t="s">
        <v>13815</v>
      </c>
      <c r="L990" s="75"/>
      <c r="M990" s="76"/>
      <c r="N990" s="76"/>
      <c r="O990" s="77"/>
      <c r="P990" s="78"/>
      <c r="Q990" s="78"/>
      <c r="R990" s="88"/>
      <c r="S990" s="88"/>
      <c r="T990" s="88"/>
      <c r="U990" s="88"/>
      <c r="V990" s="52"/>
      <c r="W990" s="52"/>
      <c r="X990" s="52"/>
      <c r="Y990" s="52"/>
      <c r="Z990" s="51"/>
      <c r="AA990" s="73"/>
      <c r="AB990" s="73"/>
      <c r="AC990" s="74"/>
      <c r="AD990" s="80">
        <v>631</v>
      </c>
      <c r="AE990" s="80">
        <v>209</v>
      </c>
      <c r="AF990" s="80">
        <v>7341</v>
      </c>
      <c r="AG990" s="80">
        <v>8930</v>
      </c>
      <c r="AH990" s="80"/>
      <c r="AI990" s="80" t="s">
        <v>8933</v>
      </c>
      <c r="AJ990" s="80" t="s">
        <v>9575</v>
      </c>
      <c r="AK990" s="85" t="s">
        <v>10296</v>
      </c>
      <c r="AL990" s="80"/>
      <c r="AM990" s="82">
        <v>39882.623888888891</v>
      </c>
      <c r="AN990" s="80" t="s">
        <v>11630</v>
      </c>
      <c r="AO990" s="85" t="s">
        <v>12618</v>
      </c>
      <c r="AP990" s="80" t="s">
        <v>66</v>
      </c>
      <c r="AQ990" s="2"/>
      <c r="AR990" s="3"/>
      <c r="AS990" s="3"/>
      <c r="AT990" s="3"/>
      <c r="AU990" s="3"/>
    </row>
    <row r="991" spans="1:47" x14ac:dyDescent="0.35">
      <c r="A991" s="66" t="s">
        <v>925</v>
      </c>
      <c r="B991" s="67"/>
      <c r="C991" s="67"/>
      <c r="D991" s="68"/>
      <c r="E991" s="70"/>
      <c r="F991" s="104" t="s">
        <v>11423</v>
      </c>
      <c r="G991" s="67"/>
      <c r="H991" s="71"/>
      <c r="I991" s="72"/>
      <c r="J991" s="72"/>
      <c r="K991" s="71" t="s">
        <v>13816</v>
      </c>
      <c r="L991" s="75"/>
      <c r="M991" s="76"/>
      <c r="N991" s="76"/>
      <c r="O991" s="77"/>
      <c r="P991" s="78"/>
      <c r="Q991" s="78"/>
      <c r="R991" s="88"/>
      <c r="S991" s="88"/>
      <c r="T991" s="88"/>
      <c r="U991" s="88"/>
      <c r="V991" s="52"/>
      <c r="W991" s="52"/>
      <c r="X991" s="52"/>
      <c r="Y991" s="52"/>
      <c r="Z991" s="51"/>
      <c r="AA991" s="73"/>
      <c r="AB991" s="73"/>
      <c r="AC991" s="74"/>
      <c r="AD991" s="80">
        <v>646</v>
      </c>
      <c r="AE991" s="80">
        <v>5077</v>
      </c>
      <c r="AF991" s="80">
        <v>8361</v>
      </c>
      <c r="AG991" s="80">
        <v>2433</v>
      </c>
      <c r="AH991" s="80"/>
      <c r="AI991" s="80" t="s">
        <v>8934</v>
      </c>
      <c r="AJ991" s="80" t="s">
        <v>9576</v>
      </c>
      <c r="AK991" s="85" t="s">
        <v>10297</v>
      </c>
      <c r="AL991" s="80"/>
      <c r="AM991" s="82">
        <v>39981.800578703704</v>
      </c>
      <c r="AN991" s="80" t="s">
        <v>11630</v>
      </c>
      <c r="AO991" s="85" t="s">
        <v>12619</v>
      </c>
      <c r="AP991" s="80" t="s">
        <v>66</v>
      </c>
      <c r="AQ991" s="2"/>
      <c r="AR991" s="3"/>
      <c r="AS991" s="3"/>
      <c r="AT991" s="3"/>
      <c r="AU991" s="3"/>
    </row>
    <row r="992" spans="1:47" x14ac:dyDescent="0.35">
      <c r="A992" s="66" t="s">
        <v>1334</v>
      </c>
      <c r="B992" s="67"/>
      <c r="C992" s="67"/>
      <c r="D992" s="68"/>
      <c r="E992" s="70"/>
      <c r="F992" s="104" t="s">
        <v>11424</v>
      </c>
      <c r="G992" s="67"/>
      <c r="H992" s="71"/>
      <c r="I992" s="72"/>
      <c r="J992" s="72"/>
      <c r="K992" s="71" t="s">
        <v>13817</v>
      </c>
      <c r="L992" s="75"/>
      <c r="M992" s="76"/>
      <c r="N992" s="76"/>
      <c r="O992" s="77"/>
      <c r="P992" s="78"/>
      <c r="Q992" s="78"/>
      <c r="R992" s="88"/>
      <c r="S992" s="88"/>
      <c r="T992" s="88"/>
      <c r="U992" s="88"/>
      <c r="V992" s="52"/>
      <c r="W992" s="52"/>
      <c r="X992" s="52"/>
      <c r="Y992" s="52"/>
      <c r="Z992" s="51"/>
      <c r="AA992" s="73"/>
      <c r="AB992" s="73"/>
      <c r="AC992" s="74"/>
      <c r="AD992" s="80">
        <v>715</v>
      </c>
      <c r="AE992" s="80">
        <v>581</v>
      </c>
      <c r="AF992" s="80">
        <v>620</v>
      </c>
      <c r="AG992" s="80">
        <v>5907</v>
      </c>
      <c r="AH992" s="80"/>
      <c r="AI992" s="80" t="s">
        <v>8935</v>
      </c>
      <c r="AJ992" s="80" t="s">
        <v>9426</v>
      </c>
      <c r="AK992" s="85" t="s">
        <v>10298</v>
      </c>
      <c r="AL992" s="80"/>
      <c r="AM992" s="82">
        <v>41680.983553240738</v>
      </c>
      <c r="AN992" s="80" t="s">
        <v>11630</v>
      </c>
      <c r="AO992" s="85" t="s">
        <v>12620</v>
      </c>
      <c r="AP992" s="80" t="s">
        <v>65</v>
      </c>
      <c r="AQ992" s="2"/>
      <c r="AR992" s="3"/>
      <c r="AS992" s="3"/>
      <c r="AT992" s="3"/>
      <c r="AU992" s="3"/>
    </row>
    <row r="993" spans="1:47" x14ac:dyDescent="0.35">
      <c r="A993" s="66" t="s">
        <v>926</v>
      </c>
      <c r="B993" s="67"/>
      <c r="C993" s="67"/>
      <c r="D993" s="68"/>
      <c r="E993" s="70"/>
      <c r="F993" s="104" t="s">
        <v>11425</v>
      </c>
      <c r="G993" s="67"/>
      <c r="H993" s="71"/>
      <c r="I993" s="72"/>
      <c r="J993" s="72"/>
      <c r="K993" s="71" t="s">
        <v>13818</v>
      </c>
      <c r="L993" s="75"/>
      <c r="M993" s="76"/>
      <c r="N993" s="76"/>
      <c r="O993" s="77"/>
      <c r="P993" s="78"/>
      <c r="Q993" s="78"/>
      <c r="R993" s="88"/>
      <c r="S993" s="88"/>
      <c r="T993" s="88"/>
      <c r="U993" s="88"/>
      <c r="V993" s="52"/>
      <c r="W993" s="52"/>
      <c r="X993" s="52"/>
      <c r="Y993" s="52"/>
      <c r="Z993" s="51"/>
      <c r="AA993" s="73"/>
      <c r="AB993" s="73"/>
      <c r="AC993" s="74"/>
      <c r="AD993" s="80">
        <v>227</v>
      </c>
      <c r="AE993" s="80">
        <v>36</v>
      </c>
      <c r="AF993" s="80">
        <v>445</v>
      </c>
      <c r="AG993" s="80">
        <v>259</v>
      </c>
      <c r="AH993" s="80"/>
      <c r="AI993" s="80" t="s">
        <v>8936</v>
      </c>
      <c r="AJ993" s="80" t="s">
        <v>9577</v>
      </c>
      <c r="AK993" s="80"/>
      <c r="AL993" s="80"/>
      <c r="AM993" s="82">
        <v>41218.68068287037</v>
      </c>
      <c r="AN993" s="80" t="s">
        <v>11630</v>
      </c>
      <c r="AO993" s="85" t="s">
        <v>12621</v>
      </c>
      <c r="AP993" s="80" t="s">
        <v>66</v>
      </c>
      <c r="AQ993" s="2"/>
      <c r="AR993" s="3"/>
      <c r="AS993" s="3"/>
      <c r="AT993" s="3"/>
      <c r="AU993" s="3"/>
    </row>
    <row r="994" spans="1:47" x14ac:dyDescent="0.35">
      <c r="A994" s="66" t="s">
        <v>927</v>
      </c>
      <c r="B994" s="67"/>
      <c r="C994" s="67"/>
      <c r="D994" s="68"/>
      <c r="E994" s="70"/>
      <c r="F994" s="104" t="s">
        <v>11426</v>
      </c>
      <c r="G994" s="67"/>
      <c r="H994" s="71"/>
      <c r="I994" s="72"/>
      <c r="J994" s="72"/>
      <c r="K994" s="71" t="s">
        <v>13819</v>
      </c>
      <c r="L994" s="75"/>
      <c r="M994" s="76"/>
      <c r="N994" s="76"/>
      <c r="O994" s="77"/>
      <c r="P994" s="78"/>
      <c r="Q994" s="78"/>
      <c r="R994" s="88"/>
      <c r="S994" s="88"/>
      <c r="T994" s="88"/>
      <c r="U994" s="88"/>
      <c r="V994" s="52"/>
      <c r="W994" s="52"/>
      <c r="X994" s="52"/>
      <c r="Y994" s="52"/>
      <c r="Z994" s="51"/>
      <c r="AA994" s="73"/>
      <c r="AB994" s="73"/>
      <c r="AC994" s="74"/>
      <c r="AD994" s="80">
        <v>112</v>
      </c>
      <c r="AE994" s="80">
        <v>27</v>
      </c>
      <c r="AF994" s="80">
        <v>747</v>
      </c>
      <c r="AG994" s="80">
        <v>745</v>
      </c>
      <c r="AH994" s="80"/>
      <c r="AI994" s="80"/>
      <c r="AJ994" s="80" t="s">
        <v>9578</v>
      </c>
      <c r="AK994" s="80"/>
      <c r="AL994" s="80"/>
      <c r="AM994" s="82">
        <v>42578.531759259262</v>
      </c>
      <c r="AN994" s="80" t="s">
        <v>11630</v>
      </c>
      <c r="AO994" s="85" t="s">
        <v>12622</v>
      </c>
      <c r="AP994" s="80" t="s">
        <v>66</v>
      </c>
      <c r="AQ994" s="2"/>
      <c r="AR994" s="3"/>
      <c r="AS994" s="3"/>
      <c r="AT994" s="3"/>
      <c r="AU994" s="3"/>
    </row>
    <row r="995" spans="1:47" x14ac:dyDescent="0.35">
      <c r="A995" s="66" t="s">
        <v>928</v>
      </c>
      <c r="B995" s="67"/>
      <c r="C995" s="67"/>
      <c r="D995" s="68"/>
      <c r="E995" s="70"/>
      <c r="F995" s="104" t="s">
        <v>11427</v>
      </c>
      <c r="G995" s="67"/>
      <c r="H995" s="71"/>
      <c r="I995" s="72"/>
      <c r="J995" s="72"/>
      <c r="K995" s="71" t="s">
        <v>13820</v>
      </c>
      <c r="L995" s="75"/>
      <c r="M995" s="76"/>
      <c r="N995" s="76"/>
      <c r="O995" s="77"/>
      <c r="P995" s="78"/>
      <c r="Q995" s="78"/>
      <c r="R995" s="88"/>
      <c r="S995" s="88"/>
      <c r="T995" s="88"/>
      <c r="U995" s="88"/>
      <c r="V995" s="52"/>
      <c r="W995" s="52"/>
      <c r="X995" s="52"/>
      <c r="Y995" s="52"/>
      <c r="Z995" s="51"/>
      <c r="AA995" s="73"/>
      <c r="AB995" s="73"/>
      <c r="AC995" s="74"/>
      <c r="AD995" s="80">
        <v>789</v>
      </c>
      <c r="AE995" s="80">
        <v>1117</v>
      </c>
      <c r="AF995" s="80">
        <v>43872</v>
      </c>
      <c r="AG995" s="80">
        <v>55461</v>
      </c>
      <c r="AH995" s="80"/>
      <c r="AI995" s="80"/>
      <c r="AJ995" s="80"/>
      <c r="AK995" s="80"/>
      <c r="AL995" s="80"/>
      <c r="AM995" s="82">
        <v>40484.656643518516</v>
      </c>
      <c r="AN995" s="80" t="s">
        <v>11630</v>
      </c>
      <c r="AO995" s="85" t="s">
        <v>12623</v>
      </c>
      <c r="AP995" s="80" t="s">
        <v>66</v>
      </c>
      <c r="AQ995" s="2"/>
      <c r="AR995" s="3"/>
      <c r="AS995" s="3"/>
      <c r="AT995" s="3"/>
      <c r="AU995" s="3"/>
    </row>
    <row r="996" spans="1:47" x14ac:dyDescent="0.35">
      <c r="A996" s="66" t="s">
        <v>929</v>
      </c>
      <c r="B996" s="67"/>
      <c r="C996" s="67"/>
      <c r="D996" s="68"/>
      <c r="E996" s="70"/>
      <c r="F996" s="104" t="s">
        <v>11428</v>
      </c>
      <c r="G996" s="67"/>
      <c r="H996" s="71"/>
      <c r="I996" s="72"/>
      <c r="J996" s="72"/>
      <c r="K996" s="71" t="s">
        <v>13821</v>
      </c>
      <c r="L996" s="75"/>
      <c r="M996" s="76"/>
      <c r="N996" s="76"/>
      <c r="O996" s="77"/>
      <c r="P996" s="78"/>
      <c r="Q996" s="78"/>
      <c r="R996" s="88"/>
      <c r="S996" s="88"/>
      <c r="T996" s="88"/>
      <c r="U996" s="88"/>
      <c r="V996" s="52"/>
      <c r="W996" s="52"/>
      <c r="X996" s="52"/>
      <c r="Y996" s="52"/>
      <c r="Z996" s="51"/>
      <c r="AA996" s="73"/>
      <c r="AB996" s="73"/>
      <c r="AC996" s="74"/>
      <c r="AD996" s="80">
        <v>1153</v>
      </c>
      <c r="AE996" s="80">
        <v>838</v>
      </c>
      <c r="AF996" s="80">
        <v>6596</v>
      </c>
      <c r="AG996" s="80">
        <v>2189</v>
      </c>
      <c r="AH996" s="80"/>
      <c r="AI996" s="80" t="s">
        <v>8937</v>
      </c>
      <c r="AJ996" s="80" t="s">
        <v>9291</v>
      </c>
      <c r="AK996" s="85" t="s">
        <v>10299</v>
      </c>
      <c r="AL996" s="80"/>
      <c r="AM996" s="82">
        <v>40381.048784722225</v>
      </c>
      <c r="AN996" s="80" t="s">
        <v>11630</v>
      </c>
      <c r="AO996" s="85" t="s">
        <v>12624</v>
      </c>
      <c r="AP996" s="80" t="s">
        <v>66</v>
      </c>
      <c r="AQ996" s="2"/>
      <c r="AR996" s="3"/>
      <c r="AS996" s="3"/>
      <c r="AT996" s="3"/>
      <c r="AU996" s="3"/>
    </row>
    <row r="997" spans="1:47" x14ac:dyDescent="0.35">
      <c r="A997" s="66" t="s">
        <v>930</v>
      </c>
      <c r="B997" s="67"/>
      <c r="C997" s="67"/>
      <c r="D997" s="68"/>
      <c r="E997" s="70"/>
      <c r="F997" s="104" t="s">
        <v>11429</v>
      </c>
      <c r="G997" s="67"/>
      <c r="H997" s="71"/>
      <c r="I997" s="72"/>
      <c r="J997" s="72"/>
      <c r="K997" s="71" t="s">
        <v>13822</v>
      </c>
      <c r="L997" s="75"/>
      <c r="M997" s="76"/>
      <c r="N997" s="76"/>
      <c r="O997" s="77"/>
      <c r="P997" s="78"/>
      <c r="Q997" s="78"/>
      <c r="R997" s="88"/>
      <c r="S997" s="88"/>
      <c r="T997" s="88"/>
      <c r="U997" s="88"/>
      <c r="V997" s="52"/>
      <c r="W997" s="52"/>
      <c r="X997" s="52"/>
      <c r="Y997" s="52"/>
      <c r="Z997" s="51"/>
      <c r="AA997" s="73"/>
      <c r="AB997" s="73"/>
      <c r="AC997" s="74"/>
      <c r="AD997" s="80">
        <v>2334</v>
      </c>
      <c r="AE997" s="80">
        <v>2196</v>
      </c>
      <c r="AF997" s="80">
        <v>23032</v>
      </c>
      <c r="AG997" s="80">
        <v>88753</v>
      </c>
      <c r="AH997" s="80"/>
      <c r="AI997" s="80" t="s">
        <v>8938</v>
      </c>
      <c r="AJ997" s="80" t="s">
        <v>9137</v>
      </c>
      <c r="AK997" s="80"/>
      <c r="AL997" s="80"/>
      <c r="AM997" s="82">
        <v>40407.663298611114</v>
      </c>
      <c r="AN997" s="80" t="s">
        <v>11630</v>
      </c>
      <c r="AO997" s="85" t="s">
        <v>12625</v>
      </c>
      <c r="AP997" s="80" t="s">
        <v>66</v>
      </c>
      <c r="AQ997" s="2"/>
      <c r="AR997" s="3"/>
      <c r="AS997" s="3"/>
      <c r="AT997" s="3"/>
      <c r="AU997" s="3"/>
    </row>
    <row r="998" spans="1:47" x14ac:dyDescent="0.35">
      <c r="A998" s="66" t="s">
        <v>931</v>
      </c>
      <c r="B998" s="67"/>
      <c r="C998" s="67"/>
      <c r="D998" s="68"/>
      <c r="E998" s="70"/>
      <c r="F998" s="104" t="s">
        <v>11430</v>
      </c>
      <c r="G998" s="67"/>
      <c r="H998" s="71"/>
      <c r="I998" s="72"/>
      <c r="J998" s="72"/>
      <c r="K998" s="71" t="s">
        <v>13823</v>
      </c>
      <c r="L998" s="75"/>
      <c r="M998" s="76"/>
      <c r="N998" s="76"/>
      <c r="O998" s="77"/>
      <c r="P998" s="78"/>
      <c r="Q998" s="78"/>
      <c r="R998" s="88"/>
      <c r="S998" s="88"/>
      <c r="T998" s="88"/>
      <c r="U998" s="88"/>
      <c r="V998" s="52"/>
      <c r="W998" s="52"/>
      <c r="X998" s="52"/>
      <c r="Y998" s="52"/>
      <c r="Z998" s="51"/>
      <c r="AA998" s="73"/>
      <c r="AB998" s="73"/>
      <c r="AC998" s="74"/>
      <c r="AD998" s="80">
        <v>261</v>
      </c>
      <c r="AE998" s="80">
        <v>348</v>
      </c>
      <c r="AF998" s="80">
        <v>11216</v>
      </c>
      <c r="AG998" s="80">
        <v>597</v>
      </c>
      <c r="AH998" s="80"/>
      <c r="AI998" s="80" t="s">
        <v>8939</v>
      </c>
      <c r="AJ998" s="80" t="s">
        <v>9142</v>
      </c>
      <c r="AK998" s="85" t="s">
        <v>10300</v>
      </c>
      <c r="AL998" s="80"/>
      <c r="AM998" s="82">
        <v>40047.68546296296</v>
      </c>
      <c r="AN998" s="80" t="s">
        <v>11630</v>
      </c>
      <c r="AO998" s="85" t="s">
        <v>12626</v>
      </c>
      <c r="AP998" s="80" t="s">
        <v>66</v>
      </c>
      <c r="AQ998" s="2"/>
      <c r="AR998" s="3"/>
      <c r="AS998" s="3"/>
      <c r="AT998" s="3"/>
      <c r="AU998" s="3"/>
    </row>
    <row r="999" spans="1:47" x14ac:dyDescent="0.35">
      <c r="A999" s="66" t="s">
        <v>932</v>
      </c>
      <c r="B999" s="67"/>
      <c r="C999" s="67"/>
      <c r="D999" s="68"/>
      <c r="E999" s="70"/>
      <c r="F999" s="104" t="s">
        <v>11431</v>
      </c>
      <c r="G999" s="67"/>
      <c r="H999" s="71"/>
      <c r="I999" s="72"/>
      <c r="J999" s="72"/>
      <c r="K999" s="71" t="s">
        <v>13824</v>
      </c>
      <c r="L999" s="75"/>
      <c r="M999" s="76"/>
      <c r="N999" s="76"/>
      <c r="O999" s="77"/>
      <c r="P999" s="78"/>
      <c r="Q999" s="78"/>
      <c r="R999" s="88"/>
      <c r="S999" s="88"/>
      <c r="T999" s="88"/>
      <c r="U999" s="88"/>
      <c r="V999" s="52"/>
      <c r="W999" s="52"/>
      <c r="X999" s="52"/>
      <c r="Y999" s="52"/>
      <c r="Z999" s="51"/>
      <c r="AA999" s="73"/>
      <c r="AB999" s="73"/>
      <c r="AC999" s="74"/>
      <c r="AD999" s="80">
        <v>734</v>
      </c>
      <c r="AE999" s="80">
        <v>1267</v>
      </c>
      <c r="AF999" s="80">
        <v>723840</v>
      </c>
      <c r="AG999" s="80">
        <v>440</v>
      </c>
      <c r="AH999" s="80"/>
      <c r="AI999" s="80" t="s">
        <v>8940</v>
      </c>
      <c r="AJ999" s="80" t="s">
        <v>9579</v>
      </c>
      <c r="AK999" s="85" t="s">
        <v>10301</v>
      </c>
      <c r="AL999" s="80"/>
      <c r="AM999" s="82">
        <v>41367.87709490741</v>
      </c>
      <c r="AN999" s="80" t="s">
        <v>11630</v>
      </c>
      <c r="AO999" s="85" t="s">
        <v>12627</v>
      </c>
      <c r="AP999" s="80" t="s">
        <v>66</v>
      </c>
      <c r="AQ999" s="2"/>
      <c r="AR999" s="3"/>
      <c r="AS999" s="3"/>
      <c r="AT999" s="3"/>
      <c r="AU999" s="3"/>
    </row>
    <row r="1000" spans="1:47" x14ac:dyDescent="0.35">
      <c r="A1000" s="66" t="s">
        <v>933</v>
      </c>
      <c r="B1000" s="67"/>
      <c r="C1000" s="67"/>
      <c r="D1000" s="68"/>
      <c r="E1000" s="70"/>
      <c r="F1000" s="104" t="s">
        <v>11432</v>
      </c>
      <c r="G1000" s="67"/>
      <c r="H1000" s="71"/>
      <c r="I1000" s="72"/>
      <c r="J1000" s="72"/>
      <c r="K1000" s="71" t="s">
        <v>13825</v>
      </c>
      <c r="L1000" s="75"/>
      <c r="M1000" s="76"/>
      <c r="N1000" s="76"/>
      <c r="O1000" s="77"/>
      <c r="P1000" s="78"/>
      <c r="Q1000" s="78"/>
      <c r="R1000" s="88"/>
      <c r="S1000" s="88"/>
      <c r="T1000" s="88"/>
      <c r="U1000" s="88"/>
      <c r="V1000" s="52"/>
      <c r="W1000" s="52"/>
      <c r="X1000" s="52"/>
      <c r="Y1000" s="52"/>
      <c r="Z1000" s="51"/>
      <c r="AA1000" s="73"/>
      <c r="AB1000" s="73"/>
      <c r="AC1000" s="74"/>
      <c r="AD1000" s="80">
        <v>5001</v>
      </c>
      <c r="AE1000" s="80">
        <v>1246</v>
      </c>
      <c r="AF1000" s="80">
        <v>13688</v>
      </c>
      <c r="AG1000" s="80">
        <v>1504</v>
      </c>
      <c r="AH1000" s="80"/>
      <c r="AI1000" s="80" t="s">
        <v>8941</v>
      </c>
      <c r="AJ1000" s="80" t="s">
        <v>9580</v>
      </c>
      <c r="AK1000" s="85" t="s">
        <v>10302</v>
      </c>
      <c r="AL1000" s="80"/>
      <c r="AM1000" s="82">
        <v>43701.88</v>
      </c>
      <c r="AN1000" s="80" t="s">
        <v>11630</v>
      </c>
      <c r="AO1000" s="85" t="s">
        <v>12628</v>
      </c>
      <c r="AP1000" s="80" t="s">
        <v>66</v>
      </c>
      <c r="AQ1000" s="2"/>
      <c r="AR1000" s="3"/>
      <c r="AS1000" s="3"/>
      <c r="AT1000" s="3"/>
      <c r="AU1000" s="3"/>
    </row>
    <row r="1001" spans="1:47" x14ac:dyDescent="0.35">
      <c r="A1001" s="66" t="s">
        <v>934</v>
      </c>
      <c r="B1001" s="67"/>
      <c r="C1001" s="67"/>
      <c r="D1001" s="68"/>
      <c r="E1001" s="70"/>
      <c r="F1001" s="104" t="s">
        <v>11433</v>
      </c>
      <c r="G1001" s="67"/>
      <c r="H1001" s="71"/>
      <c r="I1001" s="72"/>
      <c r="J1001" s="72"/>
      <c r="K1001" s="71" t="s">
        <v>13826</v>
      </c>
      <c r="L1001" s="75"/>
      <c r="M1001" s="76"/>
      <c r="N1001" s="76"/>
      <c r="O1001" s="77"/>
      <c r="P1001" s="78"/>
      <c r="Q1001" s="78"/>
      <c r="R1001" s="88"/>
      <c r="S1001" s="88"/>
      <c r="T1001" s="88"/>
      <c r="U1001" s="88"/>
      <c r="V1001" s="52"/>
      <c r="W1001" s="52"/>
      <c r="X1001" s="52"/>
      <c r="Y1001" s="52"/>
      <c r="Z1001" s="51"/>
      <c r="AA1001" s="73"/>
      <c r="AB1001" s="73"/>
      <c r="AC1001" s="74"/>
      <c r="AD1001" s="80">
        <v>78</v>
      </c>
      <c r="AE1001" s="80">
        <v>82</v>
      </c>
      <c r="AF1001" s="80">
        <v>193</v>
      </c>
      <c r="AG1001" s="80">
        <v>404</v>
      </c>
      <c r="AH1001" s="80"/>
      <c r="AI1001" s="80" t="s">
        <v>8942</v>
      </c>
      <c r="AJ1001" s="80" t="s">
        <v>9581</v>
      </c>
      <c r="AK1001" s="85" t="s">
        <v>10303</v>
      </c>
      <c r="AL1001" s="80"/>
      <c r="AM1001" s="82">
        <v>40675.172662037039</v>
      </c>
      <c r="AN1001" s="80" t="s">
        <v>11630</v>
      </c>
      <c r="AO1001" s="85" t="s">
        <v>12629</v>
      </c>
      <c r="AP1001" s="80" t="s">
        <v>66</v>
      </c>
      <c r="AQ1001" s="2"/>
      <c r="AR1001" s="3"/>
      <c r="AS1001" s="3"/>
      <c r="AT1001" s="3"/>
      <c r="AU1001" s="3"/>
    </row>
    <row r="1002" spans="1:47" x14ac:dyDescent="0.35">
      <c r="A1002" s="66" t="s">
        <v>935</v>
      </c>
      <c r="B1002" s="67"/>
      <c r="C1002" s="67"/>
      <c r="D1002" s="68"/>
      <c r="E1002" s="70"/>
      <c r="F1002" s="104" t="s">
        <v>11434</v>
      </c>
      <c r="G1002" s="67"/>
      <c r="H1002" s="71"/>
      <c r="I1002" s="72"/>
      <c r="J1002" s="72"/>
      <c r="K1002" s="71" t="s">
        <v>13827</v>
      </c>
      <c r="L1002" s="75"/>
      <c r="M1002" s="76"/>
      <c r="N1002" s="76"/>
      <c r="O1002" s="77"/>
      <c r="P1002" s="78"/>
      <c r="Q1002" s="78"/>
      <c r="R1002" s="88"/>
      <c r="S1002" s="88"/>
      <c r="T1002" s="88"/>
      <c r="U1002" s="88"/>
      <c r="V1002" s="52"/>
      <c r="W1002" s="52"/>
      <c r="X1002" s="52"/>
      <c r="Y1002" s="52"/>
      <c r="Z1002" s="51"/>
      <c r="AA1002" s="73"/>
      <c r="AB1002" s="73"/>
      <c r="AC1002" s="74"/>
      <c r="AD1002" s="80">
        <v>4945</v>
      </c>
      <c r="AE1002" s="80">
        <v>9874</v>
      </c>
      <c r="AF1002" s="80">
        <v>567148</v>
      </c>
      <c r="AG1002" s="80">
        <v>218416</v>
      </c>
      <c r="AH1002" s="80"/>
      <c r="AI1002" s="80" t="s">
        <v>8943</v>
      </c>
      <c r="AJ1002" s="80"/>
      <c r="AK1002" s="85" t="s">
        <v>10304</v>
      </c>
      <c r="AL1002" s="80"/>
      <c r="AM1002" s="82">
        <v>41521.66443287037</v>
      </c>
      <c r="AN1002" s="80" t="s">
        <v>11630</v>
      </c>
      <c r="AO1002" s="85" t="s">
        <v>12630</v>
      </c>
      <c r="AP1002" s="80" t="s">
        <v>66</v>
      </c>
      <c r="AQ1002" s="2"/>
      <c r="AR1002" s="3"/>
      <c r="AS1002" s="3"/>
      <c r="AT1002" s="3"/>
      <c r="AU1002" s="3"/>
    </row>
    <row r="1003" spans="1:47" x14ac:dyDescent="0.35">
      <c r="A1003" s="66" t="s">
        <v>937</v>
      </c>
      <c r="B1003" s="67"/>
      <c r="C1003" s="67"/>
      <c r="D1003" s="68"/>
      <c r="E1003" s="70"/>
      <c r="F1003" s="104" t="s">
        <v>11435</v>
      </c>
      <c r="G1003" s="67"/>
      <c r="H1003" s="71"/>
      <c r="I1003" s="72"/>
      <c r="J1003" s="72"/>
      <c r="K1003" s="71" t="s">
        <v>13828</v>
      </c>
      <c r="L1003" s="75"/>
      <c r="M1003" s="76"/>
      <c r="N1003" s="76"/>
      <c r="O1003" s="77"/>
      <c r="P1003" s="78"/>
      <c r="Q1003" s="78"/>
      <c r="R1003" s="88"/>
      <c r="S1003" s="88"/>
      <c r="T1003" s="88"/>
      <c r="U1003" s="88"/>
      <c r="V1003" s="52"/>
      <c r="W1003" s="52"/>
      <c r="X1003" s="52"/>
      <c r="Y1003" s="52"/>
      <c r="Z1003" s="51"/>
      <c r="AA1003" s="73"/>
      <c r="AB1003" s="73"/>
      <c r="AC1003" s="74"/>
      <c r="AD1003" s="80">
        <v>1</v>
      </c>
      <c r="AE1003" s="80">
        <v>2054</v>
      </c>
      <c r="AF1003" s="80">
        <v>370876</v>
      </c>
      <c r="AG1003" s="80">
        <v>2</v>
      </c>
      <c r="AH1003" s="80"/>
      <c r="AI1003" s="80" t="s">
        <v>8944</v>
      </c>
      <c r="AJ1003" s="80" t="s">
        <v>9281</v>
      </c>
      <c r="AK1003" s="85" t="s">
        <v>10305</v>
      </c>
      <c r="AL1003" s="80"/>
      <c r="AM1003" s="82">
        <v>43904.259247685186</v>
      </c>
      <c r="AN1003" s="80" t="s">
        <v>11630</v>
      </c>
      <c r="AO1003" s="85" t="s">
        <v>12631</v>
      </c>
      <c r="AP1003" s="80" t="s">
        <v>66</v>
      </c>
      <c r="AQ1003" s="2"/>
      <c r="AR1003" s="3"/>
      <c r="AS1003" s="3"/>
      <c r="AT1003" s="3"/>
      <c r="AU1003" s="3"/>
    </row>
    <row r="1004" spans="1:47" x14ac:dyDescent="0.35">
      <c r="A1004" s="66" t="s">
        <v>938</v>
      </c>
      <c r="B1004" s="67"/>
      <c r="C1004" s="67"/>
      <c r="D1004" s="68"/>
      <c r="E1004" s="70"/>
      <c r="F1004" s="104" t="s">
        <v>11436</v>
      </c>
      <c r="G1004" s="67"/>
      <c r="H1004" s="71"/>
      <c r="I1004" s="72"/>
      <c r="J1004" s="72"/>
      <c r="K1004" s="71" t="s">
        <v>13829</v>
      </c>
      <c r="L1004" s="75"/>
      <c r="M1004" s="76"/>
      <c r="N1004" s="76"/>
      <c r="O1004" s="77"/>
      <c r="P1004" s="78"/>
      <c r="Q1004" s="78"/>
      <c r="R1004" s="88"/>
      <c r="S1004" s="88"/>
      <c r="T1004" s="88"/>
      <c r="U1004" s="88"/>
      <c r="V1004" s="52"/>
      <c r="W1004" s="52"/>
      <c r="X1004" s="52"/>
      <c r="Y1004" s="52"/>
      <c r="Z1004" s="51"/>
      <c r="AA1004" s="73"/>
      <c r="AB1004" s="73"/>
      <c r="AC1004" s="74"/>
      <c r="AD1004" s="80">
        <v>43</v>
      </c>
      <c r="AE1004" s="80">
        <v>83</v>
      </c>
      <c r="AF1004" s="80">
        <v>2165</v>
      </c>
      <c r="AG1004" s="80">
        <v>2612</v>
      </c>
      <c r="AH1004" s="80"/>
      <c r="AI1004" s="80" t="s">
        <v>8945</v>
      </c>
      <c r="AJ1004" s="80" t="s">
        <v>9582</v>
      </c>
      <c r="AK1004" s="85" t="s">
        <v>10306</v>
      </c>
      <c r="AL1004" s="80"/>
      <c r="AM1004" s="82">
        <v>43480.367673611108</v>
      </c>
      <c r="AN1004" s="80" t="s">
        <v>11630</v>
      </c>
      <c r="AO1004" s="85" t="s">
        <v>12632</v>
      </c>
      <c r="AP1004" s="80" t="s">
        <v>66</v>
      </c>
      <c r="AQ1004" s="2"/>
      <c r="AR1004" s="3"/>
      <c r="AS1004" s="3"/>
      <c r="AT1004" s="3"/>
      <c r="AU1004" s="3"/>
    </row>
    <row r="1005" spans="1:47" x14ac:dyDescent="0.35">
      <c r="A1005" s="66" t="s">
        <v>940</v>
      </c>
      <c r="B1005" s="67"/>
      <c r="C1005" s="67"/>
      <c r="D1005" s="68"/>
      <c r="E1005" s="70"/>
      <c r="F1005" s="104" t="s">
        <v>11437</v>
      </c>
      <c r="G1005" s="67"/>
      <c r="H1005" s="71"/>
      <c r="I1005" s="72"/>
      <c r="J1005" s="72"/>
      <c r="K1005" s="71" t="s">
        <v>13830</v>
      </c>
      <c r="L1005" s="75"/>
      <c r="M1005" s="76"/>
      <c r="N1005" s="76"/>
      <c r="O1005" s="77"/>
      <c r="P1005" s="78"/>
      <c r="Q1005" s="78"/>
      <c r="R1005" s="88"/>
      <c r="S1005" s="88"/>
      <c r="T1005" s="88"/>
      <c r="U1005" s="88"/>
      <c r="V1005" s="52"/>
      <c r="W1005" s="52"/>
      <c r="X1005" s="52"/>
      <c r="Y1005" s="52"/>
      <c r="Z1005" s="51"/>
      <c r="AA1005" s="73"/>
      <c r="AB1005" s="73"/>
      <c r="AC1005" s="74"/>
      <c r="AD1005" s="80">
        <v>0</v>
      </c>
      <c r="AE1005" s="80">
        <v>2652</v>
      </c>
      <c r="AF1005" s="80">
        <v>65603</v>
      </c>
      <c r="AG1005" s="80">
        <v>20579</v>
      </c>
      <c r="AH1005" s="80"/>
      <c r="AI1005" s="80" t="s">
        <v>8946</v>
      </c>
      <c r="AJ1005" s="80" t="s">
        <v>9143</v>
      </c>
      <c r="AK1005" s="85" t="s">
        <v>10307</v>
      </c>
      <c r="AL1005" s="80"/>
      <c r="AM1005" s="82">
        <v>43272.619409722225</v>
      </c>
      <c r="AN1005" s="80" t="s">
        <v>11630</v>
      </c>
      <c r="AO1005" s="85" t="s">
        <v>12633</v>
      </c>
      <c r="AP1005" s="80" t="s">
        <v>66</v>
      </c>
      <c r="AQ1005" s="2"/>
      <c r="AR1005" s="3"/>
      <c r="AS1005" s="3"/>
      <c r="AT1005" s="3"/>
      <c r="AU1005" s="3"/>
    </row>
    <row r="1006" spans="1:47" x14ac:dyDescent="0.35">
      <c r="A1006" s="66" t="s">
        <v>1335</v>
      </c>
      <c r="B1006" s="67"/>
      <c r="C1006" s="67"/>
      <c r="D1006" s="68"/>
      <c r="E1006" s="70"/>
      <c r="F1006" s="104" t="s">
        <v>11438</v>
      </c>
      <c r="G1006" s="67"/>
      <c r="H1006" s="71"/>
      <c r="I1006" s="72"/>
      <c r="J1006" s="72"/>
      <c r="K1006" s="71" t="s">
        <v>13831</v>
      </c>
      <c r="L1006" s="75"/>
      <c r="M1006" s="76"/>
      <c r="N1006" s="76"/>
      <c r="O1006" s="77"/>
      <c r="P1006" s="78"/>
      <c r="Q1006" s="78"/>
      <c r="R1006" s="88"/>
      <c r="S1006" s="88"/>
      <c r="T1006" s="88"/>
      <c r="U1006" s="88"/>
      <c r="V1006" s="52"/>
      <c r="W1006" s="52"/>
      <c r="X1006" s="52"/>
      <c r="Y1006" s="52"/>
      <c r="Z1006" s="51"/>
      <c r="AA1006" s="73"/>
      <c r="AB1006" s="73"/>
      <c r="AC1006" s="74"/>
      <c r="AD1006" s="80">
        <v>425</v>
      </c>
      <c r="AE1006" s="80">
        <v>1737074</v>
      </c>
      <c r="AF1006" s="80">
        <v>295297</v>
      </c>
      <c r="AG1006" s="80">
        <v>5029</v>
      </c>
      <c r="AH1006" s="80"/>
      <c r="AI1006" s="80" t="s">
        <v>8947</v>
      </c>
      <c r="AJ1006" s="80" t="s">
        <v>9583</v>
      </c>
      <c r="AK1006" s="85" t="s">
        <v>10308</v>
      </c>
      <c r="AL1006" s="80"/>
      <c r="AM1006" s="82">
        <v>39913.715891203705</v>
      </c>
      <c r="AN1006" s="80" t="s">
        <v>11630</v>
      </c>
      <c r="AO1006" s="85" t="s">
        <v>12634</v>
      </c>
      <c r="AP1006" s="80" t="s">
        <v>65</v>
      </c>
      <c r="AQ1006" s="2"/>
      <c r="AR1006" s="3"/>
      <c r="AS1006" s="3"/>
      <c r="AT1006" s="3"/>
      <c r="AU1006" s="3"/>
    </row>
    <row r="1007" spans="1:47" x14ac:dyDescent="0.35">
      <c r="A1007" s="66" t="s">
        <v>1336</v>
      </c>
      <c r="B1007" s="67"/>
      <c r="C1007" s="67"/>
      <c r="D1007" s="68"/>
      <c r="E1007" s="70"/>
      <c r="F1007" s="104" t="s">
        <v>11439</v>
      </c>
      <c r="G1007" s="67"/>
      <c r="H1007" s="71"/>
      <c r="I1007" s="72"/>
      <c r="J1007" s="72"/>
      <c r="K1007" s="71" t="s">
        <v>13832</v>
      </c>
      <c r="L1007" s="75"/>
      <c r="M1007" s="76"/>
      <c r="N1007" s="76"/>
      <c r="O1007" s="77"/>
      <c r="P1007" s="78"/>
      <c r="Q1007" s="78"/>
      <c r="R1007" s="88"/>
      <c r="S1007" s="88"/>
      <c r="T1007" s="88"/>
      <c r="U1007" s="88"/>
      <c r="V1007" s="52"/>
      <c r="W1007" s="52"/>
      <c r="X1007" s="52"/>
      <c r="Y1007" s="52"/>
      <c r="Z1007" s="51"/>
      <c r="AA1007" s="73"/>
      <c r="AB1007" s="73"/>
      <c r="AC1007" s="74"/>
      <c r="AD1007" s="80">
        <v>12813</v>
      </c>
      <c r="AE1007" s="80">
        <v>1438628</v>
      </c>
      <c r="AF1007" s="80">
        <v>541759</v>
      </c>
      <c r="AG1007" s="80">
        <v>109921</v>
      </c>
      <c r="AH1007" s="80"/>
      <c r="AI1007" s="80" t="s">
        <v>8948</v>
      </c>
      <c r="AJ1007" s="80"/>
      <c r="AK1007" s="85" t="s">
        <v>10309</v>
      </c>
      <c r="AL1007" s="80"/>
      <c r="AM1007" s="82">
        <v>39764.513356481482</v>
      </c>
      <c r="AN1007" s="80" t="s">
        <v>11630</v>
      </c>
      <c r="AO1007" s="85" t="s">
        <v>12635</v>
      </c>
      <c r="AP1007" s="80" t="s">
        <v>65</v>
      </c>
      <c r="AQ1007" s="2"/>
      <c r="AR1007" s="3"/>
      <c r="AS1007" s="3"/>
      <c r="AT1007" s="3"/>
      <c r="AU1007" s="3"/>
    </row>
    <row r="1008" spans="1:47" x14ac:dyDescent="0.35">
      <c r="A1008" s="66" t="s">
        <v>1337</v>
      </c>
      <c r="B1008" s="67"/>
      <c r="C1008" s="67"/>
      <c r="D1008" s="68"/>
      <c r="E1008" s="70"/>
      <c r="F1008" s="104" t="s">
        <v>11440</v>
      </c>
      <c r="G1008" s="67"/>
      <c r="H1008" s="71"/>
      <c r="I1008" s="72"/>
      <c r="J1008" s="72"/>
      <c r="K1008" s="71" t="s">
        <v>13833</v>
      </c>
      <c r="L1008" s="75"/>
      <c r="M1008" s="76"/>
      <c r="N1008" s="76"/>
      <c r="O1008" s="77"/>
      <c r="P1008" s="78"/>
      <c r="Q1008" s="78"/>
      <c r="R1008" s="88"/>
      <c r="S1008" s="88"/>
      <c r="T1008" s="88"/>
      <c r="U1008" s="88"/>
      <c r="V1008" s="52"/>
      <c r="W1008" s="52"/>
      <c r="X1008" s="52"/>
      <c r="Y1008" s="52"/>
      <c r="Z1008" s="51"/>
      <c r="AA1008" s="73"/>
      <c r="AB1008" s="73"/>
      <c r="AC1008" s="74"/>
      <c r="AD1008" s="80">
        <v>5164</v>
      </c>
      <c r="AE1008" s="80">
        <v>17011550</v>
      </c>
      <c r="AF1008" s="80">
        <v>318753</v>
      </c>
      <c r="AG1008" s="80">
        <v>10201</v>
      </c>
      <c r="AH1008" s="80"/>
      <c r="AI1008" s="80" t="s">
        <v>8949</v>
      </c>
      <c r="AJ1008" s="80" t="s">
        <v>9584</v>
      </c>
      <c r="AK1008" s="85" t="s">
        <v>10310</v>
      </c>
      <c r="AL1008" s="80"/>
      <c r="AM1008" s="82">
        <v>40138.090243055558</v>
      </c>
      <c r="AN1008" s="80" t="s">
        <v>11630</v>
      </c>
      <c r="AO1008" s="85" t="s">
        <v>12636</v>
      </c>
      <c r="AP1008" s="80" t="s">
        <v>65</v>
      </c>
      <c r="AQ1008" s="2"/>
      <c r="AR1008" s="3"/>
      <c r="AS1008" s="3"/>
      <c r="AT1008" s="3"/>
      <c r="AU1008" s="3"/>
    </row>
    <row r="1009" spans="1:47" x14ac:dyDescent="0.35">
      <c r="A1009" s="66" t="s">
        <v>1338</v>
      </c>
      <c r="B1009" s="67"/>
      <c r="C1009" s="67"/>
      <c r="D1009" s="68"/>
      <c r="E1009" s="70"/>
      <c r="F1009" s="104" t="s">
        <v>11441</v>
      </c>
      <c r="G1009" s="67"/>
      <c r="H1009" s="71"/>
      <c r="I1009" s="72"/>
      <c r="J1009" s="72"/>
      <c r="K1009" s="71" t="s">
        <v>13834</v>
      </c>
      <c r="L1009" s="75"/>
      <c r="M1009" s="76"/>
      <c r="N1009" s="76"/>
      <c r="O1009" s="77"/>
      <c r="P1009" s="78"/>
      <c r="Q1009" s="78"/>
      <c r="R1009" s="88"/>
      <c r="S1009" s="88"/>
      <c r="T1009" s="88"/>
      <c r="U1009" s="88"/>
      <c r="V1009" s="52"/>
      <c r="W1009" s="52"/>
      <c r="X1009" s="52"/>
      <c r="Y1009" s="52"/>
      <c r="Z1009" s="51"/>
      <c r="AA1009" s="73"/>
      <c r="AB1009" s="73"/>
      <c r="AC1009" s="74"/>
      <c r="AD1009" s="80">
        <v>1171</v>
      </c>
      <c r="AE1009" s="80">
        <v>23736764</v>
      </c>
      <c r="AF1009" s="80">
        <v>739083</v>
      </c>
      <c r="AG1009" s="80">
        <v>754</v>
      </c>
      <c r="AH1009" s="80"/>
      <c r="AI1009" s="80" t="s">
        <v>8950</v>
      </c>
      <c r="AJ1009" s="80" t="s">
        <v>9585</v>
      </c>
      <c r="AK1009" s="85" t="s">
        <v>10311</v>
      </c>
      <c r="AL1009" s="80"/>
      <c r="AM1009" s="82">
        <v>39161.740335648145</v>
      </c>
      <c r="AN1009" s="80" t="s">
        <v>11630</v>
      </c>
      <c r="AO1009" s="85" t="s">
        <v>12637</v>
      </c>
      <c r="AP1009" s="80" t="s">
        <v>65</v>
      </c>
      <c r="AQ1009" s="2"/>
      <c r="AR1009" s="3"/>
      <c r="AS1009" s="3"/>
      <c r="AT1009" s="3"/>
      <c r="AU1009" s="3"/>
    </row>
    <row r="1010" spans="1:47" x14ac:dyDescent="0.35">
      <c r="A1010" s="66" t="s">
        <v>941</v>
      </c>
      <c r="B1010" s="67"/>
      <c r="C1010" s="67"/>
      <c r="D1010" s="68"/>
      <c r="E1010" s="70"/>
      <c r="F1010" s="104" t="s">
        <v>11442</v>
      </c>
      <c r="G1010" s="67"/>
      <c r="H1010" s="71"/>
      <c r="I1010" s="72"/>
      <c r="J1010" s="72"/>
      <c r="K1010" s="71" t="s">
        <v>13835</v>
      </c>
      <c r="L1010" s="75"/>
      <c r="M1010" s="76"/>
      <c r="N1010" s="76"/>
      <c r="O1010" s="77"/>
      <c r="P1010" s="78"/>
      <c r="Q1010" s="78"/>
      <c r="R1010" s="88"/>
      <c r="S1010" s="88"/>
      <c r="T1010" s="88"/>
      <c r="U1010" s="88"/>
      <c r="V1010" s="52"/>
      <c r="W1010" s="52"/>
      <c r="X1010" s="52"/>
      <c r="Y1010" s="52"/>
      <c r="Z1010" s="51"/>
      <c r="AA1010" s="73"/>
      <c r="AB1010" s="73"/>
      <c r="AC1010" s="74"/>
      <c r="AD1010" s="80">
        <v>13224</v>
      </c>
      <c r="AE1010" s="80">
        <v>16746</v>
      </c>
      <c r="AF1010" s="80">
        <v>272978</v>
      </c>
      <c r="AG1010" s="80">
        <v>29898</v>
      </c>
      <c r="AH1010" s="80"/>
      <c r="AI1010" s="80" t="s">
        <v>8951</v>
      </c>
      <c r="AJ1010" s="80" t="s">
        <v>9137</v>
      </c>
      <c r="AK1010" s="85" t="s">
        <v>10312</v>
      </c>
      <c r="AL1010" s="80"/>
      <c r="AM1010" s="82">
        <v>40892.855694444443</v>
      </c>
      <c r="AN1010" s="80" t="s">
        <v>11630</v>
      </c>
      <c r="AO1010" s="85" t="s">
        <v>12638</v>
      </c>
      <c r="AP1010" s="80" t="s">
        <v>66</v>
      </c>
      <c r="AQ1010" s="2"/>
      <c r="AR1010" s="3"/>
      <c r="AS1010" s="3"/>
      <c r="AT1010" s="3"/>
      <c r="AU1010" s="3"/>
    </row>
    <row r="1011" spans="1:47" x14ac:dyDescent="0.35">
      <c r="A1011" s="66" t="s">
        <v>943</v>
      </c>
      <c r="B1011" s="67"/>
      <c r="C1011" s="67"/>
      <c r="D1011" s="68"/>
      <c r="E1011" s="70"/>
      <c r="F1011" s="104" t="s">
        <v>11443</v>
      </c>
      <c r="G1011" s="67"/>
      <c r="H1011" s="71"/>
      <c r="I1011" s="72"/>
      <c r="J1011" s="72"/>
      <c r="K1011" s="71" t="s">
        <v>13836</v>
      </c>
      <c r="L1011" s="75"/>
      <c r="M1011" s="76"/>
      <c r="N1011" s="76"/>
      <c r="O1011" s="77"/>
      <c r="P1011" s="78"/>
      <c r="Q1011" s="78"/>
      <c r="R1011" s="88"/>
      <c r="S1011" s="88"/>
      <c r="T1011" s="88"/>
      <c r="U1011" s="88"/>
      <c r="V1011" s="52"/>
      <c r="W1011" s="52"/>
      <c r="X1011" s="52"/>
      <c r="Y1011" s="52"/>
      <c r="Z1011" s="51"/>
      <c r="AA1011" s="73"/>
      <c r="AB1011" s="73"/>
      <c r="AC1011" s="74"/>
      <c r="AD1011" s="80">
        <v>2946</v>
      </c>
      <c r="AE1011" s="80">
        <v>6121</v>
      </c>
      <c r="AF1011" s="80">
        <v>28148</v>
      </c>
      <c r="AG1011" s="80">
        <v>8371</v>
      </c>
      <c r="AH1011" s="80"/>
      <c r="AI1011" s="80" t="s">
        <v>8952</v>
      </c>
      <c r="AJ1011" s="80" t="s">
        <v>9586</v>
      </c>
      <c r="AK1011" s="85" t="s">
        <v>10313</v>
      </c>
      <c r="AL1011" s="80"/>
      <c r="AM1011" s="82">
        <v>40637.623726851853</v>
      </c>
      <c r="AN1011" s="80" t="s">
        <v>11630</v>
      </c>
      <c r="AO1011" s="85" t="s">
        <v>12639</v>
      </c>
      <c r="AP1011" s="80" t="s">
        <v>66</v>
      </c>
      <c r="AQ1011" s="2"/>
      <c r="AR1011" s="3"/>
      <c r="AS1011" s="3"/>
      <c r="AT1011" s="3"/>
      <c r="AU1011" s="3"/>
    </row>
    <row r="1012" spans="1:47" x14ac:dyDescent="0.35">
      <c r="A1012" s="66" t="s">
        <v>944</v>
      </c>
      <c r="B1012" s="67"/>
      <c r="C1012" s="67"/>
      <c r="D1012" s="68"/>
      <c r="E1012" s="70"/>
      <c r="F1012" s="104" t="s">
        <v>11444</v>
      </c>
      <c r="G1012" s="67"/>
      <c r="H1012" s="71"/>
      <c r="I1012" s="72"/>
      <c r="J1012" s="72"/>
      <c r="K1012" s="71" t="s">
        <v>13837</v>
      </c>
      <c r="L1012" s="75"/>
      <c r="M1012" s="76"/>
      <c r="N1012" s="76"/>
      <c r="O1012" s="77"/>
      <c r="P1012" s="78"/>
      <c r="Q1012" s="78"/>
      <c r="R1012" s="88"/>
      <c r="S1012" s="88"/>
      <c r="T1012" s="88"/>
      <c r="U1012" s="88"/>
      <c r="V1012" s="52"/>
      <c r="W1012" s="52"/>
      <c r="X1012" s="52"/>
      <c r="Y1012" s="52"/>
      <c r="Z1012" s="51"/>
      <c r="AA1012" s="73"/>
      <c r="AB1012" s="73"/>
      <c r="AC1012" s="74"/>
      <c r="AD1012" s="80">
        <v>55</v>
      </c>
      <c r="AE1012" s="80">
        <v>43</v>
      </c>
      <c r="AF1012" s="80">
        <v>72</v>
      </c>
      <c r="AG1012" s="80">
        <v>68</v>
      </c>
      <c r="AH1012" s="80"/>
      <c r="AI1012" s="80" t="s">
        <v>8953</v>
      </c>
      <c r="AJ1012" s="80"/>
      <c r="AK1012" s="85" t="s">
        <v>10314</v>
      </c>
      <c r="AL1012" s="80"/>
      <c r="AM1012" s="82">
        <v>44285.322233796294</v>
      </c>
      <c r="AN1012" s="80" t="s">
        <v>11630</v>
      </c>
      <c r="AO1012" s="85" t="s">
        <v>12640</v>
      </c>
      <c r="AP1012" s="80" t="s">
        <v>66</v>
      </c>
      <c r="AQ1012" s="2"/>
      <c r="AR1012" s="3"/>
      <c r="AS1012" s="3"/>
      <c r="AT1012" s="3"/>
      <c r="AU1012" s="3"/>
    </row>
    <row r="1013" spans="1:47" x14ac:dyDescent="0.35">
      <c r="A1013" s="66" t="s">
        <v>1339</v>
      </c>
      <c r="B1013" s="67"/>
      <c r="C1013" s="67"/>
      <c r="D1013" s="68"/>
      <c r="E1013" s="70"/>
      <c r="F1013" s="104" t="s">
        <v>11445</v>
      </c>
      <c r="G1013" s="67"/>
      <c r="H1013" s="71"/>
      <c r="I1013" s="72"/>
      <c r="J1013" s="72"/>
      <c r="K1013" s="71" t="s">
        <v>13838</v>
      </c>
      <c r="L1013" s="75"/>
      <c r="M1013" s="76"/>
      <c r="N1013" s="76"/>
      <c r="O1013" s="77"/>
      <c r="P1013" s="78"/>
      <c r="Q1013" s="78"/>
      <c r="R1013" s="88"/>
      <c r="S1013" s="88"/>
      <c r="T1013" s="88"/>
      <c r="U1013" s="88"/>
      <c r="V1013" s="52"/>
      <c r="W1013" s="52"/>
      <c r="X1013" s="52"/>
      <c r="Y1013" s="52"/>
      <c r="Z1013" s="51"/>
      <c r="AA1013" s="73"/>
      <c r="AB1013" s="73"/>
      <c r="AC1013" s="74"/>
      <c r="AD1013" s="80">
        <v>1125</v>
      </c>
      <c r="AE1013" s="80">
        <v>44976</v>
      </c>
      <c r="AF1013" s="80">
        <v>8043</v>
      </c>
      <c r="AG1013" s="80">
        <v>2883</v>
      </c>
      <c r="AH1013" s="80"/>
      <c r="AI1013" s="80" t="s">
        <v>8954</v>
      </c>
      <c r="AJ1013" s="80" t="s">
        <v>9587</v>
      </c>
      <c r="AK1013" s="85" t="s">
        <v>10315</v>
      </c>
      <c r="AL1013" s="80"/>
      <c r="AM1013" s="82">
        <v>40913.623055555552</v>
      </c>
      <c r="AN1013" s="80" t="s">
        <v>11630</v>
      </c>
      <c r="AO1013" s="85" t="s">
        <v>12641</v>
      </c>
      <c r="AP1013" s="80" t="s">
        <v>65</v>
      </c>
      <c r="AQ1013" s="2"/>
      <c r="AR1013" s="3"/>
      <c r="AS1013" s="3"/>
      <c r="AT1013" s="3"/>
      <c r="AU1013" s="3"/>
    </row>
    <row r="1014" spans="1:47" x14ac:dyDescent="0.35">
      <c r="A1014" s="66" t="s">
        <v>945</v>
      </c>
      <c r="B1014" s="67"/>
      <c r="C1014" s="67"/>
      <c r="D1014" s="68"/>
      <c r="E1014" s="70"/>
      <c r="F1014" s="104" t="s">
        <v>11446</v>
      </c>
      <c r="G1014" s="67"/>
      <c r="H1014" s="71"/>
      <c r="I1014" s="72"/>
      <c r="J1014" s="72"/>
      <c r="K1014" s="71" t="s">
        <v>13839</v>
      </c>
      <c r="L1014" s="75"/>
      <c r="M1014" s="76"/>
      <c r="N1014" s="76"/>
      <c r="O1014" s="77"/>
      <c r="P1014" s="78"/>
      <c r="Q1014" s="78"/>
      <c r="R1014" s="88"/>
      <c r="S1014" s="88"/>
      <c r="T1014" s="88"/>
      <c r="U1014" s="88"/>
      <c r="V1014" s="52"/>
      <c r="W1014" s="52"/>
      <c r="X1014" s="52"/>
      <c r="Y1014" s="52"/>
      <c r="Z1014" s="51"/>
      <c r="AA1014" s="73"/>
      <c r="AB1014" s="73"/>
      <c r="AC1014" s="74"/>
      <c r="AD1014" s="80">
        <v>718</v>
      </c>
      <c r="AE1014" s="80">
        <v>41862</v>
      </c>
      <c r="AF1014" s="80">
        <v>48123</v>
      </c>
      <c r="AG1014" s="80">
        <v>8975</v>
      </c>
      <c r="AH1014" s="80"/>
      <c r="AI1014" s="80" t="s">
        <v>8955</v>
      </c>
      <c r="AJ1014" s="80" t="s">
        <v>9588</v>
      </c>
      <c r="AK1014" s="85" t="s">
        <v>10316</v>
      </c>
      <c r="AL1014" s="80"/>
      <c r="AM1014" s="82">
        <v>41018.633356481485</v>
      </c>
      <c r="AN1014" s="80" t="s">
        <v>11630</v>
      </c>
      <c r="AO1014" s="85" t="s">
        <v>12642</v>
      </c>
      <c r="AP1014" s="80" t="s">
        <v>66</v>
      </c>
      <c r="AQ1014" s="2"/>
      <c r="AR1014" s="3"/>
      <c r="AS1014" s="3"/>
      <c r="AT1014" s="3"/>
      <c r="AU1014" s="3"/>
    </row>
    <row r="1015" spans="1:47" x14ac:dyDescent="0.35">
      <c r="A1015" s="66" t="s">
        <v>946</v>
      </c>
      <c r="B1015" s="67"/>
      <c r="C1015" s="67"/>
      <c r="D1015" s="68"/>
      <c r="E1015" s="70"/>
      <c r="F1015" s="104" t="s">
        <v>11447</v>
      </c>
      <c r="G1015" s="67"/>
      <c r="H1015" s="71"/>
      <c r="I1015" s="72"/>
      <c r="J1015" s="72"/>
      <c r="K1015" s="71" t="s">
        <v>13840</v>
      </c>
      <c r="L1015" s="75"/>
      <c r="M1015" s="76"/>
      <c r="N1015" s="76"/>
      <c r="O1015" s="77"/>
      <c r="P1015" s="78"/>
      <c r="Q1015" s="78"/>
      <c r="R1015" s="88"/>
      <c r="S1015" s="88"/>
      <c r="T1015" s="88"/>
      <c r="U1015" s="88"/>
      <c r="V1015" s="52"/>
      <c r="W1015" s="52"/>
      <c r="X1015" s="52"/>
      <c r="Y1015" s="52"/>
      <c r="Z1015" s="51"/>
      <c r="AA1015" s="73"/>
      <c r="AB1015" s="73"/>
      <c r="AC1015" s="74"/>
      <c r="AD1015" s="80">
        <v>355</v>
      </c>
      <c r="AE1015" s="80">
        <v>247</v>
      </c>
      <c r="AF1015" s="80">
        <v>2528</v>
      </c>
      <c r="AG1015" s="80">
        <v>72</v>
      </c>
      <c r="AH1015" s="80"/>
      <c r="AI1015" s="80" t="s">
        <v>8956</v>
      </c>
      <c r="AJ1015" s="80" t="s">
        <v>9407</v>
      </c>
      <c r="AK1015" s="80"/>
      <c r="AL1015" s="80"/>
      <c r="AM1015" s="82">
        <v>41255.546273148146</v>
      </c>
      <c r="AN1015" s="80" t="s">
        <v>11630</v>
      </c>
      <c r="AO1015" s="85" t="s">
        <v>12643</v>
      </c>
      <c r="AP1015" s="80" t="s">
        <v>66</v>
      </c>
      <c r="AQ1015" s="2"/>
      <c r="AR1015" s="3"/>
      <c r="AS1015" s="3"/>
      <c r="AT1015" s="3"/>
      <c r="AU1015" s="3"/>
    </row>
    <row r="1016" spans="1:47" x14ac:dyDescent="0.35">
      <c r="A1016" s="66" t="s">
        <v>947</v>
      </c>
      <c r="B1016" s="67"/>
      <c r="C1016" s="67"/>
      <c r="D1016" s="68"/>
      <c r="E1016" s="70"/>
      <c r="F1016" s="104" t="s">
        <v>11448</v>
      </c>
      <c r="G1016" s="67"/>
      <c r="H1016" s="71"/>
      <c r="I1016" s="72"/>
      <c r="J1016" s="72"/>
      <c r="K1016" s="71" t="s">
        <v>13841</v>
      </c>
      <c r="L1016" s="75"/>
      <c r="M1016" s="76"/>
      <c r="N1016" s="76"/>
      <c r="O1016" s="77"/>
      <c r="P1016" s="78"/>
      <c r="Q1016" s="78"/>
      <c r="R1016" s="88"/>
      <c r="S1016" s="88"/>
      <c r="T1016" s="88"/>
      <c r="U1016" s="88"/>
      <c r="V1016" s="52"/>
      <c r="W1016" s="52"/>
      <c r="X1016" s="52"/>
      <c r="Y1016" s="52"/>
      <c r="Z1016" s="51"/>
      <c r="AA1016" s="73"/>
      <c r="AB1016" s="73"/>
      <c r="AC1016" s="74"/>
      <c r="AD1016" s="80">
        <v>8957</v>
      </c>
      <c r="AE1016" s="80">
        <v>8648</v>
      </c>
      <c r="AF1016" s="80">
        <v>476341</v>
      </c>
      <c r="AG1016" s="80">
        <v>4735</v>
      </c>
      <c r="AH1016" s="80"/>
      <c r="AI1016" s="80" t="s">
        <v>8957</v>
      </c>
      <c r="AJ1016" s="80" t="s">
        <v>9589</v>
      </c>
      <c r="AK1016" s="85" t="s">
        <v>10317</v>
      </c>
      <c r="AL1016" s="80"/>
      <c r="AM1016" s="82">
        <v>39979.332256944443</v>
      </c>
      <c r="AN1016" s="80" t="s">
        <v>11630</v>
      </c>
      <c r="AO1016" s="85" t="s">
        <v>12644</v>
      </c>
      <c r="AP1016" s="80" t="s">
        <v>66</v>
      </c>
      <c r="AQ1016" s="2"/>
      <c r="AR1016" s="3"/>
      <c r="AS1016" s="3"/>
      <c r="AT1016" s="3"/>
      <c r="AU1016" s="3"/>
    </row>
    <row r="1017" spans="1:47" x14ac:dyDescent="0.35">
      <c r="A1017" s="66" t="s">
        <v>948</v>
      </c>
      <c r="B1017" s="67"/>
      <c r="C1017" s="67"/>
      <c r="D1017" s="68"/>
      <c r="E1017" s="70"/>
      <c r="F1017" s="104" t="s">
        <v>11449</v>
      </c>
      <c r="G1017" s="67"/>
      <c r="H1017" s="71"/>
      <c r="I1017" s="72"/>
      <c r="J1017" s="72"/>
      <c r="K1017" s="71" t="s">
        <v>13842</v>
      </c>
      <c r="L1017" s="75"/>
      <c r="M1017" s="76"/>
      <c r="N1017" s="76"/>
      <c r="O1017" s="77"/>
      <c r="P1017" s="78"/>
      <c r="Q1017" s="78"/>
      <c r="R1017" s="88"/>
      <c r="S1017" s="88"/>
      <c r="T1017" s="88"/>
      <c r="U1017" s="88"/>
      <c r="V1017" s="52"/>
      <c r="W1017" s="52"/>
      <c r="X1017" s="52"/>
      <c r="Y1017" s="52"/>
      <c r="Z1017" s="51"/>
      <c r="AA1017" s="73"/>
      <c r="AB1017" s="73"/>
      <c r="AC1017" s="74"/>
      <c r="AD1017" s="80">
        <v>1007</v>
      </c>
      <c r="AE1017" s="80">
        <v>848</v>
      </c>
      <c r="AF1017" s="80">
        <v>4496</v>
      </c>
      <c r="AG1017" s="80">
        <v>6992</v>
      </c>
      <c r="AH1017" s="80"/>
      <c r="AI1017" s="80" t="s">
        <v>8958</v>
      </c>
      <c r="AJ1017" s="80" t="s">
        <v>9590</v>
      </c>
      <c r="AK1017" s="85" t="s">
        <v>10318</v>
      </c>
      <c r="AL1017" s="80"/>
      <c r="AM1017" s="82">
        <v>40884.606724537036</v>
      </c>
      <c r="AN1017" s="80" t="s">
        <v>11630</v>
      </c>
      <c r="AO1017" s="85" t="s">
        <v>12645</v>
      </c>
      <c r="AP1017" s="80" t="s">
        <v>66</v>
      </c>
      <c r="AQ1017" s="2"/>
      <c r="AR1017" s="3"/>
      <c r="AS1017" s="3"/>
      <c r="AT1017" s="3"/>
      <c r="AU1017" s="3"/>
    </row>
    <row r="1018" spans="1:47" x14ac:dyDescent="0.35">
      <c r="A1018" s="66" t="s">
        <v>949</v>
      </c>
      <c r="B1018" s="67"/>
      <c r="C1018" s="67"/>
      <c r="D1018" s="68"/>
      <c r="E1018" s="70"/>
      <c r="F1018" s="104" t="s">
        <v>11450</v>
      </c>
      <c r="G1018" s="67"/>
      <c r="H1018" s="71"/>
      <c r="I1018" s="72"/>
      <c r="J1018" s="72"/>
      <c r="K1018" s="71" t="s">
        <v>13843</v>
      </c>
      <c r="L1018" s="75"/>
      <c r="M1018" s="76"/>
      <c r="N1018" s="76"/>
      <c r="O1018" s="77"/>
      <c r="P1018" s="78"/>
      <c r="Q1018" s="78"/>
      <c r="R1018" s="88"/>
      <c r="S1018" s="88"/>
      <c r="T1018" s="88"/>
      <c r="U1018" s="88"/>
      <c r="V1018" s="52"/>
      <c r="W1018" s="52"/>
      <c r="X1018" s="52"/>
      <c r="Y1018" s="52"/>
      <c r="Z1018" s="51"/>
      <c r="AA1018" s="73"/>
      <c r="AB1018" s="73"/>
      <c r="AC1018" s="74"/>
      <c r="AD1018" s="80">
        <v>805</v>
      </c>
      <c r="AE1018" s="80">
        <v>621</v>
      </c>
      <c r="AF1018" s="80">
        <v>2283</v>
      </c>
      <c r="AG1018" s="80">
        <v>5709</v>
      </c>
      <c r="AH1018" s="80"/>
      <c r="AI1018" s="80" t="s">
        <v>8959</v>
      </c>
      <c r="AJ1018" s="80" t="s">
        <v>9142</v>
      </c>
      <c r="AK1018" s="85" t="s">
        <v>10319</v>
      </c>
      <c r="AL1018" s="80"/>
      <c r="AM1018" s="82">
        <v>40862.850011574075</v>
      </c>
      <c r="AN1018" s="80" t="s">
        <v>11630</v>
      </c>
      <c r="AO1018" s="85" t="s">
        <v>12646</v>
      </c>
      <c r="AP1018" s="80" t="s">
        <v>66</v>
      </c>
      <c r="AQ1018" s="2"/>
      <c r="AR1018" s="3"/>
      <c r="AS1018" s="3"/>
      <c r="AT1018" s="3"/>
      <c r="AU1018" s="3"/>
    </row>
    <row r="1019" spans="1:47" x14ac:dyDescent="0.35">
      <c r="A1019" s="66" t="s">
        <v>1340</v>
      </c>
      <c r="B1019" s="67"/>
      <c r="C1019" s="67"/>
      <c r="D1019" s="68"/>
      <c r="E1019" s="70"/>
      <c r="F1019" s="104" t="s">
        <v>11451</v>
      </c>
      <c r="G1019" s="67"/>
      <c r="H1019" s="71"/>
      <c r="I1019" s="72"/>
      <c r="J1019" s="72"/>
      <c r="K1019" s="71" t="s">
        <v>13844</v>
      </c>
      <c r="L1019" s="75"/>
      <c r="M1019" s="76"/>
      <c r="N1019" s="76"/>
      <c r="O1019" s="77"/>
      <c r="P1019" s="78"/>
      <c r="Q1019" s="78"/>
      <c r="R1019" s="88"/>
      <c r="S1019" s="88"/>
      <c r="T1019" s="88"/>
      <c r="U1019" s="88"/>
      <c r="V1019" s="52"/>
      <c r="W1019" s="52"/>
      <c r="X1019" s="52"/>
      <c r="Y1019" s="52"/>
      <c r="Z1019" s="51"/>
      <c r="AA1019" s="73"/>
      <c r="AB1019" s="73"/>
      <c r="AC1019" s="74"/>
      <c r="AD1019" s="80">
        <v>6849</v>
      </c>
      <c r="AE1019" s="80">
        <v>16813</v>
      </c>
      <c r="AF1019" s="80">
        <v>48951</v>
      </c>
      <c r="AG1019" s="80">
        <v>47394</v>
      </c>
      <c r="AH1019" s="80"/>
      <c r="AI1019" s="80" t="s">
        <v>8960</v>
      </c>
      <c r="AJ1019" s="80" t="s">
        <v>9591</v>
      </c>
      <c r="AK1019" s="85" t="s">
        <v>10320</v>
      </c>
      <c r="AL1019" s="80"/>
      <c r="AM1019" s="82">
        <v>40640.27716435185</v>
      </c>
      <c r="AN1019" s="80" t="s">
        <v>11630</v>
      </c>
      <c r="AO1019" s="85" t="s">
        <v>12647</v>
      </c>
      <c r="AP1019" s="80" t="s">
        <v>65</v>
      </c>
      <c r="AQ1019" s="2"/>
      <c r="AR1019" s="3"/>
      <c r="AS1019" s="3"/>
      <c r="AT1019" s="3"/>
      <c r="AU1019" s="3"/>
    </row>
    <row r="1020" spans="1:47" x14ac:dyDescent="0.35">
      <c r="A1020" s="66" t="s">
        <v>950</v>
      </c>
      <c r="B1020" s="67"/>
      <c r="C1020" s="67"/>
      <c r="D1020" s="68"/>
      <c r="E1020" s="70"/>
      <c r="F1020" s="104" t="s">
        <v>11452</v>
      </c>
      <c r="G1020" s="67"/>
      <c r="H1020" s="71"/>
      <c r="I1020" s="72"/>
      <c r="J1020" s="72"/>
      <c r="K1020" s="71" t="s">
        <v>13845</v>
      </c>
      <c r="L1020" s="75"/>
      <c r="M1020" s="76"/>
      <c r="N1020" s="76"/>
      <c r="O1020" s="77"/>
      <c r="P1020" s="78"/>
      <c r="Q1020" s="78"/>
      <c r="R1020" s="88"/>
      <c r="S1020" s="88"/>
      <c r="T1020" s="88"/>
      <c r="U1020" s="88"/>
      <c r="V1020" s="52"/>
      <c r="W1020" s="52"/>
      <c r="X1020" s="52"/>
      <c r="Y1020" s="52"/>
      <c r="Z1020" s="51"/>
      <c r="AA1020" s="73"/>
      <c r="AB1020" s="73"/>
      <c r="AC1020" s="74"/>
      <c r="AD1020" s="80">
        <v>1006</v>
      </c>
      <c r="AE1020" s="80">
        <v>902</v>
      </c>
      <c r="AF1020" s="80">
        <v>13905</v>
      </c>
      <c r="AG1020" s="80">
        <v>34642</v>
      </c>
      <c r="AH1020" s="80"/>
      <c r="AI1020" s="80" t="s">
        <v>8961</v>
      </c>
      <c r="AJ1020" s="80" t="s">
        <v>9560</v>
      </c>
      <c r="AK1020" s="80"/>
      <c r="AL1020" s="80"/>
      <c r="AM1020" s="82">
        <v>42451.45103009259</v>
      </c>
      <c r="AN1020" s="80" t="s">
        <v>11630</v>
      </c>
      <c r="AO1020" s="85" t="s">
        <v>12648</v>
      </c>
      <c r="AP1020" s="80" t="s">
        <v>66</v>
      </c>
      <c r="AQ1020" s="2"/>
      <c r="AR1020" s="3"/>
      <c r="AS1020" s="3"/>
      <c r="AT1020" s="3"/>
      <c r="AU1020" s="3"/>
    </row>
    <row r="1021" spans="1:47" x14ac:dyDescent="0.35">
      <c r="A1021" s="66" t="s">
        <v>1003</v>
      </c>
      <c r="B1021" s="67"/>
      <c r="C1021" s="67"/>
      <c r="D1021" s="68"/>
      <c r="E1021" s="70"/>
      <c r="F1021" s="104" t="s">
        <v>11453</v>
      </c>
      <c r="G1021" s="67"/>
      <c r="H1021" s="71"/>
      <c r="I1021" s="72"/>
      <c r="J1021" s="72"/>
      <c r="K1021" s="71" t="s">
        <v>13846</v>
      </c>
      <c r="L1021" s="75"/>
      <c r="M1021" s="76"/>
      <c r="N1021" s="76"/>
      <c r="O1021" s="77"/>
      <c r="P1021" s="78"/>
      <c r="Q1021" s="78"/>
      <c r="R1021" s="88"/>
      <c r="S1021" s="88"/>
      <c r="T1021" s="88"/>
      <c r="U1021" s="88"/>
      <c r="V1021" s="52"/>
      <c r="W1021" s="52"/>
      <c r="X1021" s="52"/>
      <c r="Y1021" s="52"/>
      <c r="Z1021" s="51"/>
      <c r="AA1021" s="73"/>
      <c r="AB1021" s="73"/>
      <c r="AC1021" s="74"/>
      <c r="AD1021" s="80">
        <v>863</v>
      </c>
      <c r="AE1021" s="80">
        <v>2569</v>
      </c>
      <c r="AF1021" s="80">
        <v>8440</v>
      </c>
      <c r="AG1021" s="80">
        <v>4228</v>
      </c>
      <c r="AH1021" s="80"/>
      <c r="AI1021" s="80" t="s">
        <v>8962</v>
      </c>
      <c r="AJ1021" s="80" t="s">
        <v>9560</v>
      </c>
      <c r="AK1021" s="85" t="s">
        <v>10321</v>
      </c>
      <c r="AL1021" s="80"/>
      <c r="AM1021" s="82">
        <v>41158.859409722223</v>
      </c>
      <c r="AN1021" s="80" t="s">
        <v>11630</v>
      </c>
      <c r="AO1021" s="85" t="s">
        <v>12649</v>
      </c>
      <c r="AP1021" s="80" t="s">
        <v>66</v>
      </c>
      <c r="AQ1021" s="2"/>
      <c r="AR1021" s="3"/>
      <c r="AS1021" s="3"/>
      <c r="AT1021" s="3"/>
      <c r="AU1021" s="3"/>
    </row>
    <row r="1022" spans="1:47" x14ac:dyDescent="0.35">
      <c r="A1022" s="66" t="s">
        <v>951</v>
      </c>
      <c r="B1022" s="67"/>
      <c r="C1022" s="67"/>
      <c r="D1022" s="68"/>
      <c r="E1022" s="70"/>
      <c r="F1022" s="104" t="s">
        <v>11454</v>
      </c>
      <c r="G1022" s="67"/>
      <c r="H1022" s="71"/>
      <c r="I1022" s="72"/>
      <c r="J1022" s="72"/>
      <c r="K1022" s="71" t="s">
        <v>13847</v>
      </c>
      <c r="L1022" s="75"/>
      <c r="M1022" s="76"/>
      <c r="N1022" s="76"/>
      <c r="O1022" s="77"/>
      <c r="P1022" s="78"/>
      <c r="Q1022" s="78"/>
      <c r="R1022" s="88"/>
      <c r="S1022" s="88"/>
      <c r="T1022" s="88"/>
      <c r="U1022" s="88"/>
      <c r="V1022" s="52"/>
      <c r="W1022" s="52"/>
      <c r="X1022" s="52"/>
      <c r="Y1022" s="52"/>
      <c r="Z1022" s="51"/>
      <c r="AA1022" s="73"/>
      <c r="AB1022" s="73"/>
      <c r="AC1022" s="74"/>
      <c r="AD1022" s="80">
        <v>1834</v>
      </c>
      <c r="AE1022" s="80">
        <v>2313</v>
      </c>
      <c r="AF1022" s="80">
        <v>5059</v>
      </c>
      <c r="AG1022" s="80">
        <v>8625</v>
      </c>
      <c r="AH1022" s="80"/>
      <c r="AI1022" s="80" t="s">
        <v>8963</v>
      </c>
      <c r="AJ1022" s="80" t="s">
        <v>9592</v>
      </c>
      <c r="AK1022" s="80"/>
      <c r="AL1022" s="80"/>
      <c r="AM1022" s="82">
        <v>41852.387743055559</v>
      </c>
      <c r="AN1022" s="80" t="s">
        <v>11630</v>
      </c>
      <c r="AO1022" s="85" t="s">
        <v>12650</v>
      </c>
      <c r="AP1022" s="80" t="s">
        <v>66</v>
      </c>
      <c r="AQ1022" s="2"/>
      <c r="AR1022" s="3"/>
      <c r="AS1022" s="3"/>
      <c r="AT1022" s="3"/>
      <c r="AU1022" s="3"/>
    </row>
    <row r="1023" spans="1:47" x14ac:dyDescent="0.35">
      <c r="A1023" s="66" t="s">
        <v>952</v>
      </c>
      <c r="B1023" s="67"/>
      <c r="C1023" s="67"/>
      <c r="D1023" s="68"/>
      <c r="E1023" s="70"/>
      <c r="F1023" s="104" t="s">
        <v>11455</v>
      </c>
      <c r="G1023" s="67"/>
      <c r="H1023" s="71"/>
      <c r="I1023" s="72"/>
      <c r="J1023" s="72"/>
      <c r="K1023" s="71" t="s">
        <v>13848</v>
      </c>
      <c r="L1023" s="75"/>
      <c r="M1023" s="76"/>
      <c r="N1023" s="76"/>
      <c r="O1023" s="77"/>
      <c r="P1023" s="78"/>
      <c r="Q1023" s="78"/>
      <c r="R1023" s="88"/>
      <c r="S1023" s="88"/>
      <c r="T1023" s="88"/>
      <c r="U1023" s="88"/>
      <c r="V1023" s="52"/>
      <c r="W1023" s="52"/>
      <c r="X1023" s="52"/>
      <c r="Y1023" s="52"/>
      <c r="Z1023" s="51"/>
      <c r="AA1023" s="73"/>
      <c r="AB1023" s="73"/>
      <c r="AC1023" s="74"/>
      <c r="AD1023" s="80">
        <v>67</v>
      </c>
      <c r="AE1023" s="80">
        <v>1836</v>
      </c>
      <c r="AF1023" s="80">
        <v>2907</v>
      </c>
      <c r="AG1023" s="80">
        <v>955</v>
      </c>
      <c r="AH1023" s="80"/>
      <c r="AI1023" s="80" t="s">
        <v>8964</v>
      </c>
      <c r="AJ1023" s="80" t="s">
        <v>9137</v>
      </c>
      <c r="AK1023" s="85" t="s">
        <v>10322</v>
      </c>
      <c r="AL1023" s="80"/>
      <c r="AM1023" s="82">
        <v>41444.337118055555</v>
      </c>
      <c r="AN1023" s="80" t="s">
        <v>11630</v>
      </c>
      <c r="AO1023" s="85" t="s">
        <v>12651</v>
      </c>
      <c r="AP1023" s="80" t="s">
        <v>66</v>
      </c>
      <c r="AQ1023" s="2"/>
      <c r="AR1023" s="3"/>
      <c r="AS1023" s="3"/>
      <c r="AT1023" s="3"/>
      <c r="AU1023" s="3"/>
    </row>
    <row r="1024" spans="1:47" x14ac:dyDescent="0.35">
      <c r="A1024" s="66" t="s">
        <v>992</v>
      </c>
      <c r="B1024" s="67"/>
      <c r="C1024" s="67"/>
      <c r="D1024" s="68"/>
      <c r="E1024" s="70"/>
      <c r="F1024" s="104" t="s">
        <v>11456</v>
      </c>
      <c r="G1024" s="67"/>
      <c r="H1024" s="71"/>
      <c r="I1024" s="72"/>
      <c r="J1024" s="72"/>
      <c r="K1024" s="71" t="s">
        <v>13849</v>
      </c>
      <c r="L1024" s="75"/>
      <c r="M1024" s="76"/>
      <c r="N1024" s="76"/>
      <c r="O1024" s="77"/>
      <c r="P1024" s="78"/>
      <c r="Q1024" s="78"/>
      <c r="R1024" s="88"/>
      <c r="S1024" s="88"/>
      <c r="T1024" s="88"/>
      <c r="U1024" s="88"/>
      <c r="V1024" s="52"/>
      <c r="W1024" s="52"/>
      <c r="X1024" s="52"/>
      <c r="Y1024" s="52"/>
      <c r="Z1024" s="51"/>
      <c r="AA1024" s="73"/>
      <c r="AB1024" s="73"/>
      <c r="AC1024" s="74"/>
      <c r="AD1024" s="80">
        <v>506</v>
      </c>
      <c r="AE1024" s="80">
        <v>7283</v>
      </c>
      <c r="AF1024" s="80">
        <v>9289</v>
      </c>
      <c r="AG1024" s="80">
        <v>5951</v>
      </c>
      <c r="AH1024" s="80"/>
      <c r="AI1024" s="80" t="s">
        <v>8965</v>
      </c>
      <c r="AJ1024" s="80" t="s">
        <v>9142</v>
      </c>
      <c r="AK1024" s="85" t="s">
        <v>10323</v>
      </c>
      <c r="AL1024" s="80"/>
      <c r="AM1024" s="82">
        <v>40934.402245370373</v>
      </c>
      <c r="AN1024" s="80" t="s">
        <v>11630</v>
      </c>
      <c r="AO1024" s="85" t="s">
        <v>12652</v>
      </c>
      <c r="AP1024" s="80" t="s">
        <v>66</v>
      </c>
      <c r="AQ1024" s="2"/>
      <c r="AR1024" s="3"/>
      <c r="AS1024" s="3"/>
      <c r="AT1024" s="3"/>
      <c r="AU1024" s="3"/>
    </row>
    <row r="1025" spans="1:47" x14ac:dyDescent="0.35">
      <c r="A1025" s="66" t="s">
        <v>953</v>
      </c>
      <c r="B1025" s="67"/>
      <c r="C1025" s="67"/>
      <c r="D1025" s="68"/>
      <c r="E1025" s="70"/>
      <c r="F1025" s="104" t="s">
        <v>11457</v>
      </c>
      <c r="G1025" s="67"/>
      <c r="H1025" s="71"/>
      <c r="I1025" s="72"/>
      <c r="J1025" s="72"/>
      <c r="K1025" s="71" t="s">
        <v>13850</v>
      </c>
      <c r="L1025" s="75"/>
      <c r="M1025" s="76"/>
      <c r="N1025" s="76"/>
      <c r="O1025" s="77"/>
      <c r="P1025" s="78"/>
      <c r="Q1025" s="78"/>
      <c r="R1025" s="88"/>
      <c r="S1025" s="88"/>
      <c r="T1025" s="88"/>
      <c r="U1025" s="88"/>
      <c r="V1025" s="52"/>
      <c r="W1025" s="52"/>
      <c r="X1025" s="52"/>
      <c r="Y1025" s="52"/>
      <c r="Z1025" s="51"/>
      <c r="AA1025" s="73"/>
      <c r="AB1025" s="73"/>
      <c r="AC1025" s="74"/>
      <c r="AD1025" s="80">
        <v>834</v>
      </c>
      <c r="AE1025" s="80">
        <v>432</v>
      </c>
      <c r="AF1025" s="80">
        <v>1140</v>
      </c>
      <c r="AG1025" s="80">
        <v>2387</v>
      </c>
      <c r="AH1025" s="80"/>
      <c r="AI1025" s="80" t="s">
        <v>8966</v>
      </c>
      <c r="AJ1025" s="80" t="s">
        <v>9593</v>
      </c>
      <c r="AK1025" s="85" t="s">
        <v>10324</v>
      </c>
      <c r="AL1025" s="80"/>
      <c r="AM1025" s="82">
        <v>42354.623530092591</v>
      </c>
      <c r="AN1025" s="80" t="s">
        <v>11630</v>
      </c>
      <c r="AO1025" s="85" t="s">
        <v>12653</v>
      </c>
      <c r="AP1025" s="80" t="s">
        <v>66</v>
      </c>
      <c r="AQ1025" s="2"/>
      <c r="AR1025" s="3"/>
      <c r="AS1025" s="3"/>
      <c r="AT1025" s="3"/>
      <c r="AU1025" s="3"/>
    </row>
    <row r="1026" spans="1:47" x14ac:dyDescent="0.35">
      <c r="A1026" s="66" t="s">
        <v>1341</v>
      </c>
      <c r="B1026" s="67"/>
      <c r="C1026" s="67"/>
      <c r="D1026" s="68"/>
      <c r="E1026" s="70"/>
      <c r="F1026" s="104" t="s">
        <v>11458</v>
      </c>
      <c r="G1026" s="67"/>
      <c r="H1026" s="71"/>
      <c r="I1026" s="72"/>
      <c r="J1026" s="72"/>
      <c r="K1026" s="71" t="s">
        <v>13851</v>
      </c>
      <c r="L1026" s="75"/>
      <c r="M1026" s="76"/>
      <c r="N1026" s="76"/>
      <c r="O1026" s="77"/>
      <c r="P1026" s="78"/>
      <c r="Q1026" s="78"/>
      <c r="R1026" s="88"/>
      <c r="S1026" s="88"/>
      <c r="T1026" s="88"/>
      <c r="U1026" s="88"/>
      <c r="V1026" s="52"/>
      <c r="W1026" s="52"/>
      <c r="X1026" s="52"/>
      <c r="Y1026" s="52"/>
      <c r="Z1026" s="51"/>
      <c r="AA1026" s="73"/>
      <c r="AB1026" s="73"/>
      <c r="AC1026" s="74"/>
      <c r="AD1026" s="80">
        <v>2616</v>
      </c>
      <c r="AE1026" s="80">
        <v>13970</v>
      </c>
      <c r="AF1026" s="80">
        <v>8763</v>
      </c>
      <c r="AG1026" s="80">
        <v>14299</v>
      </c>
      <c r="AH1026" s="80"/>
      <c r="AI1026" s="80" t="s">
        <v>8967</v>
      </c>
      <c r="AJ1026" s="80" t="s">
        <v>9593</v>
      </c>
      <c r="AK1026" s="85" t="s">
        <v>10325</v>
      </c>
      <c r="AL1026" s="80"/>
      <c r="AM1026" s="82">
        <v>42061.663842592592</v>
      </c>
      <c r="AN1026" s="80" t="s">
        <v>11630</v>
      </c>
      <c r="AO1026" s="85" t="s">
        <v>12654</v>
      </c>
      <c r="AP1026" s="80" t="s">
        <v>65</v>
      </c>
      <c r="AQ1026" s="2"/>
      <c r="AR1026" s="3"/>
      <c r="AS1026" s="3"/>
      <c r="AT1026" s="3"/>
      <c r="AU1026" s="3"/>
    </row>
    <row r="1027" spans="1:47" x14ac:dyDescent="0.35">
      <c r="A1027" s="66" t="s">
        <v>1342</v>
      </c>
      <c r="B1027" s="67"/>
      <c r="C1027" s="67"/>
      <c r="D1027" s="68"/>
      <c r="E1027" s="70"/>
      <c r="F1027" s="104" t="s">
        <v>11459</v>
      </c>
      <c r="G1027" s="67"/>
      <c r="H1027" s="71"/>
      <c r="I1027" s="72"/>
      <c r="J1027" s="72"/>
      <c r="K1027" s="71" t="s">
        <v>13852</v>
      </c>
      <c r="L1027" s="75"/>
      <c r="M1027" s="76"/>
      <c r="N1027" s="76"/>
      <c r="O1027" s="77"/>
      <c r="P1027" s="78"/>
      <c r="Q1027" s="78"/>
      <c r="R1027" s="88"/>
      <c r="S1027" s="88"/>
      <c r="T1027" s="88"/>
      <c r="U1027" s="88"/>
      <c r="V1027" s="52"/>
      <c r="W1027" s="52"/>
      <c r="X1027" s="52"/>
      <c r="Y1027" s="52"/>
      <c r="Z1027" s="51"/>
      <c r="AA1027" s="73"/>
      <c r="AB1027" s="73"/>
      <c r="AC1027" s="74"/>
      <c r="AD1027" s="80">
        <v>865</v>
      </c>
      <c r="AE1027" s="80">
        <v>38724</v>
      </c>
      <c r="AF1027" s="80">
        <v>31547</v>
      </c>
      <c r="AG1027" s="80">
        <v>2227</v>
      </c>
      <c r="AH1027" s="80"/>
      <c r="AI1027" s="80" t="s">
        <v>8968</v>
      </c>
      <c r="AJ1027" s="80" t="s">
        <v>9594</v>
      </c>
      <c r="AK1027" s="85" t="s">
        <v>10326</v>
      </c>
      <c r="AL1027" s="80"/>
      <c r="AM1027" s="82">
        <v>40905.668819444443</v>
      </c>
      <c r="AN1027" s="80" t="s">
        <v>11630</v>
      </c>
      <c r="AO1027" s="85" t="s">
        <v>12655</v>
      </c>
      <c r="AP1027" s="80" t="s">
        <v>65</v>
      </c>
      <c r="AQ1027" s="2"/>
      <c r="AR1027" s="3"/>
      <c r="AS1027" s="3"/>
      <c r="AT1027" s="3"/>
      <c r="AU1027" s="3"/>
    </row>
    <row r="1028" spans="1:47" x14ac:dyDescent="0.35">
      <c r="A1028" s="66" t="s">
        <v>1343</v>
      </c>
      <c r="B1028" s="67"/>
      <c r="C1028" s="67"/>
      <c r="D1028" s="68"/>
      <c r="E1028" s="70"/>
      <c r="F1028" s="104" t="s">
        <v>11460</v>
      </c>
      <c r="G1028" s="67"/>
      <c r="H1028" s="71"/>
      <c r="I1028" s="72"/>
      <c r="J1028" s="72"/>
      <c r="K1028" s="71" t="s">
        <v>13853</v>
      </c>
      <c r="L1028" s="75"/>
      <c r="M1028" s="76"/>
      <c r="N1028" s="76"/>
      <c r="O1028" s="77"/>
      <c r="P1028" s="78"/>
      <c r="Q1028" s="78"/>
      <c r="R1028" s="88"/>
      <c r="S1028" s="88"/>
      <c r="T1028" s="88"/>
      <c r="U1028" s="88"/>
      <c r="V1028" s="52"/>
      <c r="W1028" s="52"/>
      <c r="X1028" s="52"/>
      <c r="Y1028" s="52"/>
      <c r="Z1028" s="51"/>
      <c r="AA1028" s="73"/>
      <c r="AB1028" s="73"/>
      <c r="AC1028" s="74"/>
      <c r="AD1028" s="80">
        <v>363</v>
      </c>
      <c r="AE1028" s="80">
        <v>32309</v>
      </c>
      <c r="AF1028" s="80">
        <v>11009</v>
      </c>
      <c r="AG1028" s="80">
        <v>1453</v>
      </c>
      <c r="AH1028" s="80"/>
      <c r="AI1028" s="80" t="s">
        <v>8969</v>
      </c>
      <c r="AJ1028" s="80" t="s">
        <v>9595</v>
      </c>
      <c r="AK1028" s="85" t="s">
        <v>10327</v>
      </c>
      <c r="AL1028" s="80"/>
      <c r="AM1028" s="82">
        <v>41970.434641203705</v>
      </c>
      <c r="AN1028" s="80" t="s">
        <v>11630</v>
      </c>
      <c r="AO1028" s="85" t="s">
        <v>12656</v>
      </c>
      <c r="AP1028" s="80" t="s">
        <v>65</v>
      </c>
      <c r="AQ1028" s="2"/>
      <c r="AR1028" s="3"/>
      <c r="AS1028" s="3"/>
      <c r="AT1028" s="3"/>
      <c r="AU1028" s="3"/>
    </row>
    <row r="1029" spans="1:47" x14ac:dyDescent="0.35">
      <c r="A1029" s="66" t="s">
        <v>955</v>
      </c>
      <c r="B1029" s="67"/>
      <c r="C1029" s="67"/>
      <c r="D1029" s="68"/>
      <c r="E1029" s="70"/>
      <c r="F1029" s="104" t="s">
        <v>11461</v>
      </c>
      <c r="G1029" s="67"/>
      <c r="H1029" s="71"/>
      <c r="I1029" s="72"/>
      <c r="J1029" s="72"/>
      <c r="K1029" s="71" t="s">
        <v>13854</v>
      </c>
      <c r="L1029" s="75"/>
      <c r="M1029" s="76"/>
      <c r="N1029" s="76"/>
      <c r="O1029" s="77"/>
      <c r="P1029" s="78"/>
      <c r="Q1029" s="78"/>
      <c r="R1029" s="88"/>
      <c r="S1029" s="88"/>
      <c r="T1029" s="88"/>
      <c r="U1029" s="88"/>
      <c r="V1029" s="52"/>
      <c r="W1029" s="52"/>
      <c r="X1029" s="52"/>
      <c r="Y1029" s="52"/>
      <c r="Z1029" s="51"/>
      <c r="AA1029" s="73"/>
      <c r="AB1029" s="73"/>
      <c r="AC1029" s="74"/>
      <c r="AD1029" s="80">
        <v>159</v>
      </c>
      <c r="AE1029" s="80">
        <v>49</v>
      </c>
      <c r="AF1029" s="80">
        <v>1730</v>
      </c>
      <c r="AG1029" s="80">
        <v>212</v>
      </c>
      <c r="AH1029" s="80"/>
      <c r="AI1029" s="80"/>
      <c r="AJ1029" s="80"/>
      <c r="AK1029" s="80"/>
      <c r="AL1029" s="80"/>
      <c r="AM1029" s="82">
        <v>39888.825092592589</v>
      </c>
      <c r="AN1029" s="80" t="s">
        <v>11630</v>
      </c>
      <c r="AO1029" s="85" t="s">
        <v>12657</v>
      </c>
      <c r="AP1029" s="80" t="s">
        <v>66</v>
      </c>
      <c r="AQ1029" s="2"/>
      <c r="AR1029" s="3"/>
      <c r="AS1029" s="3"/>
      <c r="AT1029" s="3"/>
      <c r="AU1029" s="3"/>
    </row>
    <row r="1030" spans="1:47" x14ac:dyDescent="0.35">
      <c r="A1030" s="66" t="s">
        <v>1344</v>
      </c>
      <c r="B1030" s="67"/>
      <c r="C1030" s="67"/>
      <c r="D1030" s="68"/>
      <c r="E1030" s="70"/>
      <c r="F1030" s="104" t="s">
        <v>11462</v>
      </c>
      <c r="G1030" s="67"/>
      <c r="H1030" s="71"/>
      <c r="I1030" s="72"/>
      <c r="J1030" s="72"/>
      <c r="K1030" s="71" t="s">
        <v>13855</v>
      </c>
      <c r="L1030" s="75"/>
      <c r="M1030" s="76"/>
      <c r="N1030" s="76"/>
      <c r="O1030" s="77"/>
      <c r="P1030" s="78"/>
      <c r="Q1030" s="78"/>
      <c r="R1030" s="88"/>
      <c r="S1030" s="88"/>
      <c r="T1030" s="88"/>
      <c r="U1030" s="88"/>
      <c r="V1030" s="52"/>
      <c r="W1030" s="52"/>
      <c r="X1030" s="52"/>
      <c r="Y1030" s="52"/>
      <c r="Z1030" s="51"/>
      <c r="AA1030" s="73"/>
      <c r="AB1030" s="73"/>
      <c r="AC1030" s="74"/>
      <c r="AD1030" s="80">
        <v>6287</v>
      </c>
      <c r="AE1030" s="80">
        <v>210329</v>
      </c>
      <c r="AF1030" s="80">
        <v>21799</v>
      </c>
      <c r="AG1030" s="80">
        <v>526</v>
      </c>
      <c r="AH1030" s="80"/>
      <c r="AI1030" s="80" t="s">
        <v>8970</v>
      </c>
      <c r="AJ1030" s="80"/>
      <c r="AK1030" s="85" t="s">
        <v>10328</v>
      </c>
      <c r="AL1030" s="80"/>
      <c r="AM1030" s="82">
        <v>39822.126608796294</v>
      </c>
      <c r="AN1030" s="80" t="s">
        <v>11630</v>
      </c>
      <c r="AO1030" s="85" t="s">
        <v>12658</v>
      </c>
      <c r="AP1030" s="80" t="s">
        <v>65</v>
      </c>
      <c r="AQ1030" s="2"/>
      <c r="AR1030" s="3"/>
      <c r="AS1030" s="3"/>
      <c r="AT1030" s="3"/>
      <c r="AU1030" s="3"/>
    </row>
    <row r="1031" spans="1:47" x14ac:dyDescent="0.35">
      <c r="A1031" s="66" t="s">
        <v>1345</v>
      </c>
      <c r="B1031" s="67"/>
      <c r="C1031" s="67"/>
      <c r="D1031" s="68"/>
      <c r="E1031" s="70"/>
      <c r="F1031" s="104" t="s">
        <v>11463</v>
      </c>
      <c r="G1031" s="67"/>
      <c r="H1031" s="71"/>
      <c r="I1031" s="72"/>
      <c r="J1031" s="72"/>
      <c r="K1031" s="71" t="s">
        <v>13856</v>
      </c>
      <c r="L1031" s="75"/>
      <c r="M1031" s="76"/>
      <c r="N1031" s="76"/>
      <c r="O1031" s="77"/>
      <c r="P1031" s="78"/>
      <c r="Q1031" s="78"/>
      <c r="R1031" s="88"/>
      <c r="S1031" s="88"/>
      <c r="T1031" s="88"/>
      <c r="U1031" s="88"/>
      <c r="V1031" s="52"/>
      <c r="W1031" s="52"/>
      <c r="X1031" s="52"/>
      <c r="Y1031" s="52"/>
      <c r="Z1031" s="51"/>
      <c r="AA1031" s="73"/>
      <c r="AB1031" s="73"/>
      <c r="AC1031" s="74"/>
      <c r="AD1031" s="80">
        <v>911</v>
      </c>
      <c r="AE1031" s="80">
        <v>231329</v>
      </c>
      <c r="AF1031" s="80">
        <v>112727</v>
      </c>
      <c r="AG1031" s="80">
        <v>2072</v>
      </c>
      <c r="AH1031" s="80"/>
      <c r="AI1031" s="80" t="s">
        <v>8971</v>
      </c>
      <c r="AJ1031" s="80" t="s">
        <v>9142</v>
      </c>
      <c r="AK1031" s="85" t="s">
        <v>10329</v>
      </c>
      <c r="AL1031" s="80"/>
      <c r="AM1031" s="82">
        <v>40294.305381944447</v>
      </c>
      <c r="AN1031" s="80" t="s">
        <v>11630</v>
      </c>
      <c r="AO1031" s="85" t="s">
        <v>12659</v>
      </c>
      <c r="AP1031" s="80" t="s">
        <v>65</v>
      </c>
      <c r="AQ1031" s="2"/>
      <c r="AR1031" s="3"/>
      <c r="AS1031" s="3"/>
      <c r="AT1031" s="3"/>
      <c r="AU1031" s="3"/>
    </row>
    <row r="1032" spans="1:47" x14ac:dyDescent="0.35">
      <c r="A1032" s="66" t="s">
        <v>958</v>
      </c>
      <c r="B1032" s="67"/>
      <c r="C1032" s="67"/>
      <c r="D1032" s="68"/>
      <c r="E1032" s="70"/>
      <c r="F1032" s="104" t="s">
        <v>11464</v>
      </c>
      <c r="G1032" s="67"/>
      <c r="H1032" s="71"/>
      <c r="I1032" s="72"/>
      <c r="J1032" s="72"/>
      <c r="K1032" s="71" t="s">
        <v>13857</v>
      </c>
      <c r="L1032" s="75"/>
      <c r="M1032" s="76"/>
      <c r="N1032" s="76"/>
      <c r="O1032" s="77"/>
      <c r="P1032" s="78"/>
      <c r="Q1032" s="78"/>
      <c r="R1032" s="88"/>
      <c r="S1032" s="88"/>
      <c r="T1032" s="88"/>
      <c r="U1032" s="88"/>
      <c r="V1032" s="52"/>
      <c r="W1032" s="52"/>
      <c r="X1032" s="52"/>
      <c r="Y1032" s="52"/>
      <c r="Z1032" s="51"/>
      <c r="AA1032" s="73"/>
      <c r="AB1032" s="73"/>
      <c r="AC1032" s="74"/>
      <c r="AD1032" s="80">
        <v>366</v>
      </c>
      <c r="AE1032" s="80">
        <v>518</v>
      </c>
      <c r="AF1032" s="80">
        <v>4554</v>
      </c>
      <c r="AG1032" s="80">
        <v>3447</v>
      </c>
      <c r="AH1032" s="80"/>
      <c r="AI1032" s="80" t="s">
        <v>8972</v>
      </c>
      <c r="AJ1032" s="80"/>
      <c r="AK1032" s="80"/>
      <c r="AL1032" s="80"/>
      <c r="AM1032" s="82">
        <v>44070.386180555557</v>
      </c>
      <c r="AN1032" s="80" t="s">
        <v>11630</v>
      </c>
      <c r="AO1032" s="85" t="s">
        <v>12660</v>
      </c>
      <c r="AP1032" s="80" t="s">
        <v>66</v>
      </c>
      <c r="AQ1032" s="2"/>
      <c r="AR1032" s="3"/>
      <c r="AS1032" s="3"/>
      <c r="AT1032" s="3"/>
      <c r="AU1032" s="3"/>
    </row>
    <row r="1033" spans="1:47" x14ac:dyDescent="0.35">
      <c r="A1033" s="66" t="s">
        <v>959</v>
      </c>
      <c r="B1033" s="67"/>
      <c r="C1033" s="67"/>
      <c r="D1033" s="68"/>
      <c r="E1033" s="70"/>
      <c r="F1033" s="104" t="s">
        <v>11465</v>
      </c>
      <c r="G1033" s="67"/>
      <c r="H1033" s="71"/>
      <c r="I1033" s="72"/>
      <c r="J1033" s="72"/>
      <c r="K1033" s="71" t="s">
        <v>13858</v>
      </c>
      <c r="L1033" s="75"/>
      <c r="M1033" s="76"/>
      <c r="N1033" s="76"/>
      <c r="O1033" s="77"/>
      <c r="P1033" s="78"/>
      <c r="Q1033" s="78"/>
      <c r="R1033" s="88"/>
      <c r="S1033" s="88"/>
      <c r="T1033" s="88"/>
      <c r="U1033" s="88"/>
      <c r="V1033" s="52"/>
      <c r="W1033" s="52"/>
      <c r="X1033" s="52"/>
      <c r="Y1033" s="52"/>
      <c r="Z1033" s="51"/>
      <c r="AA1033" s="73"/>
      <c r="AB1033" s="73"/>
      <c r="AC1033" s="74"/>
      <c r="AD1033" s="80">
        <v>616</v>
      </c>
      <c r="AE1033" s="80">
        <v>3585</v>
      </c>
      <c r="AF1033" s="80">
        <v>8993</v>
      </c>
      <c r="AG1033" s="80">
        <v>1647</v>
      </c>
      <c r="AH1033" s="80"/>
      <c r="AI1033" s="80" t="s">
        <v>8973</v>
      </c>
      <c r="AJ1033" s="80" t="s">
        <v>9259</v>
      </c>
      <c r="AK1033" s="85" t="s">
        <v>10330</v>
      </c>
      <c r="AL1033" s="80"/>
      <c r="AM1033" s="82">
        <v>41704.862650462965</v>
      </c>
      <c r="AN1033" s="80" t="s">
        <v>11630</v>
      </c>
      <c r="AO1033" s="85" t="s">
        <v>12661</v>
      </c>
      <c r="AP1033" s="80" t="s">
        <v>66</v>
      </c>
      <c r="AQ1033" s="2"/>
      <c r="AR1033" s="3"/>
      <c r="AS1033" s="3"/>
      <c r="AT1033" s="3"/>
      <c r="AU1033" s="3"/>
    </row>
    <row r="1034" spans="1:47" x14ac:dyDescent="0.35">
      <c r="A1034" s="66" t="s">
        <v>1346</v>
      </c>
      <c r="B1034" s="67"/>
      <c r="C1034" s="67"/>
      <c r="D1034" s="68"/>
      <c r="E1034" s="70"/>
      <c r="F1034" s="104" t="s">
        <v>11466</v>
      </c>
      <c r="G1034" s="67"/>
      <c r="H1034" s="71"/>
      <c r="I1034" s="72"/>
      <c r="J1034" s="72"/>
      <c r="K1034" s="71" t="s">
        <v>13859</v>
      </c>
      <c r="L1034" s="75"/>
      <c r="M1034" s="76"/>
      <c r="N1034" s="76"/>
      <c r="O1034" s="77"/>
      <c r="P1034" s="78"/>
      <c r="Q1034" s="78"/>
      <c r="R1034" s="88"/>
      <c r="S1034" s="88"/>
      <c r="T1034" s="88"/>
      <c r="U1034" s="88"/>
      <c r="V1034" s="52"/>
      <c r="W1034" s="52"/>
      <c r="X1034" s="52"/>
      <c r="Y1034" s="52"/>
      <c r="Z1034" s="51"/>
      <c r="AA1034" s="73"/>
      <c r="AB1034" s="73"/>
      <c r="AC1034" s="74"/>
      <c r="AD1034" s="80">
        <v>921</v>
      </c>
      <c r="AE1034" s="80">
        <v>140712</v>
      </c>
      <c r="AF1034" s="80">
        <v>26790</v>
      </c>
      <c r="AG1034" s="80">
        <v>5454</v>
      </c>
      <c r="AH1034" s="80"/>
      <c r="AI1034" s="80" t="s">
        <v>8974</v>
      </c>
      <c r="AJ1034" s="80" t="s">
        <v>9137</v>
      </c>
      <c r="AK1034" s="85" t="s">
        <v>10331</v>
      </c>
      <c r="AL1034" s="80"/>
      <c r="AM1034" s="82">
        <v>40337.324652777781</v>
      </c>
      <c r="AN1034" s="80" t="s">
        <v>11630</v>
      </c>
      <c r="AO1034" s="85" t="s">
        <v>12662</v>
      </c>
      <c r="AP1034" s="80" t="s">
        <v>65</v>
      </c>
      <c r="AQ1034" s="2"/>
      <c r="AR1034" s="3"/>
      <c r="AS1034" s="3"/>
      <c r="AT1034" s="3"/>
      <c r="AU1034" s="3"/>
    </row>
    <row r="1035" spans="1:47" x14ac:dyDescent="0.35">
      <c r="A1035" s="66" t="s">
        <v>960</v>
      </c>
      <c r="B1035" s="67"/>
      <c r="C1035" s="67"/>
      <c r="D1035" s="68"/>
      <c r="E1035" s="70"/>
      <c r="F1035" s="104" t="s">
        <v>11467</v>
      </c>
      <c r="G1035" s="67"/>
      <c r="H1035" s="71"/>
      <c r="I1035" s="72"/>
      <c r="J1035" s="72"/>
      <c r="K1035" s="71" t="s">
        <v>13860</v>
      </c>
      <c r="L1035" s="75"/>
      <c r="M1035" s="76"/>
      <c r="N1035" s="76"/>
      <c r="O1035" s="77"/>
      <c r="P1035" s="78"/>
      <c r="Q1035" s="78"/>
      <c r="R1035" s="88"/>
      <c r="S1035" s="88"/>
      <c r="T1035" s="88"/>
      <c r="U1035" s="88"/>
      <c r="V1035" s="52"/>
      <c r="W1035" s="52"/>
      <c r="X1035" s="52"/>
      <c r="Y1035" s="52"/>
      <c r="Z1035" s="51"/>
      <c r="AA1035" s="73"/>
      <c r="AB1035" s="73"/>
      <c r="AC1035" s="74"/>
      <c r="AD1035" s="80">
        <v>448</v>
      </c>
      <c r="AE1035" s="80">
        <v>998</v>
      </c>
      <c r="AF1035" s="80">
        <v>16729</v>
      </c>
      <c r="AG1035" s="80">
        <v>41</v>
      </c>
      <c r="AH1035" s="80"/>
      <c r="AI1035" s="80" t="s">
        <v>8975</v>
      </c>
      <c r="AJ1035" s="80" t="s">
        <v>9137</v>
      </c>
      <c r="AK1035" s="85" t="s">
        <v>10332</v>
      </c>
      <c r="AL1035" s="80"/>
      <c r="AM1035" s="82">
        <v>39996.340567129628</v>
      </c>
      <c r="AN1035" s="80" t="s">
        <v>11630</v>
      </c>
      <c r="AO1035" s="85" t="s">
        <v>12663</v>
      </c>
      <c r="AP1035" s="80" t="s">
        <v>66</v>
      </c>
      <c r="AQ1035" s="2"/>
      <c r="AR1035" s="3"/>
      <c r="AS1035" s="3"/>
      <c r="AT1035" s="3"/>
      <c r="AU1035" s="3"/>
    </row>
    <row r="1036" spans="1:47" x14ac:dyDescent="0.35">
      <c r="A1036" s="66" t="s">
        <v>961</v>
      </c>
      <c r="B1036" s="67"/>
      <c r="C1036" s="67"/>
      <c r="D1036" s="68"/>
      <c r="E1036" s="70"/>
      <c r="F1036" s="104" t="s">
        <v>11468</v>
      </c>
      <c r="G1036" s="67"/>
      <c r="H1036" s="71"/>
      <c r="I1036" s="72"/>
      <c r="J1036" s="72"/>
      <c r="K1036" s="71" t="s">
        <v>13861</v>
      </c>
      <c r="L1036" s="75"/>
      <c r="M1036" s="76"/>
      <c r="N1036" s="76"/>
      <c r="O1036" s="77"/>
      <c r="P1036" s="78"/>
      <c r="Q1036" s="78"/>
      <c r="R1036" s="88"/>
      <c r="S1036" s="88"/>
      <c r="T1036" s="88"/>
      <c r="U1036" s="88"/>
      <c r="V1036" s="52"/>
      <c r="W1036" s="52"/>
      <c r="X1036" s="52"/>
      <c r="Y1036" s="52"/>
      <c r="Z1036" s="51"/>
      <c r="AA1036" s="73"/>
      <c r="AB1036" s="73"/>
      <c r="AC1036" s="74"/>
      <c r="AD1036" s="80">
        <v>1431</v>
      </c>
      <c r="AE1036" s="80">
        <v>603</v>
      </c>
      <c r="AF1036" s="80">
        <v>985</v>
      </c>
      <c r="AG1036" s="80">
        <v>796</v>
      </c>
      <c r="AH1036" s="80"/>
      <c r="AI1036" s="80" t="s">
        <v>8976</v>
      </c>
      <c r="AJ1036" s="80"/>
      <c r="AK1036" s="85" t="s">
        <v>9786</v>
      </c>
      <c r="AL1036" s="80"/>
      <c r="AM1036" s="82">
        <v>40976.648460648146</v>
      </c>
      <c r="AN1036" s="80" t="s">
        <v>11630</v>
      </c>
      <c r="AO1036" s="85" t="s">
        <v>12664</v>
      </c>
      <c r="AP1036" s="80" t="s">
        <v>66</v>
      </c>
      <c r="AQ1036" s="2"/>
      <c r="AR1036" s="3"/>
      <c r="AS1036" s="3"/>
      <c r="AT1036" s="3"/>
      <c r="AU1036" s="3"/>
    </row>
    <row r="1037" spans="1:47" x14ac:dyDescent="0.35">
      <c r="A1037" s="66" t="s">
        <v>962</v>
      </c>
      <c r="B1037" s="67"/>
      <c r="C1037" s="67"/>
      <c r="D1037" s="68"/>
      <c r="E1037" s="70"/>
      <c r="F1037" s="104" t="s">
        <v>11469</v>
      </c>
      <c r="G1037" s="67"/>
      <c r="H1037" s="71"/>
      <c r="I1037" s="72"/>
      <c r="J1037" s="72"/>
      <c r="K1037" s="71" t="s">
        <v>13862</v>
      </c>
      <c r="L1037" s="75"/>
      <c r="M1037" s="76"/>
      <c r="N1037" s="76"/>
      <c r="O1037" s="77"/>
      <c r="P1037" s="78"/>
      <c r="Q1037" s="78"/>
      <c r="R1037" s="88"/>
      <c r="S1037" s="88"/>
      <c r="T1037" s="88"/>
      <c r="U1037" s="88"/>
      <c r="V1037" s="52"/>
      <c r="W1037" s="52"/>
      <c r="X1037" s="52"/>
      <c r="Y1037" s="52"/>
      <c r="Z1037" s="51"/>
      <c r="AA1037" s="73"/>
      <c r="AB1037" s="73"/>
      <c r="AC1037" s="74"/>
      <c r="AD1037" s="80">
        <v>338</v>
      </c>
      <c r="AE1037" s="80">
        <v>1773</v>
      </c>
      <c r="AF1037" s="80">
        <v>8969</v>
      </c>
      <c r="AG1037" s="80">
        <v>6400</v>
      </c>
      <c r="AH1037" s="80"/>
      <c r="AI1037" s="80" t="s">
        <v>8977</v>
      </c>
      <c r="AJ1037" s="80" t="s">
        <v>9596</v>
      </c>
      <c r="AK1037" s="85" t="s">
        <v>10333</v>
      </c>
      <c r="AL1037" s="80"/>
      <c r="AM1037" s="82">
        <v>40616.345231481479</v>
      </c>
      <c r="AN1037" s="80" t="s">
        <v>11630</v>
      </c>
      <c r="AO1037" s="85" t="s">
        <v>12665</v>
      </c>
      <c r="AP1037" s="80" t="s">
        <v>66</v>
      </c>
      <c r="AQ1037" s="2"/>
      <c r="AR1037" s="3"/>
      <c r="AS1037" s="3"/>
      <c r="AT1037" s="3"/>
      <c r="AU1037" s="3"/>
    </row>
    <row r="1038" spans="1:47" x14ac:dyDescent="0.35">
      <c r="A1038" s="66" t="s">
        <v>1002</v>
      </c>
      <c r="B1038" s="67"/>
      <c r="C1038" s="67"/>
      <c r="D1038" s="68"/>
      <c r="E1038" s="70"/>
      <c r="F1038" s="104" t="s">
        <v>11470</v>
      </c>
      <c r="G1038" s="67"/>
      <c r="H1038" s="71"/>
      <c r="I1038" s="72"/>
      <c r="J1038" s="72"/>
      <c r="K1038" s="71" t="s">
        <v>13863</v>
      </c>
      <c r="L1038" s="75"/>
      <c r="M1038" s="76"/>
      <c r="N1038" s="76"/>
      <c r="O1038" s="77"/>
      <c r="P1038" s="78"/>
      <c r="Q1038" s="78"/>
      <c r="R1038" s="88"/>
      <c r="S1038" s="88"/>
      <c r="T1038" s="88"/>
      <c r="U1038" s="88"/>
      <c r="V1038" s="52"/>
      <c r="W1038" s="52"/>
      <c r="X1038" s="52"/>
      <c r="Y1038" s="52"/>
      <c r="Z1038" s="51"/>
      <c r="AA1038" s="73"/>
      <c r="AB1038" s="73"/>
      <c r="AC1038" s="74"/>
      <c r="AD1038" s="80">
        <v>105</v>
      </c>
      <c r="AE1038" s="80">
        <v>62</v>
      </c>
      <c r="AF1038" s="80">
        <v>116</v>
      </c>
      <c r="AG1038" s="80">
        <v>318</v>
      </c>
      <c r="AH1038" s="80"/>
      <c r="AI1038" s="80" t="s">
        <v>8978</v>
      </c>
      <c r="AJ1038" s="80"/>
      <c r="AK1038" s="85" t="s">
        <v>10334</v>
      </c>
      <c r="AL1038" s="80"/>
      <c r="AM1038" s="82">
        <v>43510.342465277776</v>
      </c>
      <c r="AN1038" s="80" t="s">
        <v>11630</v>
      </c>
      <c r="AO1038" s="85" t="s">
        <v>12666</v>
      </c>
      <c r="AP1038" s="80" t="s">
        <v>66</v>
      </c>
      <c r="AQ1038" s="2"/>
      <c r="AR1038" s="3"/>
      <c r="AS1038" s="3"/>
      <c r="AT1038" s="3"/>
      <c r="AU1038" s="3"/>
    </row>
    <row r="1039" spans="1:47" x14ac:dyDescent="0.35">
      <c r="A1039" s="66" t="s">
        <v>1001</v>
      </c>
      <c r="B1039" s="67"/>
      <c r="C1039" s="67"/>
      <c r="D1039" s="68"/>
      <c r="E1039" s="70"/>
      <c r="F1039" s="104" t="s">
        <v>11471</v>
      </c>
      <c r="G1039" s="67"/>
      <c r="H1039" s="71"/>
      <c r="I1039" s="72"/>
      <c r="J1039" s="72"/>
      <c r="K1039" s="71" t="s">
        <v>13864</v>
      </c>
      <c r="L1039" s="75"/>
      <c r="M1039" s="76"/>
      <c r="N1039" s="76"/>
      <c r="O1039" s="77"/>
      <c r="P1039" s="78"/>
      <c r="Q1039" s="78"/>
      <c r="R1039" s="88"/>
      <c r="S1039" s="88"/>
      <c r="T1039" s="88"/>
      <c r="U1039" s="88"/>
      <c r="V1039" s="52"/>
      <c r="W1039" s="52"/>
      <c r="X1039" s="52"/>
      <c r="Y1039" s="52"/>
      <c r="Z1039" s="51"/>
      <c r="AA1039" s="73"/>
      <c r="AB1039" s="73"/>
      <c r="AC1039" s="74"/>
      <c r="AD1039" s="80">
        <v>242</v>
      </c>
      <c r="AE1039" s="80">
        <v>2016</v>
      </c>
      <c r="AF1039" s="80">
        <v>2286</v>
      </c>
      <c r="AG1039" s="80">
        <v>1481</v>
      </c>
      <c r="AH1039" s="80"/>
      <c r="AI1039" s="80" t="s">
        <v>8979</v>
      </c>
      <c r="AJ1039" s="80" t="s">
        <v>9597</v>
      </c>
      <c r="AK1039" s="85" t="s">
        <v>10335</v>
      </c>
      <c r="AL1039" s="80"/>
      <c r="AM1039" s="82">
        <v>41794.428414351853</v>
      </c>
      <c r="AN1039" s="80" t="s">
        <v>11630</v>
      </c>
      <c r="AO1039" s="85" t="s">
        <v>12667</v>
      </c>
      <c r="AP1039" s="80" t="s">
        <v>66</v>
      </c>
      <c r="AQ1039" s="2"/>
      <c r="AR1039" s="3"/>
      <c r="AS1039" s="3"/>
      <c r="AT1039" s="3"/>
      <c r="AU1039" s="3"/>
    </row>
    <row r="1040" spans="1:47" x14ac:dyDescent="0.35">
      <c r="A1040" s="66" t="s">
        <v>963</v>
      </c>
      <c r="B1040" s="67"/>
      <c r="C1040" s="67"/>
      <c r="D1040" s="68"/>
      <c r="E1040" s="70"/>
      <c r="F1040" s="104" t="s">
        <v>11472</v>
      </c>
      <c r="G1040" s="67"/>
      <c r="H1040" s="71"/>
      <c r="I1040" s="72"/>
      <c r="J1040" s="72"/>
      <c r="K1040" s="71" t="s">
        <v>13865</v>
      </c>
      <c r="L1040" s="75"/>
      <c r="M1040" s="76"/>
      <c r="N1040" s="76"/>
      <c r="O1040" s="77"/>
      <c r="P1040" s="78"/>
      <c r="Q1040" s="78"/>
      <c r="R1040" s="88"/>
      <c r="S1040" s="88"/>
      <c r="T1040" s="88"/>
      <c r="U1040" s="88"/>
      <c r="V1040" s="52"/>
      <c r="W1040" s="52"/>
      <c r="X1040" s="52"/>
      <c r="Y1040" s="52"/>
      <c r="Z1040" s="51"/>
      <c r="AA1040" s="73"/>
      <c r="AB1040" s="73"/>
      <c r="AC1040" s="74"/>
      <c r="AD1040" s="80">
        <v>495</v>
      </c>
      <c r="AE1040" s="80">
        <v>1096</v>
      </c>
      <c r="AF1040" s="80">
        <v>2766</v>
      </c>
      <c r="AG1040" s="80">
        <v>1957</v>
      </c>
      <c r="AH1040" s="80"/>
      <c r="AI1040" s="80" t="s">
        <v>8980</v>
      </c>
      <c r="AJ1040" s="80"/>
      <c r="AK1040" s="85" t="s">
        <v>10336</v>
      </c>
      <c r="AL1040" s="80"/>
      <c r="AM1040" s="82">
        <v>42271.365624999999</v>
      </c>
      <c r="AN1040" s="80" t="s">
        <v>11630</v>
      </c>
      <c r="AO1040" s="85" t="s">
        <v>12668</v>
      </c>
      <c r="AP1040" s="80" t="s">
        <v>66</v>
      </c>
      <c r="AQ1040" s="2"/>
      <c r="AR1040" s="3"/>
      <c r="AS1040" s="3"/>
      <c r="AT1040" s="3"/>
      <c r="AU1040" s="3"/>
    </row>
    <row r="1041" spans="1:47" x14ac:dyDescent="0.35">
      <c r="A1041" s="66" t="s">
        <v>1347</v>
      </c>
      <c r="B1041" s="67"/>
      <c r="C1041" s="67"/>
      <c r="D1041" s="68"/>
      <c r="E1041" s="70"/>
      <c r="F1041" s="104" t="s">
        <v>11473</v>
      </c>
      <c r="G1041" s="67"/>
      <c r="H1041" s="71"/>
      <c r="I1041" s="72"/>
      <c r="J1041" s="72"/>
      <c r="K1041" s="71" t="s">
        <v>13866</v>
      </c>
      <c r="L1041" s="75"/>
      <c r="M1041" s="76"/>
      <c r="N1041" s="76"/>
      <c r="O1041" s="77"/>
      <c r="P1041" s="78"/>
      <c r="Q1041" s="78"/>
      <c r="R1041" s="88"/>
      <c r="S1041" s="88"/>
      <c r="T1041" s="88"/>
      <c r="U1041" s="88"/>
      <c r="V1041" s="52"/>
      <c r="W1041" s="52"/>
      <c r="X1041" s="52"/>
      <c r="Y1041" s="52"/>
      <c r="Z1041" s="51"/>
      <c r="AA1041" s="73"/>
      <c r="AB1041" s="73"/>
      <c r="AC1041" s="74"/>
      <c r="AD1041" s="80">
        <v>806</v>
      </c>
      <c r="AE1041" s="80">
        <v>3576</v>
      </c>
      <c r="AF1041" s="80">
        <v>1308</v>
      </c>
      <c r="AG1041" s="80">
        <v>778</v>
      </c>
      <c r="AH1041" s="80"/>
      <c r="AI1041" s="80" t="s">
        <v>8981</v>
      </c>
      <c r="AJ1041" s="80" t="s">
        <v>9287</v>
      </c>
      <c r="AK1041" s="85" t="s">
        <v>10337</v>
      </c>
      <c r="AL1041" s="80"/>
      <c r="AM1041" s="82">
        <v>40098.484247685185</v>
      </c>
      <c r="AN1041" s="80" t="s">
        <v>11630</v>
      </c>
      <c r="AO1041" s="85" t="s">
        <v>12669</v>
      </c>
      <c r="AP1041" s="80" t="s">
        <v>65</v>
      </c>
      <c r="AQ1041" s="2"/>
      <c r="AR1041" s="3"/>
      <c r="AS1041" s="3"/>
      <c r="AT1041" s="3"/>
      <c r="AU1041" s="3"/>
    </row>
    <row r="1042" spans="1:47" x14ac:dyDescent="0.35">
      <c r="A1042" s="66" t="s">
        <v>1348</v>
      </c>
      <c r="B1042" s="67"/>
      <c r="C1042" s="67"/>
      <c r="D1042" s="68"/>
      <c r="E1042" s="70"/>
      <c r="F1042" s="104" t="s">
        <v>11474</v>
      </c>
      <c r="G1042" s="67"/>
      <c r="H1042" s="71"/>
      <c r="I1042" s="72"/>
      <c r="J1042" s="72"/>
      <c r="K1042" s="71" t="s">
        <v>13867</v>
      </c>
      <c r="L1042" s="75"/>
      <c r="M1042" s="76"/>
      <c r="N1042" s="76"/>
      <c r="O1042" s="77"/>
      <c r="P1042" s="78"/>
      <c r="Q1042" s="78"/>
      <c r="R1042" s="88"/>
      <c r="S1042" s="88"/>
      <c r="T1042" s="88"/>
      <c r="U1042" s="88"/>
      <c r="V1042" s="52"/>
      <c r="W1042" s="52"/>
      <c r="X1042" s="52"/>
      <c r="Y1042" s="52"/>
      <c r="Z1042" s="51"/>
      <c r="AA1042" s="73"/>
      <c r="AB1042" s="73"/>
      <c r="AC1042" s="74"/>
      <c r="AD1042" s="80">
        <v>2823</v>
      </c>
      <c r="AE1042" s="80">
        <v>8418</v>
      </c>
      <c r="AF1042" s="80">
        <v>24809</v>
      </c>
      <c r="AG1042" s="80">
        <v>13601</v>
      </c>
      <c r="AH1042" s="80"/>
      <c r="AI1042" s="80" t="s">
        <v>8982</v>
      </c>
      <c r="AJ1042" s="80" t="s">
        <v>9137</v>
      </c>
      <c r="AK1042" s="85" t="s">
        <v>10338</v>
      </c>
      <c r="AL1042" s="80"/>
      <c r="AM1042" s="82">
        <v>39983.845729166664</v>
      </c>
      <c r="AN1042" s="80" t="s">
        <v>11630</v>
      </c>
      <c r="AO1042" s="85" t="s">
        <v>12670</v>
      </c>
      <c r="AP1042" s="80" t="s">
        <v>65</v>
      </c>
      <c r="AQ1042" s="2"/>
      <c r="AR1042" s="3"/>
      <c r="AS1042" s="3"/>
      <c r="AT1042" s="3"/>
      <c r="AU1042" s="3"/>
    </row>
    <row r="1043" spans="1:47" x14ac:dyDescent="0.35">
      <c r="A1043" s="66" t="s">
        <v>1349</v>
      </c>
      <c r="B1043" s="67"/>
      <c r="C1043" s="67"/>
      <c r="D1043" s="68"/>
      <c r="E1043" s="70"/>
      <c r="F1043" s="104" t="s">
        <v>11475</v>
      </c>
      <c r="G1043" s="67"/>
      <c r="H1043" s="71"/>
      <c r="I1043" s="72"/>
      <c r="J1043" s="72"/>
      <c r="K1043" s="71" t="s">
        <v>13868</v>
      </c>
      <c r="L1043" s="75"/>
      <c r="M1043" s="76"/>
      <c r="N1043" s="76"/>
      <c r="O1043" s="77"/>
      <c r="P1043" s="78"/>
      <c r="Q1043" s="78"/>
      <c r="R1043" s="88"/>
      <c r="S1043" s="88"/>
      <c r="T1043" s="88"/>
      <c r="U1043" s="88"/>
      <c r="V1043" s="52"/>
      <c r="W1043" s="52"/>
      <c r="X1043" s="52"/>
      <c r="Y1043" s="52"/>
      <c r="Z1043" s="51"/>
      <c r="AA1043" s="73"/>
      <c r="AB1043" s="73"/>
      <c r="AC1043" s="74"/>
      <c r="AD1043" s="80">
        <v>2557</v>
      </c>
      <c r="AE1043" s="80">
        <v>9453</v>
      </c>
      <c r="AF1043" s="80">
        <v>21401</v>
      </c>
      <c r="AG1043" s="80">
        <v>2692</v>
      </c>
      <c r="AH1043" s="80"/>
      <c r="AI1043" s="80" t="s">
        <v>8983</v>
      </c>
      <c r="AJ1043" s="80" t="s">
        <v>9598</v>
      </c>
      <c r="AK1043" s="85" t="s">
        <v>10339</v>
      </c>
      <c r="AL1043" s="80"/>
      <c r="AM1043" s="82">
        <v>40512.839236111111</v>
      </c>
      <c r="AN1043" s="80" t="s">
        <v>11630</v>
      </c>
      <c r="AO1043" s="85" t="s">
        <v>12671</v>
      </c>
      <c r="AP1043" s="80" t="s">
        <v>65</v>
      </c>
      <c r="AQ1043" s="2"/>
      <c r="AR1043" s="3"/>
      <c r="AS1043" s="3"/>
      <c r="AT1043" s="3"/>
      <c r="AU1043" s="3"/>
    </row>
    <row r="1044" spans="1:47" x14ac:dyDescent="0.35">
      <c r="A1044" s="66" t="s">
        <v>1350</v>
      </c>
      <c r="B1044" s="67"/>
      <c r="C1044" s="67"/>
      <c r="D1044" s="68"/>
      <c r="E1044" s="70"/>
      <c r="F1044" s="104" t="s">
        <v>11476</v>
      </c>
      <c r="G1044" s="67"/>
      <c r="H1044" s="71"/>
      <c r="I1044" s="72"/>
      <c r="J1044" s="72"/>
      <c r="K1044" s="71" t="s">
        <v>13869</v>
      </c>
      <c r="L1044" s="75"/>
      <c r="M1044" s="76"/>
      <c r="N1044" s="76"/>
      <c r="O1044" s="77"/>
      <c r="P1044" s="78"/>
      <c r="Q1044" s="78"/>
      <c r="R1044" s="88"/>
      <c r="S1044" s="88"/>
      <c r="T1044" s="88"/>
      <c r="U1044" s="88"/>
      <c r="V1044" s="52"/>
      <c r="W1044" s="52"/>
      <c r="X1044" s="52"/>
      <c r="Y1044" s="52"/>
      <c r="Z1044" s="51"/>
      <c r="AA1044" s="73"/>
      <c r="AB1044" s="73"/>
      <c r="AC1044" s="74"/>
      <c r="AD1044" s="80">
        <v>10</v>
      </c>
      <c r="AE1044" s="80">
        <v>91046</v>
      </c>
      <c r="AF1044" s="80">
        <v>524</v>
      </c>
      <c r="AG1044" s="80">
        <v>425</v>
      </c>
      <c r="AH1044" s="80"/>
      <c r="AI1044" s="80" t="s">
        <v>8984</v>
      </c>
      <c r="AJ1044" s="80"/>
      <c r="AK1044" s="80"/>
      <c r="AL1044" s="80"/>
      <c r="AM1044" s="82">
        <v>40757.178819444445</v>
      </c>
      <c r="AN1044" s="80" t="s">
        <v>11630</v>
      </c>
      <c r="AO1044" s="85" t="s">
        <v>12672</v>
      </c>
      <c r="AP1044" s="80" t="s">
        <v>65</v>
      </c>
      <c r="AQ1044" s="2"/>
      <c r="AR1044" s="3"/>
      <c r="AS1044" s="3"/>
      <c r="AT1044" s="3"/>
      <c r="AU1044" s="3"/>
    </row>
    <row r="1045" spans="1:47" x14ac:dyDescent="0.35">
      <c r="A1045" s="66" t="s">
        <v>968</v>
      </c>
      <c r="B1045" s="67"/>
      <c r="C1045" s="67"/>
      <c r="D1045" s="68"/>
      <c r="E1045" s="70"/>
      <c r="F1045" s="104" t="s">
        <v>11477</v>
      </c>
      <c r="G1045" s="67"/>
      <c r="H1045" s="71"/>
      <c r="I1045" s="72"/>
      <c r="J1045" s="72"/>
      <c r="K1045" s="71" t="s">
        <v>13870</v>
      </c>
      <c r="L1045" s="75"/>
      <c r="M1045" s="76"/>
      <c r="N1045" s="76"/>
      <c r="O1045" s="77"/>
      <c r="P1045" s="78"/>
      <c r="Q1045" s="78"/>
      <c r="R1045" s="88"/>
      <c r="S1045" s="88"/>
      <c r="T1045" s="88"/>
      <c r="U1045" s="88"/>
      <c r="V1045" s="52"/>
      <c r="W1045" s="52"/>
      <c r="X1045" s="52"/>
      <c r="Y1045" s="52"/>
      <c r="Z1045" s="51"/>
      <c r="AA1045" s="73"/>
      <c r="AB1045" s="73"/>
      <c r="AC1045" s="74"/>
      <c r="AD1045" s="80">
        <v>235</v>
      </c>
      <c r="AE1045" s="80">
        <v>2772</v>
      </c>
      <c r="AF1045" s="80">
        <v>7977</v>
      </c>
      <c r="AG1045" s="80">
        <v>8784</v>
      </c>
      <c r="AH1045" s="80"/>
      <c r="AI1045" s="80"/>
      <c r="AJ1045" s="80" t="s">
        <v>9599</v>
      </c>
      <c r="AK1045" s="85" t="s">
        <v>10340</v>
      </c>
      <c r="AL1045" s="80"/>
      <c r="AM1045" s="82">
        <v>40653.334155092591</v>
      </c>
      <c r="AN1045" s="80" t="s">
        <v>11630</v>
      </c>
      <c r="AO1045" s="85" t="s">
        <v>12673</v>
      </c>
      <c r="AP1045" s="80" t="s">
        <v>66</v>
      </c>
      <c r="AQ1045" s="2"/>
      <c r="AR1045" s="3"/>
      <c r="AS1045" s="3"/>
      <c r="AT1045" s="3"/>
      <c r="AU1045" s="3"/>
    </row>
    <row r="1046" spans="1:47" x14ac:dyDescent="0.35">
      <c r="A1046" s="66" t="s">
        <v>969</v>
      </c>
      <c r="B1046" s="67"/>
      <c r="C1046" s="67"/>
      <c r="D1046" s="68"/>
      <c r="E1046" s="70"/>
      <c r="F1046" s="104" t="s">
        <v>11478</v>
      </c>
      <c r="G1046" s="67"/>
      <c r="H1046" s="71"/>
      <c r="I1046" s="72"/>
      <c r="J1046" s="72"/>
      <c r="K1046" s="71" t="s">
        <v>13871</v>
      </c>
      <c r="L1046" s="75"/>
      <c r="M1046" s="76"/>
      <c r="N1046" s="76"/>
      <c r="O1046" s="77"/>
      <c r="P1046" s="78"/>
      <c r="Q1046" s="78"/>
      <c r="R1046" s="88"/>
      <c r="S1046" s="88"/>
      <c r="T1046" s="88"/>
      <c r="U1046" s="88"/>
      <c r="V1046" s="52"/>
      <c r="W1046" s="52"/>
      <c r="X1046" s="52"/>
      <c r="Y1046" s="52"/>
      <c r="Z1046" s="51"/>
      <c r="AA1046" s="73"/>
      <c r="AB1046" s="73"/>
      <c r="AC1046" s="74"/>
      <c r="AD1046" s="80">
        <v>217</v>
      </c>
      <c r="AE1046" s="80">
        <v>750</v>
      </c>
      <c r="AF1046" s="80">
        <v>1807</v>
      </c>
      <c r="AG1046" s="80">
        <v>652</v>
      </c>
      <c r="AH1046" s="80"/>
      <c r="AI1046" s="80" t="s">
        <v>8985</v>
      </c>
      <c r="AJ1046" s="80"/>
      <c r="AK1046" s="80"/>
      <c r="AL1046" s="80"/>
      <c r="AM1046" s="82">
        <v>43640.541875000003</v>
      </c>
      <c r="AN1046" s="80" t="s">
        <v>11630</v>
      </c>
      <c r="AO1046" s="85" t="s">
        <v>12674</v>
      </c>
      <c r="AP1046" s="80" t="s">
        <v>66</v>
      </c>
      <c r="AQ1046" s="2"/>
      <c r="AR1046" s="3"/>
      <c r="AS1046" s="3"/>
      <c r="AT1046" s="3"/>
      <c r="AU1046" s="3"/>
    </row>
    <row r="1047" spans="1:47" x14ac:dyDescent="0.35">
      <c r="A1047" s="66" t="s">
        <v>970</v>
      </c>
      <c r="B1047" s="67"/>
      <c r="C1047" s="67"/>
      <c r="D1047" s="68"/>
      <c r="E1047" s="70"/>
      <c r="F1047" s="104" t="s">
        <v>11479</v>
      </c>
      <c r="G1047" s="67"/>
      <c r="H1047" s="71"/>
      <c r="I1047" s="72"/>
      <c r="J1047" s="72"/>
      <c r="K1047" s="71" t="s">
        <v>13872</v>
      </c>
      <c r="L1047" s="75"/>
      <c r="M1047" s="76"/>
      <c r="N1047" s="76"/>
      <c r="O1047" s="77"/>
      <c r="P1047" s="78"/>
      <c r="Q1047" s="78"/>
      <c r="R1047" s="88"/>
      <c r="S1047" s="88"/>
      <c r="T1047" s="88"/>
      <c r="U1047" s="88"/>
      <c r="V1047" s="52"/>
      <c r="W1047" s="52"/>
      <c r="X1047" s="52"/>
      <c r="Y1047" s="52"/>
      <c r="Z1047" s="51"/>
      <c r="AA1047" s="73"/>
      <c r="AB1047" s="73"/>
      <c r="AC1047" s="74"/>
      <c r="AD1047" s="80">
        <v>120</v>
      </c>
      <c r="AE1047" s="80">
        <v>133</v>
      </c>
      <c r="AF1047" s="80">
        <v>2619</v>
      </c>
      <c r="AG1047" s="80">
        <v>568</v>
      </c>
      <c r="AH1047" s="80"/>
      <c r="AI1047" s="80" t="s">
        <v>8986</v>
      </c>
      <c r="AJ1047" s="80" t="s">
        <v>9600</v>
      </c>
      <c r="AK1047" s="85" t="s">
        <v>10341</v>
      </c>
      <c r="AL1047" s="80"/>
      <c r="AM1047" s="82">
        <v>40884.891655092593</v>
      </c>
      <c r="AN1047" s="80" t="s">
        <v>11630</v>
      </c>
      <c r="AO1047" s="85" t="s">
        <v>12675</v>
      </c>
      <c r="AP1047" s="80" t="s">
        <v>66</v>
      </c>
      <c r="AQ1047" s="2"/>
      <c r="AR1047" s="3"/>
      <c r="AS1047" s="3"/>
      <c r="AT1047" s="3"/>
      <c r="AU1047" s="3"/>
    </row>
    <row r="1048" spans="1:47" x14ac:dyDescent="0.35">
      <c r="A1048" s="66" t="s">
        <v>971</v>
      </c>
      <c r="B1048" s="67"/>
      <c r="C1048" s="67"/>
      <c r="D1048" s="68"/>
      <c r="E1048" s="70"/>
      <c r="F1048" s="104" t="s">
        <v>11480</v>
      </c>
      <c r="G1048" s="67"/>
      <c r="H1048" s="71"/>
      <c r="I1048" s="72"/>
      <c r="J1048" s="72"/>
      <c r="K1048" s="71" t="s">
        <v>13873</v>
      </c>
      <c r="L1048" s="75"/>
      <c r="M1048" s="76"/>
      <c r="N1048" s="76"/>
      <c r="O1048" s="77"/>
      <c r="P1048" s="78"/>
      <c r="Q1048" s="78"/>
      <c r="R1048" s="88"/>
      <c r="S1048" s="88"/>
      <c r="T1048" s="88"/>
      <c r="U1048" s="88"/>
      <c r="V1048" s="52"/>
      <c r="W1048" s="52"/>
      <c r="X1048" s="52"/>
      <c r="Y1048" s="52"/>
      <c r="Z1048" s="51"/>
      <c r="AA1048" s="73"/>
      <c r="AB1048" s="73"/>
      <c r="AC1048" s="74"/>
      <c r="AD1048" s="80">
        <v>63</v>
      </c>
      <c r="AE1048" s="80">
        <v>68</v>
      </c>
      <c r="AF1048" s="80">
        <v>272</v>
      </c>
      <c r="AG1048" s="80">
        <v>39</v>
      </c>
      <c r="AH1048" s="80"/>
      <c r="AI1048" s="80" t="s">
        <v>8987</v>
      </c>
      <c r="AJ1048" s="80" t="s">
        <v>9601</v>
      </c>
      <c r="AK1048" s="85" t="s">
        <v>10342</v>
      </c>
      <c r="AL1048" s="80"/>
      <c r="AM1048" s="82">
        <v>43033.644618055558</v>
      </c>
      <c r="AN1048" s="80" t="s">
        <v>11630</v>
      </c>
      <c r="AO1048" s="85" t="s">
        <v>12676</v>
      </c>
      <c r="AP1048" s="80" t="s">
        <v>66</v>
      </c>
      <c r="AQ1048" s="2"/>
      <c r="AR1048" s="3"/>
      <c r="AS1048" s="3"/>
      <c r="AT1048" s="3"/>
      <c r="AU1048" s="3"/>
    </row>
    <row r="1049" spans="1:47" x14ac:dyDescent="0.35">
      <c r="A1049" s="66" t="s">
        <v>1351</v>
      </c>
      <c r="B1049" s="67"/>
      <c r="C1049" s="67"/>
      <c r="D1049" s="68"/>
      <c r="E1049" s="70"/>
      <c r="F1049" s="104" t="s">
        <v>11481</v>
      </c>
      <c r="G1049" s="67"/>
      <c r="H1049" s="71"/>
      <c r="I1049" s="72"/>
      <c r="J1049" s="72"/>
      <c r="K1049" s="71" t="s">
        <v>13874</v>
      </c>
      <c r="L1049" s="75"/>
      <c r="M1049" s="76"/>
      <c r="N1049" s="76"/>
      <c r="O1049" s="77"/>
      <c r="P1049" s="78"/>
      <c r="Q1049" s="78"/>
      <c r="R1049" s="88"/>
      <c r="S1049" s="88"/>
      <c r="T1049" s="88"/>
      <c r="U1049" s="88"/>
      <c r="V1049" s="52"/>
      <c r="W1049" s="52"/>
      <c r="X1049" s="52"/>
      <c r="Y1049" s="52"/>
      <c r="Z1049" s="51"/>
      <c r="AA1049" s="73"/>
      <c r="AB1049" s="73"/>
      <c r="AC1049" s="74"/>
      <c r="AD1049" s="80">
        <v>3372</v>
      </c>
      <c r="AE1049" s="80">
        <v>104941</v>
      </c>
      <c r="AF1049" s="80">
        <v>27821</v>
      </c>
      <c r="AG1049" s="80">
        <v>7242</v>
      </c>
      <c r="AH1049" s="80"/>
      <c r="AI1049" s="80" t="s">
        <v>8988</v>
      </c>
      <c r="AJ1049" s="80" t="s">
        <v>9602</v>
      </c>
      <c r="AK1049" s="85" t="s">
        <v>10343</v>
      </c>
      <c r="AL1049" s="80"/>
      <c r="AM1049" s="82">
        <v>39332.263113425928</v>
      </c>
      <c r="AN1049" s="80" t="s">
        <v>11630</v>
      </c>
      <c r="AO1049" s="85" t="s">
        <v>12677</v>
      </c>
      <c r="AP1049" s="80" t="s">
        <v>65</v>
      </c>
      <c r="AQ1049" s="2"/>
      <c r="AR1049" s="3"/>
      <c r="AS1049" s="3"/>
      <c r="AT1049" s="3"/>
      <c r="AU1049" s="3"/>
    </row>
    <row r="1050" spans="1:47" x14ac:dyDescent="0.35">
      <c r="A1050" s="66" t="s">
        <v>1352</v>
      </c>
      <c r="B1050" s="67"/>
      <c r="C1050" s="67"/>
      <c r="D1050" s="68"/>
      <c r="E1050" s="70"/>
      <c r="F1050" s="104" t="s">
        <v>11482</v>
      </c>
      <c r="G1050" s="67"/>
      <c r="H1050" s="71"/>
      <c r="I1050" s="72"/>
      <c r="J1050" s="72"/>
      <c r="K1050" s="71" t="s">
        <v>13875</v>
      </c>
      <c r="L1050" s="75"/>
      <c r="M1050" s="76"/>
      <c r="N1050" s="76"/>
      <c r="O1050" s="77"/>
      <c r="P1050" s="78"/>
      <c r="Q1050" s="78"/>
      <c r="R1050" s="88"/>
      <c r="S1050" s="88"/>
      <c r="T1050" s="88"/>
      <c r="U1050" s="88"/>
      <c r="V1050" s="52"/>
      <c r="W1050" s="52"/>
      <c r="X1050" s="52"/>
      <c r="Y1050" s="52"/>
      <c r="Z1050" s="51"/>
      <c r="AA1050" s="73"/>
      <c r="AB1050" s="73"/>
      <c r="AC1050" s="74"/>
      <c r="AD1050" s="80">
        <v>2706</v>
      </c>
      <c r="AE1050" s="80">
        <v>4081</v>
      </c>
      <c r="AF1050" s="80">
        <v>4129</v>
      </c>
      <c r="AG1050" s="80">
        <v>1731</v>
      </c>
      <c r="AH1050" s="80"/>
      <c r="AI1050" s="80" t="s">
        <v>8989</v>
      </c>
      <c r="AJ1050" s="80" t="s">
        <v>9365</v>
      </c>
      <c r="AK1050" s="85" t="s">
        <v>10344</v>
      </c>
      <c r="AL1050" s="80"/>
      <c r="AM1050" s="82">
        <v>39945.04346064815</v>
      </c>
      <c r="AN1050" s="80" t="s">
        <v>11630</v>
      </c>
      <c r="AO1050" s="85" t="s">
        <v>12678</v>
      </c>
      <c r="AP1050" s="80" t="s">
        <v>65</v>
      </c>
      <c r="AQ1050" s="2"/>
      <c r="AR1050" s="3"/>
      <c r="AS1050" s="3"/>
      <c r="AT1050" s="3"/>
      <c r="AU1050" s="3"/>
    </row>
    <row r="1051" spans="1:47" x14ac:dyDescent="0.35">
      <c r="A1051" s="66" t="s">
        <v>1353</v>
      </c>
      <c r="B1051" s="67"/>
      <c r="C1051" s="67"/>
      <c r="D1051" s="68"/>
      <c r="E1051" s="70"/>
      <c r="F1051" s="104" t="s">
        <v>11483</v>
      </c>
      <c r="G1051" s="67"/>
      <c r="H1051" s="71"/>
      <c r="I1051" s="72"/>
      <c r="J1051" s="72"/>
      <c r="K1051" s="71" t="s">
        <v>13876</v>
      </c>
      <c r="L1051" s="75"/>
      <c r="M1051" s="76"/>
      <c r="N1051" s="76"/>
      <c r="O1051" s="77"/>
      <c r="P1051" s="78"/>
      <c r="Q1051" s="78"/>
      <c r="R1051" s="88"/>
      <c r="S1051" s="88"/>
      <c r="T1051" s="88"/>
      <c r="U1051" s="88"/>
      <c r="V1051" s="52"/>
      <c r="W1051" s="52"/>
      <c r="X1051" s="52"/>
      <c r="Y1051" s="52"/>
      <c r="Z1051" s="51"/>
      <c r="AA1051" s="73"/>
      <c r="AB1051" s="73"/>
      <c r="AC1051" s="74"/>
      <c r="AD1051" s="80">
        <v>136</v>
      </c>
      <c r="AE1051" s="80">
        <v>315814</v>
      </c>
      <c r="AF1051" s="80">
        <v>45962</v>
      </c>
      <c r="AG1051" s="80">
        <v>2047</v>
      </c>
      <c r="AH1051" s="80"/>
      <c r="AI1051" s="80" t="s">
        <v>8990</v>
      </c>
      <c r="AJ1051" s="80"/>
      <c r="AK1051" s="85" t="s">
        <v>10345</v>
      </c>
      <c r="AL1051" s="80"/>
      <c r="AM1051" s="82">
        <v>39502.677523148152</v>
      </c>
      <c r="AN1051" s="80" t="s">
        <v>11630</v>
      </c>
      <c r="AO1051" s="85" t="s">
        <v>12679</v>
      </c>
      <c r="AP1051" s="80" t="s">
        <v>65</v>
      </c>
      <c r="AQ1051" s="2"/>
      <c r="AR1051" s="3"/>
      <c r="AS1051" s="3"/>
      <c r="AT1051" s="3"/>
      <c r="AU1051" s="3"/>
    </row>
    <row r="1052" spans="1:47" x14ac:dyDescent="0.35">
      <c r="A1052" s="66" t="s">
        <v>972</v>
      </c>
      <c r="B1052" s="67"/>
      <c r="C1052" s="67"/>
      <c r="D1052" s="68"/>
      <c r="E1052" s="70"/>
      <c r="F1052" s="104" t="s">
        <v>11484</v>
      </c>
      <c r="G1052" s="67"/>
      <c r="H1052" s="71"/>
      <c r="I1052" s="72"/>
      <c r="J1052" s="72"/>
      <c r="K1052" s="71" t="s">
        <v>13877</v>
      </c>
      <c r="L1052" s="75"/>
      <c r="M1052" s="76"/>
      <c r="N1052" s="76"/>
      <c r="O1052" s="77"/>
      <c r="P1052" s="78"/>
      <c r="Q1052" s="78"/>
      <c r="R1052" s="88"/>
      <c r="S1052" s="88"/>
      <c r="T1052" s="88"/>
      <c r="U1052" s="88"/>
      <c r="V1052" s="52"/>
      <c r="W1052" s="52"/>
      <c r="X1052" s="52"/>
      <c r="Y1052" s="52"/>
      <c r="Z1052" s="51"/>
      <c r="AA1052" s="73"/>
      <c r="AB1052" s="73"/>
      <c r="AC1052" s="74"/>
      <c r="AD1052" s="80">
        <v>303</v>
      </c>
      <c r="AE1052" s="80">
        <v>351</v>
      </c>
      <c r="AF1052" s="80">
        <v>700</v>
      </c>
      <c r="AG1052" s="80">
        <v>946</v>
      </c>
      <c r="AH1052" s="80"/>
      <c r="AI1052" s="80" t="s">
        <v>8991</v>
      </c>
      <c r="AJ1052" s="80" t="s">
        <v>9603</v>
      </c>
      <c r="AK1052" s="80"/>
      <c r="AL1052" s="80"/>
      <c r="AM1052" s="82">
        <v>39607.480462962965</v>
      </c>
      <c r="AN1052" s="80" t="s">
        <v>11630</v>
      </c>
      <c r="AO1052" s="85" t="s">
        <v>12680</v>
      </c>
      <c r="AP1052" s="80" t="s">
        <v>66</v>
      </c>
      <c r="AQ1052" s="2"/>
      <c r="AR1052" s="3"/>
      <c r="AS1052" s="3"/>
      <c r="AT1052" s="3"/>
      <c r="AU1052" s="3"/>
    </row>
    <row r="1053" spans="1:47" x14ac:dyDescent="0.35">
      <c r="A1053" s="66" t="s">
        <v>973</v>
      </c>
      <c r="B1053" s="67"/>
      <c r="C1053" s="67"/>
      <c r="D1053" s="68"/>
      <c r="E1053" s="70"/>
      <c r="F1053" s="104" t="s">
        <v>11485</v>
      </c>
      <c r="G1053" s="67"/>
      <c r="H1053" s="71"/>
      <c r="I1053" s="72"/>
      <c r="J1053" s="72"/>
      <c r="K1053" s="71" t="s">
        <v>13878</v>
      </c>
      <c r="L1053" s="75"/>
      <c r="M1053" s="76"/>
      <c r="N1053" s="76"/>
      <c r="O1053" s="77"/>
      <c r="P1053" s="78"/>
      <c r="Q1053" s="78"/>
      <c r="R1053" s="88"/>
      <c r="S1053" s="88"/>
      <c r="T1053" s="88"/>
      <c r="U1053" s="88"/>
      <c r="V1053" s="52"/>
      <c r="W1053" s="52"/>
      <c r="X1053" s="52"/>
      <c r="Y1053" s="52"/>
      <c r="Z1053" s="51"/>
      <c r="AA1053" s="73"/>
      <c r="AB1053" s="73"/>
      <c r="AC1053" s="74"/>
      <c r="AD1053" s="80">
        <v>620</v>
      </c>
      <c r="AE1053" s="80">
        <v>3910</v>
      </c>
      <c r="AF1053" s="80">
        <v>12179</v>
      </c>
      <c r="AG1053" s="80">
        <v>1832</v>
      </c>
      <c r="AH1053" s="80"/>
      <c r="AI1053" s="80" t="s">
        <v>8992</v>
      </c>
      <c r="AJ1053" s="80" t="s">
        <v>9604</v>
      </c>
      <c r="AK1053" s="85" t="s">
        <v>10346</v>
      </c>
      <c r="AL1053" s="80"/>
      <c r="AM1053" s="82">
        <v>39780.262824074074</v>
      </c>
      <c r="AN1053" s="80" t="s">
        <v>11630</v>
      </c>
      <c r="AO1053" s="85" t="s">
        <v>12681</v>
      </c>
      <c r="AP1053" s="80" t="s">
        <v>66</v>
      </c>
      <c r="AQ1053" s="2"/>
      <c r="AR1053" s="3"/>
      <c r="AS1053" s="3"/>
      <c r="AT1053" s="3"/>
      <c r="AU1053" s="3"/>
    </row>
    <row r="1054" spans="1:47" x14ac:dyDescent="0.35">
      <c r="A1054" s="66" t="s">
        <v>974</v>
      </c>
      <c r="B1054" s="67"/>
      <c r="C1054" s="67"/>
      <c r="D1054" s="68"/>
      <c r="E1054" s="70"/>
      <c r="F1054" s="104" t="s">
        <v>11486</v>
      </c>
      <c r="G1054" s="67"/>
      <c r="H1054" s="71"/>
      <c r="I1054" s="72"/>
      <c r="J1054" s="72"/>
      <c r="K1054" s="71" t="s">
        <v>13879</v>
      </c>
      <c r="L1054" s="75"/>
      <c r="M1054" s="76"/>
      <c r="N1054" s="76"/>
      <c r="O1054" s="77"/>
      <c r="P1054" s="78"/>
      <c r="Q1054" s="78"/>
      <c r="R1054" s="88"/>
      <c r="S1054" s="88"/>
      <c r="T1054" s="88"/>
      <c r="U1054" s="88"/>
      <c r="V1054" s="52"/>
      <c r="W1054" s="52"/>
      <c r="X1054" s="52"/>
      <c r="Y1054" s="52"/>
      <c r="Z1054" s="51"/>
      <c r="AA1054" s="73"/>
      <c r="AB1054" s="73"/>
      <c r="AC1054" s="74"/>
      <c r="AD1054" s="80">
        <v>1434</v>
      </c>
      <c r="AE1054" s="80">
        <v>2369</v>
      </c>
      <c r="AF1054" s="80">
        <v>15807</v>
      </c>
      <c r="AG1054" s="80">
        <v>1928</v>
      </c>
      <c r="AH1054" s="80"/>
      <c r="AI1054" s="80" t="s">
        <v>8993</v>
      </c>
      <c r="AJ1054" s="80" t="s">
        <v>9605</v>
      </c>
      <c r="AK1054" s="85" t="s">
        <v>10347</v>
      </c>
      <c r="AL1054" s="80"/>
      <c r="AM1054" s="82">
        <v>39923.339189814818</v>
      </c>
      <c r="AN1054" s="80" t="s">
        <v>11630</v>
      </c>
      <c r="AO1054" s="85" t="s">
        <v>12682</v>
      </c>
      <c r="AP1054" s="80" t="s">
        <v>66</v>
      </c>
      <c r="AQ1054" s="2"/>
      <c r="AR1054" s="3"/>
      <c r="AS1054" s="3"/>
      <c r="AT1054" s="3"/>
      <c r="AU1054" s="3"/>
    </row>
    <row r="1055" spans="1:47" x14ac:dyDescent="0.35">
      <c r="A1055" s="66" t="s">
        <v>975</v>
      </c>
      <c r="B1055" s="67"/>
      <c r="C1055" s="67"/>
      <c r="D1055" s="68"/>
      <c r="E1055" s="70"/>
      <c r="F1055" s="104" t="s">
        <v>11487</v>
      </c>
      <c r="G1055" s="67"/>
      <c r="H1055" s="71"/>
      <c r="I1055" s="72"/>
      <c r="J1055" s="72"/>
      <c r="K1055" s="71" t="s">
        <v>13880</v>
      </c>
      <c r="L1055" s="75"/>
      <c r="M1055" s="76"/>
      <c r="N1055" s="76"/>
      <c r="O1055" s="77"/>
      <c r="P1055" s="78"/>
      <c r="Q1055" s="78"/>
      <c r="R1055" s="88"/>
      <c r="S1055" s="88"/>
      <c r="T1055" s="88"/>
      <c r="U1055" s="88"/>
      <c r="V1055" s="52"/>
      <c r="W1055" s="52"/>
      <c r="X1055" s="52"/>
      <c r="Y1055" s="52"/>
      <c r="Z1055" s="51"/>
      <c r="AA1055" s="73"/>
      <c r="AB1055" s="73"/>
      <c r="AC1055" s="74"/>
      <c r="AD1055" s="80">
        <v>16</v>
      </c>
      <c r="AE1055" s="80">
        <v>8729</v>
      </c>
      <c r="AF1055" s="80">
        <v>600801</v>
      </c>
      <c r="AG1055" s="80">
        <v>52143</v>
      </c>
      <c r="AH1055" s="80"/>
      <c r="AI1055" s="80" t="s">
        <v>8994</v>
      </c>
      <c r="AJ1055" s="80" t="s">
        <v>9606</v>
      </c>
      <c r="AK1055" s="85" t="s">
        <v>10348</v>
      </c>
      <c r="AL1055" s="80"/>
      <c r="AM1055" s="82">
        <v>42051.648553240739</v>
      </c>
      <c r="AN1055" s="80" t="s">
        <v>11630</v>
      </c>
      <c r="AO1055" s="85" t="s">
        <v>12683</v>
      </c>
      <c r="AP1055" s="80" t="s">
        <v>66</v>
      </c>
      <c r="AQ1055" s="2"/>
      <c r="AR1055" s="3"/>
      <c r="AS1055" s="3"/>
      <c r="AT1055" s="3"/>
      <c r="AU1055" s="3"/>
    </row>
    <row r="1056" spans="1:47" x14ac:dyDescent="0.35">
      <c r="A1056" s="66" t="s">
        <v>976</v>
      </c>
      <c r="B1056" s="67"/>
      <c r="C1056" s="67"/>
      <c r="D1056" s="68"/>
      <c r="E1056" s="70"/>
      <c r="F1056" s="104" t="s">
        <v>11488</v>
      </c>
      <c r="G1056" s="67"/>
      <c r="H1056" s="71"/>
      <c r="I1056" s="72"/>
      <c r="J1056" s="72"/>
      <c r="K1056" s="71" t="s">
        <v>13881</v>
      </c>
      <c r="L1056" s="75"/>
      <c r="M1056" s="76"/>
      <c r="N1056" s="76"/>
      <c r="O1056" s="77"/>
      <c r="P1056" s="78"/>
      <c r="Q1056" s="78"/>
      <c r="R1056" s="88"/>
      <c r="S1056" s="88"/>
      <c r="T1056" s="88"/>
      <c r="U1056" s="88"/>
      <c r="V1056" s="52"/>
      <c r="W1056" s="52"/>
      <c r="X1056" s="52"/>
      <c r="Y1056" s="52"/>
      <c r="Z1056" s="51"/>
      <c r="AA1056" s="73"/>
      <c r="AB1056" s="73"/>
      <c r="AC1056" s="74"/>
      <c r="AD1056" s="80">
        <v>295</v>
      </c>
      <c r="AE1056" s="80">
        <v>16</v>
      </c>
      <c r="AF1056" s="80">
        <v>180</v>
      </c>
      <c r="AG1056" s="80">
        <v>49</v>
      </c>
      <c r="AH1056" s="80"/>
      <c r="AI1056" s="80" t="s">
        <v>8995</v>
      </c>
      <c r="AJ1056" s="80" t="s">
        <v>9607</v>
      </c>
      <c r="AK1056" s="85" t="s">
        <v>10349</v>
      </c>
      <c r="AL1056" s="80"/>
      <c r="AM1056" s="82">
        <v>43674.535162037035</v>
      </c>
      <c r="AN1056" s="80" t="s">
        <v>11630</v>
      </c>
      <c r="AO1056" s="85" t="s">
        <v>12684</v>
      </c>
      <c r="AP1056" s="80" t="s">
        <v>66</v>
      </c>
      <c r="AQ1056" s="2"/>
      <c r="AR1056" s="3"/>
      <c r="AS1056" s="3"/>
      <c r="AT1056" s="3"/>
      <c r="AU1056" s="3"/>
    </row>
    <row r="1057" spans="1:47" x14ac:dyDescent="0.35">
      <c r="A1057" s="66" t="s">
        <v>977</v>
      </c>
      <c r="B1057" s="67"/>
      <c r="C1057" s="67"/>
      <c r="D1057" s="68"/>
      <c r="E1057" s="70"/>
      <c r="F1057" s="104" t="s">
        <v>11489</v>
      </c>
      <c r="G1057" s="67"/>
      <c r="H1057" s="71"/>
      <c r="I1057" s="72"/>
      <c r="J1057" s="72"/>
      <c r="K1057" s="71" t="s">
        <v>13882</v>
      </c>
      <c r="L1057" s="75"/>
      <c r="M1057" s="76"/>
      <c r="N1057" s="76"/>
      <c r="O1057" s="77"/>
      <c r="P1057" s="78"/>
      <c r="Q1057" s="78"/>
      <c r="R1057" s="88"/>
      <c r="S1057" s="88"/>
      <c r="T1057" s="88"/>
      <c r="U1057" s="88"/>
      <c r="V1057" s="52"/>
      <c r="W1057" s="52"/>
      <c r="X1057" s="52"/>
      <c r="Y1057" s="52"/>
      <c r="Z1057" s="51"/>
      <c r="AA1057" s="73"/>
      <c r="AB1057" s="73"/>
      <c r="AC1057" s="74"/>
      <c r="AD1057" s="80">
        <v>350</v>
      </c>
      <c r="AE1057" s="80">
        <v>965</v>
      </c>
      <c r="AF1057" s="80">
        <v>57560</v>
      </c>
      <c r="AG1057" s="80">
        <v>2303</v>
      </c>
      <c r="AH1057" s="80"/>
      <c r="AI1057" s="80" t="s">
        <v>8996</v>
      </c>
      <c r="AJ1057" s="80" t="s">
        <v>9608</v>
      </c>
      <c r="AK1057" s="80"/>
      <c r="AL1057" s="80"/>
      <c r="AM1057" s="82">
        <v>42924.4062962963</v>
      </c>
      <c r="AN1057" s="80" t="s">
        <v>11630</v>
      </c>
      <c r="AO1057" s="85" t="s">
        <v>12685</v>
      </c>
      <c r="AP1057" s="80" t="s">
        <v>66</v>
      </c>
      <c r="AQ1057" s="2"/>
      <c r="AR1057" s="3"/>
      <c r="AS1057" s="3"/>
      <c r="AT1057" s="3"/>
      <c r="AU1057" s="3"/>
    </row>
    <row r="1058" spans="1:47" x14ac:dyDescent="0.35">
      <c r="A1058" s="66" t="s">
        <v>1354</v>
      </c>
      <c r="B1058" s="67"/>
      <c r="C1058" s="67"/>
      <c r="D1058" s="68"/>
      <c r="E1058" s="70"/>
      <c r="F1058" s="104" t="s">
        <v>11490</v>
      </c>
      <c r="G1058" s="67"/>
      <c r="H1058" s="71"/>
      <c r="I1058" s="72"/>
      <c r="J1058" s="72"/>
      <c r="K1058" s="71" t="s">
        <v>13883</v>
      </c>
      <c r="L1058" s="75"/>
      <c r="M1058" s="76"/>
      <c r="N1058" s="76"/>
      <c r="O1058" s="77"/>
      <c r="P1058" s="78"/>
      <c r="Q1058" s="78"/>
      <c r="R1058" s="88"/>
      <c r="S1058" s="88"/>
      <c r="T1058" s="88"/>
      <c r="U1058" s="88"/>
      <c r="V1058" s="52"/>
      <c r="W1058" s="52"/>
      <c r="X1058" s="52"/>
      <c r="Y1058" s="52"/>
      <c r="Z1058" s="51"/>
      <c r="AA1058" s="73"/>
      <c r="AB1058" s="73"/>
      <c r="AC1058" s="74"/>
      <c r="AD1058" s="80">
        <v>201</v>
      </c>
      <c r="AE1058" s="80">
        <v>461625</v>
      </c>
      <c r="AF1058" s="80">
        <v>316325</v>
      </c>
      <c r="AG1058" s="80">
        <v>324</v>
      </c>
      <c r="AH1058" s="80"/>
      <c r="AI1058" s="80" t="s">
        <v>8997</v>
      </c>
      <c r="AJ1058" s="80" t="s">
        <v>9609</v>
      </c>
      <c r="AK1058" s="85" t="s">
        <v>10350</v>
      </c>
      <c r="AL1058" s="80"/>
      <c r="AM1058" s="82">
        <v>39180.878587962965</v>
      </c>
      <c r="AN1058" s="80" t="s">
        <v>11630</v>
      </c>
      <c r="AO1058" s="85" t="s">
        <v>12686</v>
      </c>
      <c r="AP1058" s="80" t="s">
        <v>65</v>
      </c>
      <c r="AQ1058" s="2"/>
      <c r="AR1058" s="3"/>
      <c r="AS1058" s="3"/>
      <c r="AT1058" s="3"/>
      <c r="AU1058" s="3"/>
    </row>
    <row r="1059" spans="1:47" x14ac:dyDescent="0.35">
      <c r="A1059" s="66" t="s">
        <v>979</v>
      </c>
      <c r="B1059" s="67"/>
      <c r="C1059" s="67"/>
      <c r="D1059" s="68"/>
      <c r="E1059" s="70"/>
      <c r="F1059" s="104" t="s">
        <v>11491</v>
      </c>
      <c r="G1059" s="67"/>
      <c r="H1059" s="71"/>
      <c r="I1059" s="72"/>
      <c r="J1059" s="72"/>
      <c r="K1059" s="71" t="s">
        <v>13884</v>
      </c>
      <c r="L1059" s="75"/>
      <c r="M1059" s="76"/>
      <c r="N1059" s="76"/>
      <c r="O1059" s="77"/>
      <c r="P1059" s="78"/>
      <c r="Q1059" s="78"/>
      <c r="R1059" s="88"/>
      <c r="S1059" s="88"/>
      <c r="T1059" s="88"/>
      <c r="U1059" s="88"/>
      <c r="V1059" s="52"/>
      <c r="W1059" s="52"/>
      <c r="X1059" s="52"/>
      <c r="Y1059" s="52"/>
      <c r="Z1059" s="51"/>
      <c r="AA1059" s="73"/>
      <c r="AB1059" s="73"/>
      <c r="AC1059" s="74"/>
      <c r="AD1059" s="80">
        <v>496</v>
      </c>
      <c r="AE1059" s="80">
        <v>295</v>
      </c>
      <c r="AF1059" s="80">
        <v>704</v>
      </c>
      <c r="AG1059" s="80">
        <v>493</v>
      </c>
      <c r="AH1059" s="80"/>
      <c r="AI1059" s="80" t="s">
        <v>8998</v>
      </c>
      <c r="AJ1059" s="80"/>
      <c r="AK1059" s="80"/>
      <c r="AL1059" s="80"/>
      <c r="AM1059" s="82">
        <v>43030.371782407405</v>
      </c>
      <c r="AN1059" s="80" t="s">
        <v>11630</v>
      </c>
      <c r="AO1059" s="85" t="s">
        <v>12687</v>
      </c>
      <c r="AP1059" s="80" t="s">
        <v>66</v>
      </c>
      <c r="AQ1059" s="2"/>
      <c r="AR1059" s="3"/>
      <c r="AS1059" s="3"/>
      <c r="AT1059" s="3"/>
      <c r="AU1059" s="3"/>
    </row>
    <row r="1060" spans="1:47" x14ac:dyDescent="0.35">
      <c r="A1060" s="66" t="s">
        <v>1355</v>
      </c>
      <c r="B1060" s="67"/>
      <c r="C1060" s="67"/>
      <c r="D1060" s="68"/>
      <c r="E1060" s="70"/>
      <c r="F1060" s="104" t="s">
        <v>11492</v>
      </c>
      <c r="G1060" s="67"/>
      <c r="H1060" s="71"/>
      <c r="I1060" s="72"/>
      <c r="J1060" s="72"/>
      <c r="K1060" s="71" t="s">
        <v>13885</v>
      </c>
      <c r="L1060" s="75"/>
      <c r="M1060" s="76"/>
      <c r="N1060" s="76"/>
      <c r="O1060" s="77"/>
      <c r="P1060" s="78"/>
      <c r="Q1060" s="78"/>
      <c r="R1060" s="88"/>
      <c r="S1060" s="88"/>
      <c r="T1060" s="88"/>
      <c r="U1060" s="88"/>
      <c r="V1060" s="52"/>
      <c r="W1060" s="52"/>
      <c r="X1060" s="52"/>
      <c r="Y1060" s="52"/>
      <c r="Z1060" s="51"/>
      <c r="AA1060" s="73"/>
      <c r="AB1060" s="73"/>
      <c r="AC1060" s="74"/>
      <c r="AD1060" s="80">
        <v>1474</v>
      </c>
      <c r="AE1060" s="80">
        <v>3538585</v>
      </c>
      <c r="AF1060" s="80">
        <v>173625</v>
      </c>
      <c r="AG1060" s="80">
        <v>1340</v>
      </c>
      <c r="AH1060" s="80"/>
      <c r="AI1060" s="80" t="s">
        <v>8999</v>
      </c>
      <c r="AJ1060" s="80" t="s">
        <v>9439</v>
      </c>
      <c r="AK1060" s="85" t="s">
        <v>10351</v>
      </c>
      <c r="AL1060" s="80"/>
      <c r="AM1060" s="82">
        <v>39836.782060185185</v>
      </c>
      <c r="AN1060" s="80" t="s">
        <v>11630</v>
      </c>
      <c r="AO1060" s="85" t="s">
        <v>12688</v>
      </c>
      <c r="AP1060" s="80" t="s">
        <v>65</v>
      </c>
      <c r="AQ1060" s="2"/>
      <c r="AR1060" s="3"/>
      <c r="AS1060" s="3"/>
      <c r="AT1060" s="3"/>
      <c r="AU1060" s="3"/>
    </row>
    <row r="1061" spans="1:47" x14ac:dyDescent="0.35">
      <c r="A1061" s="66" t="s">
        <v>1356</v>
      </c>
      <c r="B1061" s="67"/>
      <c r="C1061" s="67"/>
      <c r="D1061" s="68"/>
      <c r="E1061" s="70"/>
      <c r="F1061" s="104" t="s">
        <v>11493</v>
      </c>
      <c r="G1061" s="67"/>
      <c r="H1061" s="71"/>
      <c r="I1061" s="72"/>
      <c r="J1061" s="72"/>
      <c r="K1061" s="71" t="s">
        <v>13886</v>
      </c>
      <c r="L1061" s="75"/>
      <c r="M1061" s="76"/>
      <c r="N1061" s="76"/>
      <c r="O1061" s="77"/>
      <c r="P1061" s="78"/>
      <c r="Q1061" s="78"/>
      <c r="R1061" s="88"/>
      <c r="S1061" s="88"/>
      <c r="T1061" s="88"/>
      <c r="U1061" s="88"/>
      <c r="V1061" s="52"/>
      <c r="W1061" s="52"/>
      <c r="X1061" s="52"/>
      <c r="Y1061" s="52"/>
      <c r="Z1061" s="51"/>
      <c r="AA1061" s="73"/>
      <c r="AB1061" s="73"/>
      <c r="AC1061" s="74"/>
      <c r="AD1061" s="80">
        <v>945</v>
      </c>
      <c r="AE1061" s="80">
        <v>58169</v>
      </c>
      <c r="AF1061" s="80">
        <v>81549</v>
      </c>
      <c r="AG1061" s="80">
        <v>1082</v>
      </c>
      <c r="AH1061" s="80"/>
      <c r="AI1061" s="80" t="s">
        <v>9000</v>
      </c>
      <c r="AJ1061" s="80"/>
      <c r="AK1061" s="85" t="s">
        <v>10352</v>
      </c>
      <c r="AL1061" s="80"/>
      <c r="AM1061" s="82">
        <v>40438.378194444442</v>
      </c>
      <c r="AN1061" s="80" t="s">
        <v>11630</v>
      </c>
      <c r="AO1061" s="85" t="s">
        <v>12689</v>
      </c>
      <c r="AP1061" s="80" t="s">
        <v>65</v>
      </c>
      <c r="AQ1061" s="2"/>
      <c r="AR1061" s="3"/>
      <c r="AS1061" s="3"/>
      <c r="AT1061" s="3"/>
      <c r="AU1061" s="3"/>
    </row>
    <row r="1062" spans="1:47" x14ac:dyDescent="0.35">
      <c r="A1062" s="66" t="s">
        <v>980</v>
      </c>
      <c r="B1062" s="67"/>
      <c r="C1062" s="67"/>
      <c r="D1062" s="68"/>
      <c r="E1062" s="70"/>
      <c r="F1062" s="104" t="s">
        <v>11494</v>
      </c>
      <c r="G1062" s="67"/>
      <c r="H1062" s="71"/>
      <c r="I1062" s="72"/>
      <c r="J1062" s="72"/>
      <c r="K1062" s="71" t="s">
        <v>13887</v>
      </c>
      <c r="L1062" s="75"/>
      <c r="M1062" s="76"/>
      <c r="N1062" s="76"/>
      <c r="O1062" s="77"/>
      <c r="P1062" s="78"/>
      <c r="Q1062" s="78"/>
      <c r="R1062" s="88"/>
      <c r="S1062" s="88"/>
      <c r="T1062" s="88"/>
      <c r="U1062" s="88"/>
      <c r="V1062" s="52"/>
      <c r="W1062" s="52"/>
      <c r="X1062" s="52"/>
      <c r="Y1062" s="52"/>
      <c r="Z1062" s="51"/>
      <c r="AA1062" s="73"/>
      <c r="AB1062" s="73"/>
      <c r="AC1062" s="74"/>
      <c r="AD1062" s="80">
        <v>255</v>
      </c>
      <c r="AE1062" s="80">
        <v>520</v>
      </c>
      <c r="AF1062" s="80">
        <v>14576</v>
      </c>
      <c r="AG1062" s="80">
        <v>22919</v>
      </c>
      <c r="AH1062" s="80"/>
      <c r="AI1062" s="80" t="s">
        <v>9001</v>
      </c>
      <c r="AJ1062" s="80" t="s">
        <v>9560</v>
      </c>
      <c r="AK1062" s="80"/>
      <c r="AL1062" s="80"/>
      <c r="AM1062" s="82">
        <v>42049.377303240741</v>
      </c>
      <c r="AN1062" s="80" t="s">
        <v>11630</v>
      </c>
      <c r="AO1062" s="85" t="s">
        <v>12690</v>
      </c>
      <c r="AP1062" s="80" t="s">
        <v>66</v>
      </c>
      <c r="AQ1062" s="2"/>
      <c r="AR1062" s="3"/>
      <c r="AS1062" s="3"/>
      <c r="AT1062" s="3"/>
      <c r="AU1062" s="3"/>
    </row>
    <row r="1063" spans="1:47" x14ac:dyDescent="0.35">
      <c r="A1063" s="66" t="s">
        <v>982</v>
      </c>
      <c r="B1063" s="67"/>
      <c r="C1063" s="67"/>
      <c r="D1063" s="68"/>
      <c r="E1063" s="70"/>
      <c r="F1063" s="104" t="s">
        <v>11495</v>
      </c>
      <c r="G1063" s="67"/>
      <c r="H1063" s="71"/>
      <c r="I1063" s="72"/>
      <c r="J1063" s="72"/>
      <c r="K1063" s="71" t="s">
        <v>13888</v>
      </c>
      <c r="L1063" s="75"/>
      <c r="M1063" s="76"/>
      <c r="N1063" s="76"/>
      <c r="O1063" s="77"/>
      <c r="P1063" s="78"/>
      <c r="Q1063" s="78"/>
      <c r="R1063" s="88"/>
      <c r="S1063" s="88"/>
      <c r="T1063" s="88"/>
      <c r="U1063" s="88"/>
      <c r="V1063" s="52"/>
      <c r="W1063" s="52"/>
      <c r="X1063" s="52"/>
      <c r="Y1063" s="52"/>
      <c r="Z1063" s="51"/>
      <c r="AA1063" s="73"/>
      <c r="AB1063" s="73"/>
      <c r="AC1063" s="74"/>
      <c r="AD1063" s="80">
        <v>1</v>
      </c>
      <c r="AE1063" s="80">
        <v>17930</v>
      </c>
      <c r="AF1063" s="80">
        <v>1738311</v>
      </c>
      <c r="AG1063" s="80">
        <v>0</v>
      </c>
      <c r="AH1063" s="80"/>
      <c r="AI1063" s="80" t="s">
        <v>9002</v>
      </c>
      <c r="AJ1063" s="80" t="s">
        <v>9297</v>
      </c>
      <c r="AK1063" s="80"/>
      <c r="AL1063" s="80"/>
      <c r="AM1063" s="82">
        <v>43609.394236111111</v>
      </c>
      <c r="AN1063" s="80" t="s">
        <v>11630</v>
      </c>
      <c r="AO1063" s="85" t="s">
        <v>12691</v>
      </c>
      <c r="AP1063" s="80" t="s">
        <v>66</v>
      </c>
      <c r="AQ1063" s="2"/>
      <c r="AR1063" s="3"/>
      <c r="AS1063" s="3"/>
      <c r="AT1063" s="3"/>
      <c r="AU1063" s="3"/>
    </row>
    <row r="1064" spans="1:47" x14ac:dyDescent="0.35">
      <c r="A1064" s="66" t="s">
        <v>1099</v>
      </c>
      <c r="B1064" s="67"/>
      <c r="C1064" s="67"/>
      <c r="D1064" s="68"/>
      <c r="E1064" s="70"/>
      <c r="F1064" s="104" t="s">
        <v>11496</v>
      </c>
      <c r="G1064" s="67"/>
      <c r="H1064" s="71"/>
      <c r="I1064" s="72"/>
      <c r="J1064" s="72"/>
      <c r="K1064" s="71" t="s">
        <v>13889</v>
      </c>
      <c r="L1064" s="75"/>
      <c r="M1064" s="76"/>
      <c r="N1064" s="76"/>
      <c r="O1064" s="77"/>
      <c r="P1064" s="78"/>
      <c r="Q1064" s="78"/>
      <c r="R1064" s="88"/>
      <c r="S1064" s="88"/>
      <c r="T1064" s="88"/>
      <c r="U1064" s="88"/>
      <c r="V1064" s="52"/>
      <c r="W1064" s="52"/>
      <c r="X1064" s="52"/>
      <c r="Y1064" s="52"/>
      <c r="Z1064" s="51"/>
      <c r="AA1064" s="73"/>
      <c r="AB1064" s="73"/>
      <c r="AC1064" s="74"/>
      <c r="AD1064" s="80">
        <v>2096</v>
      </c>
      <c r="AE1064" s="80">
        <v>656</v>
      </c>
      <c r="AF1064" s="80">
        <v>4322</v>
      </c>
      <c r="AG1064" s="80">
        <v>752</v>
      </c>
      <c r="AH1064" s="80"/>
      <c r="AI1064" s="80" t="s">
        <v>9003</v>
      </c>
      <c r="AJ1064" s="80" t="s">
        <v>9610</v>
      </c>
      <c r="AK1064" s="85" t="s">
        <v>10353</v>
      </c>
      <c r="AL1064" s="80"/>
      <c r="AM1064" s="82">
        <v>41229.474016203705</v>
      </c>
      <c r="AN1064" s="80" t="s">
        <v>11630</v>
      </c>
      <c r="AO1064" s="85" t="s">
        <v>12692</v>
      </c>
      <c r="AP1064" s="80" t="s">
        <v>66</v>
      </c>
      <c r="AQ1064" s="2"/>
      <c r="AR1064" s="3"/>
      <c r="AS1064" s="3"/>
      <c r="AT1064" s="3"/>
      <c r="AU1064" s="3"/>
    </row>
    <row r="1065" spans="1:47" x14ac:dyDescent="0.35">
      <c r="A1065" s="66" t="s">
        <v>1110</v>
      </c>
      <c r="B1065" s="67"/>
      <c r="C1065" s="67"/>
      <c r="D1065" s="68"/>
      <c r="E1065" s="70"/>
      <c r="F1065" s="104" t="s">
        <v>11497</v>
      </c>
      <c r="G1065" s="67"/>
      <c r="H1065" s="71"/>
      <c r="I1065" s="72"/>
      <c r="J1065" s="72"/>
      <c r="K1065" s="71" t="s">
        <v>13890</v>
      </c>
      <c r="L1065" s="75"/>
      <c r="M1065" s="76"/>
      <c r="N1065" s="76"/>
      <c r="O1065" s="77"/>
      <c r="P1065" s="78"/>
      <c r="Q1065" s="78"/>
      <c r="R1065" s="88"/>
      <c r="S1065" s="88"/>
      <c r="T1065" s="88"/>
      <c r="U1065" s="88"/>
      <c r="V1065" s="52"/>
      <c r="W1065" s="52"/>
      <c r="X1065" s="52"/>
      <c r="Y1065" s="52"/>
      <c r="Z1065" s="51"/>
      <c r="AA1065" s="73"/>
      <c r="AB1065" s="73"/>
      <c r="AC1065" s="74"/>
      <c r="AD1065" s="80">
        <v>3935</v>
      </c>
      <c r="AE1065" s="80">
        <v>4681</v>
      </c>
      <c r="AF1065" s="80">
        <v>9379</v>
      </c>
      <c r="AG1065" s="80">
        <v>16502</v>
      </c>
      <c r="AH1065" s="80"/>
      <c r="AI1065" s="80" t="s">
        <v>9004</v>
      </c>
      <c r="AJ1065" s="80" t="s">
        <v>9611</v>
      </c>
      <c r="AK1065" s="85" t="s">
        <v>10354</v>
      </c>
      <c r="AL1065" s="80"/>
      <c r="AM1065" s="82">
        <v>42011.835289351853</v>
      </c>
      <c r="AN1065" s="80" t="s">
        <v>11630</v>
      </c>
      <c r="AO1065" s="85" t="s">
        <v>12693</v>
      </c>
      <c r="AP1065" s="80" t="s">
        <v>66</v>
      </c>
      <c r="AQ1065" s="2"/>
      <c r="AR1065" s="3"/>
      <c r="AS1065" s="3"/>
      <c r="AT1065" s="3"/>
      <c r="AU1065" s="3"/>
    </row>
    <row r="1066" spans="1:47" x14ac:dyDescent="0.35">
      <c r="A1066" s="66" t="s">
        <v>1158</v>
      </c>
      <c r="B1066" s="67"/>
      <c r="C1066" s="67"/>
      <c r="D1066" s="68"/>
      <c r="E1066" s="70"/>
      <c r="F1066" s="104" t="s">
        <v>11498</v>
      </c>
      <c r="G1066" s="67"/>
      <c r="H1066" s="71"/>
      <c r="I1066" s="72"/>
      <c r="J1066" s="72"/>
      <c r="K1066" s="71" t="s">
        <v>13891</v>
      </c>
      <c r="L1066" s="75"/>
      <c r="M1066" s="76"/>
      <c r="N1066" s="76"/>
      <c r="O1066" s="77"/>
      <c r="P1066" s="78"/>
      <c r="Q1066" s="78"/>
      <c r="R1066" s="88"/>
      <c r="S1066" s="88"/>
      <c r="T1066" s="88"/>
      <c r="U1066" s="88"/>
      <c r="V1066" s="52"/>
      <c r="W1066" s="52"/>
      <c r="X1066" s="52"/>
      <c r="Y1066" s="52"/>
      <c r="Z1066" s="51"/>
      <c r="AA1066" s="73"/>
      <c r="AB1066" s="73"/>
      <c r="AC1066" s="74"/>
      <c r="AD1066" s="80">
        <v>48</v>
      </c>
      <c r="AE1066" s="80">
        <v>86</v>
      </c>
      <c r="AF1066" s="80">
        <v>356</v>
      </c>
      <c r="AG1066" s="80">
        <v>949</v>
      </c>
      <c r="AH1066" s="80"/>
      <c r="AI1066" s="80" t="s">
        <v>9005</v>
      </c>
      <c r="AJ1066" s="80" t="s">
        <v>9612</v>
      </c>
      <c r="AK1066" s="85" t="s">
        <v>10355</v>
      </c>
      <c r="AL1066" s="80"/>
      <c r="AM1066" s="82">
        <v>43803.430775462963</v>
      </c>
      <c r="AN1066" s="80" t="s">
        <v>11630</v>
      </c>
      <c r="AO1066" s="85" t="s">
        <v>12694</v>
      </c>
      <c r="AP1066" s="80" t="s">
        <v>66</v>
      </c>
      <c r="AQ1066" s="2"/>
      <c r="AR1066" s="3"/>
      <c r="AS1066" s="3"/>
      <c r="AT1066" s="3"/>
      <c r="AU1066" s="3"/>
    </row>
    <row r="1067" spans="1:47" x14ac:dyDescent="0.35">
      <c r="A1067" s="66" t="s">
        <v>1140</v>
      </c>
      <c r="B1067" s="67"/>
      <c r="C1067" s="67"/>
      <c r="D1067" s="68"/>
      <c r="E1067" s="70"/>
      <c r="F1067" s="104" t="s">
        <v>11499</v>
      </c>
      <c r="G1067" s="67"/>
      <c r="H1067" s="71"/>
      <c r="I1067" s="72"/>
      <c r="J1067" s="72"/>
      <c r="K1067" s="71" t="s">
        <v>13892</v>
      </c>
      <c r="L1067" s="75"/>
      <c r="M1067" s="76"/>
      <c r="N1067" s="76"/>
      <c r="O1067" s="77"/>
      <c r="P1067" s="78"/>
      <c r="Q1067" s="78"/>
      <c r="R1067" s="88"/>
      <c r="S1067" s="88"/>
      <c r="T1067" s="88"/>
      <c r="U1067" s="88"/>
      <c r="V1067" s="52"/>
      <c r="W1067" s="52"/>
      <c r="X1067" s="52"/>
      <c r="Y1067" s="52"/>
      <c r="Z1067" s="51"/>
      <c r="AA1067" s="73"/>
      <c r="AB1067" s="73"/>
      <c r="AC1067" s="74"/>
      <c r="AD1067" s="80">
        <v>418</v>
      </c>
      <c r="AE1067" s="80">
        <v>206</v>
      </c>
      <c r="AF1067" s="80">
        <v>722</v>
      </c>
      <c r="AG1067" s="80">
        <v>30</v>
      </c>
      <c r="AH1067" s="80"/>
      <c r="AI1067" s="80" t="s">
        <v>9006</v>
      </c>
      <c r="AJ1067" s="80" t="s">
        <v>9613</v>
      </c>
      <c r="AK1067" s="80"/>
      <c r="AL1067" s="80"/>
      <c r="AM1067" s="82">
        <v>42344.443124999998</v>
      </c>
      <c r="AN1067" s="80" t="s">
        <v>11630</v>
      </c>
      <c r="AO1067" s="85" t="s">
        <v>12695</v>
      </c>
      <c r="AP1067" s="80" t="s">
        <v>66</v>
      </c>
      <c r="AQ1067" s="2"/>
      <c r="AR1067" s="3"/>
      <c r="AS1067" s="3"/>
      <c r="AT1067" s="3"/>
      <c r="AU1067" s="3"/>
    </row>
    <row r="1068" spans="1:47" x14ac:dyDescent="0.35">
      <c r="A1068" s="66" t="s">
        <v>985</v>
      </c>
      <c r="B1068" s="67"/>
      <c r="C1068" s="67"/>
      <c r="D1068" s="68"/>
      <c r="E1068" s="70"/>
      <c r="F1068" s="104" t="s">
        <v>11500</v>
      </c>
      <c r="G1068" s="67"/>
      <c r="H1068" s="71"/>
      <c r="I1068" s="72"/>
      <c r="J1068" s="72"/>
      <c r="K1068" s="71" t="s">
        <v>13893</v>
      </c>
      <c r="L1068" s="75"/>
      <c r="M1068" s="76"/>
      <c r="N1068" s="76"/>
      <c r="O1068" s="77"/>
      <c r="P1068" s="78"/>
      <c r="Q1068" s="78"/>
      <c r="R1068" s="88"/>
      <c r="S1068" s="88"/>
      <c r="T1068" s="88"/>
      <c r="U1068" s="88"/>
      <c r="V1068" s="52"/>
      <c r="W1068" s="52"/>
      <c r="X1068" s="52"/>
      <c r="Y1068" s="52"/>
      <c r="Z1068" s="51"/>
      <c r="AA1068" s="73"/>
      <c r="AB1068" s="73"/>
      <c r="AC1068" s="74"/>
      <c r="AD1068" s="80">
        <v>648</v>
      </c>
      <c r="AE1068" s="80">
        <v>5745</v>
      </c>
      <c r="AF1068" s="80">
        <v>7669</v>
      </c>
      <c r="AG1068" s="80">
        <v>9318</v>
      </c>
      <c r="AH1068" s="80"/>
      <c r="AI1068" s="80" t="s">
        <v>9007</v>
      </c>
      <c r="AJ1068" s="80" t="s">
        <v>9614</v>
      </c>
      <c r="AK1068" s="85" t="s">
        <v>10356</v>
      </c>
      <c r="AL1068" s="80"/>
      <c r="AM1068" s="82">
        <v>39657.300891203704</v>
      </c>
      <c r="AN1068" s="80" t="s">
        <v>11630</v>
      </c>
      <c r="AO1068" s="85" t="s">
        <v>12696</v>
      </c>
      <c r="AP1068" s="80" t="s">
        <v>66</v>
      </c>
      <c r="AQ1068" s="2"/>
      <c r="AR1068" s="3"/>
      <c r="AS1068" s="3"/>
      <c r="AT1068" s="3"/>
      <c r="AU1068" s="3"/>
    </row>
    <row r="1069" spans="1:47" x14ac:dyDescent="0.35">
      <c r="A1069" s="66" t="s">
        <v>1357</v>
      </c>
      <c r="B1069" s="67"/>
      <c r="C1069" s="67"/>
      <c r="D1069" s="68"/>
      <c r="E1069" s="70"/>
      <c r="F1069" s="104" t="s">
        <v>11501</v>
      </c>
      <c r="G1069" s="67"/>
      <c r="H1069" s="71"/>
      <c r="I1069" s="72"/>
      <c r="J1069" s="72"/>
      <c r="K1069" s="71" t="s">
        <v>13894</v>
      </c>
      <c r="L1069" s="75"/>
      <c r="M1069" s="76"/>
      <c r="N1069" s="76"/>
      <c r="O1069" s="77"/>
      <c r="P1069" s="78"/>
      <c r="Q1069" s="78"/>
      <c r="R1069" s="88"/>
      <c r="S1069" s="88"/>
      <c r="T1069" s="88"/>
      <c r="U1069" s="88"/>
      <c r="V1069" s="52"/>
      <c r="W1069" s="52"/>
      <c r="X1069" s="52"/>
      <c r="Y1069" s="52"/>
      <c r="Z1069" s="51"/>
      <c r="AA1069" s="73"/>
      <c r="AB1069" s="73"/>
      <c r="AC1069" s="74"/>
      <c r="AD1069" s="80">
        <v>179</v>
      </c>
      <c r="AE1069" s="80">
        <v>23562</v>
      </c>
      <c r="AF1069" s="80">
        <v>10023</v>
      </c>
      <c r="AG1069" s="80">
        <v>3148</v>
      </c>
      <c r="AH1069" s="80"/>
      <c r="AI1069" s="80" t="s">
        <v>9008</v>
      </c>
      <c r="AJ1069" s="80" t="s">
        <v>9615</v>
      </c>
      <c r="AK1069" s="85" t="s">
        <v>10357</v>
      </c>
      <c r="AL1069" s="80"/>
      <c r="AM1069" s="82">
        <v>40126.926192129627</v>
      </c>
      <c r="AN1069" s="80" t="s">
        <v>11630</v>
      </c>
      <c r="AO1069" s="85" t="s">
        <v>12697</v>
      </c>
      <c r="AP1069" s="80" t="s">
        <v>65</v>
      </c>
      <c r="AQ1069" s="2"/>
      <c r="AR1069" s="3"/>
      <c r="AS1069" s="3"/>
      <c r="AT1069" s="3"/>
      <c r="AU1069" s="3"/>
    </row>
    <row r="1070" spans="1:47" x14ac:dyDescent="0.35">
      <c r="A1070" s="66" t="s">
        <v>1175</v>
      </c>
      <c r="B1070" s="67"/>
      <c r="C1070" s="67"/>
      <c r="D1070" s="68"/>
      <c r="E1070" s="70"/>
      <c r="F1070" s="104" t="s">
        <v>11502</v>
      </c>
      <c r="G1070" s="67"/>
      <c r="H1070" s="71"/>
      <c r="I1070" s="72"/>
      <c r="J1070" s="72"/>
      <c r="K1070" s="71" t="s">
        <v>13895</v>
      </c>
      <c r="L1070" s="75"/>
      <c r="M1070" s="76"/>
      <c r="N1070" s="76"/>
      <c r="O1070" s="77"/>
      <c r="P1070" s="78"/>
      <c r="Q1070" s="78"/>
      <c r="R1070" s="88"/>
      <c r="S1070" s="88"/>
      <c r="T1070" s="88"/>
      <c r="U1070" s="88"/>
      <c r="V1070" s="52"/>
      <c r="W1070" s="52"/>
      <c r="X1070" s="52"/>
      <c r="Y1070" s="52"/>
      <c r="Z1070" s="51"/>
      <c r="AA1070" s="73"/>
      <c r="AB1070" s="73"/>
      <c r="AC1070" s="74"/>
      <c r="AD1070" s="80">
        <v>204</v>
      </c>
      <c r="AE1070" s="80">
        <v>9434</v>
      </c>
      <c r="AF1070" s="80">
        <v>1258</v>
      </c>
      <c r="AG1070" s="80">
        <v>1381</v>
      </c>
      <c r="AH1070" s="80"/>
      <c r="AI1070" s="80" t="s">
        <v>9009</v>
      </c>
      <c r="AJ1070" s="80" t="s">
        <v>9616</v>
      </c>
      <c r="AK1070" s="85" t="s">
        <v>10358</v>
      </c>
      <c r="AL1070" s="80"/>
      <c r="AM1070" s="82">
        <v>41729.315578703703</v>
      </c>
      <c r="AN1070" s="80" t="s">
        <v>11630</v>
      </c>
      <c r="AO1070" s="85" t="s">
        <v>12698</v>
      </c>
      <c r="AP1070" s="80" t="s">
        <v>66</v>
      </c>
      <c r="AQ1070" s="2"/>
      <c r="AR1070" s="3"/>
      <c r="AS1070" s="3"/>
      <c r="AT1070" s="3"/>
      <c r="AU1070" s="3"/>
    </row>
    <row r="1071" spans="1:47" x14ac:dyDescent="0.35">
      <c r="A1071" s="66" t="s">
        <v>986</v>
      </c>
      <c r="B1071" s="67"/>
      <c r="C1071" s="67"/>
      <c r="D1071" s="68"/>
      <c r="E1071" s="70"/>
      <c r="F1071" s="104" t="s">
        <v>11503</v>
      </c>
      <c r="G1071" s="67"/>
      <c r="H1071" s="71"/>
      <c r="I1071" s="72"/>
      <c r="J1071" s="72"/>
      <c r="K1071" s="71" t="s">
        <v>13896</v>
      </c>
      <c r="L1071" s="75"/>
      <c r="M1071" s="76"/>
      <c r="N1071" s="76"/>
      <c r="O1071" s="77"/>
      <c r="P1071" s="78"/>
      <c r="Q1071" s="78"/>
      <c r="R1071" s="88"/>
      <c r="S1071" s="88"/>
      <c r="T1071" s="88"/>
      <c r="U1071" s="88"/>
      <c r="V1071" s="52"/>
      <c r="W1071" s="52"/>
      <c r="X1071" s="52"/>
      <c r="Y1071" s="52"/>
      <c r="Z1071" s="51"/>
      <c r="AA1071" s="73"/>
      <c r="AB1071" s="73"/>
      <c r="AC1071" s="74"/>
      <c r="AD1071" s="80">
        <v>40</v>
      </c>
      <c r="AE1071" s="80">
        <v>39</v>
      </c>
      <c r="AF1071" s="80">
        <v>6313</v>
      </c>
      <c r="AG1071" s="80">
        <v>5550</v>
      </c>
      <c r="AH1071" s="80"/>
      <c r="AI1071" s="80" t="s">
        <v>9010</v>
      </c>
      <c r="AJ1071" s="80"/>
      <c r="AK1071" s="85" t="s">
        <v>10359</v>
      </c>
      <c r="AL1071" s="80"/>
      <c r="AM1071" s="82">
        <v>42123.411620370367</v>
      </c>
      <c r="AN1071" s="80" t="s">
        <v>11630</v>
      </c>
      <c r="AO1071" s="85" t="s">
        <v>12699</v>
      </c>
      <c r="AP1071" s="80" t="s">
        <v>66</v>
      </c>
      <c r="AQ1071" s="2"/>
      <c r="AR1071" s="3"/>
      <c r="AS1071" s="3"/>
      <c r="AT1071" s="3"/>
      <c r="AU1071" s="3"/>
    </row>
    <row r="1072" spans="1:47" x14ac:dyDescent="0.35">
      <c r="A1072" s="66" t="s">
        <v>987</v>
      </c>
      <c r="B1072" s="67"/>
      <c r="C1072" s="67"/>
      <c r="D1072" s="68"/>
      <c r="E1072" s="70"/>
      <c r="F1072" s="104" t="s">
        <v>11504</v>
      </c>
      <c r="G1072" s="67"/>
      <c r="H1072" s="71"/>
      <c r="I1072" s="72"/>
      <c r="J1072" s="72"/>
      <c r="K1072" s="71" t="s">
        <v>13897</v>
      </c>
      <c r="L1072" s="75"/>
      <c r="M1072" s="76"/>
      <c r="N1072" s="76"/>
      <c r="O1072" s="77"/>
      <c r="P1072" s="78"/>
      <c r="Q1072" s="78"/>
      <c r="R1072" s="88"/>
      <c r="S1072" s="88"/>
      <c r="T1072" s="88"/>
      <c r="U1072" s="88"/>
      <c r="V1072" s="52"/>
      <c r="W1072" s="52"/>
      <c r="X1072" s="52"/>
      <c r="Y1072" s="52"/>
      <c r="Z1072" s="51"/>
      <c r="AA1072" s="73"/>
      <c r="AB1072" s="73"/>
      <c r="AC1072" s="74"/>
      <c r="AD1072" s="80">
        <v>3669</v>
      </c>
      <c r="AE1072" s="80">
        <v>2664</v>
      </c>
      <c r="AF1072" s="80">
        <v>15380</v>
      </c>
      <c r="AG1072" s="80">
        <v>8557</v>
      </c>
      <c r="AH1072" s="80"/>
      <c r="AI1072" s="80" t="s">
        <v>9011</v>
      </c>
      <c r="AJ1072" s="80" t="s">
        <v>9143</v>
      </c>
      <c r="AK1072" s="85" t="s">
        <v>10360</v>
      </c>
      <c r="AL1072" s="80"/>
      <c r="AM1072" s="82">
        <v>43256.59003472222</v>
      </c>
      <c r="AN1072" s="80" t="s">
        <v>11630</v>
      </c>
      <c r="AO1072" s="85" t="s">
        <v>12700</v>
      </c>
      <c r="AP1072" s="80" t="s">
        <v>66</v>
      </c>
      <c r="AQ1072" s="2"/>
      <c r="AR1072" s="3"/>
      <c r="AS1072" s="3"/>
      <c r="AT1072" s="3"/>
      <c r="AU1072" s="3"/>
    </row>
    <row r="1073" spans="1:47" x14ac:dyDescent="0.35">
      <c r="A1073" s="66" t="s">
        <v>1132</v>
      </c>
      <c r="B1073" s="67"/>
      <c r="C1073" s="67"/>
      <c r="D1073" s="68"/>
      <c r="E1073" s="70"/>
      <c r="F1073" s="104" t="s">
        <v>11505</v>
      </c>
      <c r="G1073" s="67"/>
      <c r="H1073" s="71"/>
      <c r="I1073" s="72"/>
      <c r="J1073" s="72"/>
      <c r="K1073" s="71" t="s">
        <v>13898</v>
      </c>
      <c r="L1073" s="75"/>
      <c r="M1073" s="76"/>
      <c r="N1073" s="76"/>
      <c r="O1073" s="77"/>
      <c r="P1073" s="78"/>
      <c r="Q1073" s="78"/>
      <c r="R1073" s="88"/>
      <c r="S1073" s="88"/>
      <c r="T1073" s="88"/>
      <c r="U1073" s="88"/>
      <c r="V1073" s="52"/>
      <c r="W1073" s="52"/>
      <c r="X1073" s="52"/>
      <c r="Y1073" s="52"/>
      <c r="Z1073" s="51"/>
      <c r="AA1073" s="73"/>
      <c r="AB1073" s="73"/>
      <c r="AC1073" s="74"/>
      <c r="AD1073" s="80">
        <v>1642</v>
      </c>
      <c r="AE1073" s="80">
        <v>8227</v>
      </c>
      <c r="AF1073" s="80">
        <v>28180</v>
      </c>
      <c r="AG1073" s="80">
        <v>11593</v>
      </c>
      <c r="AH1073" s="80"/>
      <c r="AI1073" s="80" t="s">
        <v>9012</v>
      </c>
      <c r="AJ1073" s="80" t="s">
        <v>9287</v>
      </c>
      <c r="AK1073" s="80"/>
      <c r="AL1073" s="80"/>
      <c r="AM1073" s="82">
        <v>41952.764108796298</v>
      </c>
      <c r="AN1073" s="80" t="s">
        <v>11630</v>
      </c>
      <c r="AO1073" s="85" t="s">
        <v>12701</v>
      </c>
      <c r="AP1073" s="80" t="s">
        <v>66</v>
      </c>
      <c r="AQ1073" s="2"/>
      <c r="AR1073" s="3"/>
      <c r="AS1073" s="3"/>
      <c r="AT1073" s="3"/>
      <c r="AU1073" s="3"/>
    </row>
    <row r="1074" spans="1:47" x14ac:dyDescent="0.35">
      <c r="A1074" s="66" t="s">
        <v>988</v>
      </c>
      <c r="B1074" s="67"/>
      <c r="C1074" s="67"/>
      <c r="D1074" s="68"/>
      <c r="E1074" s="70"/>
      <c r="F1074" s="104" t="s">
        <v>11506</v>
      </c>
      <c r="G1074" s="67"/>
      <c r="H1074" s="71"/>
      <c r="I1074" s="72"/>
      <c r="J1074" s="72"/>
      <c r="K1074" s="71" t="s">
        <v>13899</v>
      </c>
      <c r="L1074" s="75"/>
      <c r="M1074" s="76"/>
      <c r="N1074" s="76"/>
      <c r="O1074" s="77"/>
      <c r="P1074" s="78"/>
      <c r="Q1074" s="78"/>
      <c r="R1074" s="88"/>
      <c r="S1074" s="88"/>
      <c r="T1074" s="88"/>
      <c r="U1074" s="88"/>
      <c r="V1074" s="52"/>
      <c r="W1074" s="52"/>
      <c r="X1074" s="52"/>
      <c r="Y1074" s="52"/>
      <c r="Z1074" s="51"/>
      <c r="AA1074" s="73"/>
      <c r="AB1074" s="73"/>
      <c r="AC1074" s="74"/>
      <c r="AD1074" s="80">
        <v>1674</v>
      </c>
      <c r="AE1074" s="80">
        <v>194</v>
      </c>
      <c r="AF1074" s="80">
        <v>2742</v>
      </c>
      <c r="AG1074" s="80">
        <v>3113</v>
      </c>
      <c r="AH1074" s="80"/>
      <c r="AI1074" s="80" t="s">
        <v>9013</v>
      </c>
      <c r="AJ1074" s="80"/>
      <c r="AK1074" s="80"/>
      <c r="AL1074" s="80"/>
      <c r="AM1074" s="82">
        <v>41246.727071759262</v>
      </c>
      <c r="AN1074" s="80" t="s">
        <v>11630</v>
      </c>
      <c r="AO1074" s="85" t="s">
        <v>12702</v>
      </c>
      <c r="AP1074" s="80" t="s">
        <v>66</v>
      </c>
      <c r="AQ1074" s="2"/>
      <c r="AR1074" s="3"/>
      <c r="AS1074" s="3"/>
      <c r="AT1074" s="3"/>
      <c r="AU1074" s="3"/>
    </row>
    <row r="1075" spans="1:47" x14ac:dyDescent="0.35">
      <c r="A1075" s="66" t="s">
        <v>989</v>
      </c>
      <c r="B1075" s="67"/>
      <c r="C1075" s="67"/>
      <c r="D1075" s="68"/>
      <c r="E1075" s="70"/>
      <c r="F1075" s="104" t="s">
        <v>11507</v>
      </c>
      <c r="G1075" s="67"/>
      <c r="H1075" s="71"/>
      <c r="I1075" s="72"/>
      <c r="J1075" s="72"/>
      <c r="K1075" s="71" t="s">
        <v>13900</v>
      </c>
      <c r="L1075" s="75"/>
      <c r="M1075" s="76"/>
      <c r="N1075" s="76"/>
      <c r="O1075" s="77"/>
      <c r="P1075" s="78"/>
      <c r="Q1075" s="78"/>
      <c r="R1075" s="88"/>
      <c r="S1075" s="88"/>
      <c r="T1075" s="88"/>
      <c r="U1075" s="88"/>
      <c r="V1075" s="52"/>
      <c r="W1075" s="52"/>
      <c r="X1075" s="52"/>
      <c r="Y1075" s="52"/>
      <c r="Z1075" s="51"/>
      <c r="AA1075" s="73"/>
      <c r="AB1075" s="73"/>
      <c r="AC1075" s="74"/>
      <c r="AD1075" s="80">
        <v>671</v>
      </c>
      <c r="AE1075" s="80">
        <v>758</v>
      </c>
      <c r="AF1075" s="80">
        <v>3938</v>
      </c>
      <c r="AG1075" s="80">
        <v>3886</v>
      </c>
      <c r="AH1075" s="80"/>
      <c r="AI1075" s="80" t="s">
        <v>9014</v>
      </c>
      <c r="AJ1075" s="80" t="s">
        <v>9143</v>
      </c>
      <c r="AK1075" s="85" t="s">
        <v>10361</v>
      </c>
      <c r="AL1075" s="80"/>
      <c r="AM1075" s="82">
        <v>41040.471956018519</v>
      </c>
      <c r="AN1075" s="80" t="s">
        <v>11630</v>
      </c>
      <c r="AO1075" s="85" t="s">
        <v>12703</v>
      </c>
      <c r="AP1075" s="80" t="s">
        <v>66</v>
      </c>
      <c r="AQ1075" s="2"/>
      <c r="AR1075" s="3"/>
      <c r="AS1075" s="3"/>
      <c r="AT1075" s="3"/>
      <c r="AU1075" s="3"/>
    </row>
    <row r="1076" spans="1:47" x14ac:dyDescent="0.35">
      <c r="A1076" s="66" t="s">
        <v>990</v>
      </c>
      <c r="B1076" s="67"/>
      <c r="C1076" s="67"/>
      <c r="D1076" s="68"/>
      <c r="E1076" s="70"/>
      <c r="F1076" s="104" t="s">
        <v>11508</v>
      </c>
      <c r="G1076" s="67"/>
      <c r="H1076" s="71"/>
      <c r="I1076" s="72"/>
      <c r="J1076" s="72"/>
      <c r="K1076" s="71" t="s">
        <v>13901</v>
      </c>
      <c r="L1076" s="75"/>
      <c r="M1076" s="76"/>
      <c r="N1076" s="76"/>
      <c r="O1076" s="77"/>
      <c r="P1076" s="78"/>
      <c r="Q1076" s="78"/>
      <c r="R1076" s="88"/>
      <c r="S1076" s="88"/>
      <c r="T1076" s="88"/>
      <c r="U1076" s="88"/>
      <c r="V1076" s="52"/>
      <c r="W1076" s="52"/>
      <c r="X1076" s="52"/>
      <c r="Y1076" s="52"/>
      <c r="Z1076" s="51"/>
      <c r="AA1076" s="73"/>
      <c r="AB1076" s="73"/>
      <c r="AC1076" s="74"/>
      <c r="AD1076" s="80">
        <v>285</v>
      </c>
      <c r="AE1076" s="80">
        <v>883</v>
      </c>
      <c r="AF1076" s="80">
        <v>2378</v>
      </c>
      <c r="AG1076" s="80">
        <v>2369</v>
      </c>
      <c r="AH1076" s="80"/>
      <c r="AI1076" s="80" t="s">
        <v>9015</v>
      </c>
      <c r="AJ1076" s="80" t="s">
        <v>9185</v>
      </c>
      <c r="AK1076" s="85" t="s">
        <v>10362</v>
      </c>
      <c r="AL1076" s="80"/>
      <c r="AM1076" s="82">
        <v>40893.862627314818</v>
      </c>
      <c r="AN1076" s="80" t="s">
        <v>11630</v>
      </c>
      <c r="AO1076" s="85" t="s">
        <v>12704</v>
      </c>
      <c r="AP1076" s="80" t="s">
        <v>66</v>
      </c>
      <c r="AQ1076" s="2"/>
      <c r="AR1076" s="3"/>
      <c r="AS1076" s="3"/>
      <c r="AT1076" s="3"/>
      <c r="AU1076" s="3"/>
    </row>
    <row r="1077" spans="1:47" x14ac:dyDescent="0.35">
      <c r="A1077" s="66" t="s">
        <v>991</v>
      </c>
      <c r="B1077" s="67"/>
      <c r="C1077" s="67"/>
      <c r="D1077" s="68"/>
      <c r="E1077" s="70"/>
      <c r="F1077" s="104" t="s">
        <v>11509</v>
      </c>
      <c r="G1077" s="67"/>
      <c r="H1077" s="71"/>
      <c r="I1077" s="72"/>
      <c r="J1077" s="72"/>
      <c r="K1077" s="71" t="s">
        <v>13902</v>
      </c>
      <c r="L1077" s="75"/>
      <c r="M1077" s="76"/>
      <c r="N1077" s="76"/>
      <c r="O1077" s="77"/>
      <c r="P1077" s="78"/>
      <c r="Q1077" s="78"/>
      <c r="R1077" s="88"/>
      <c r="S1077" s="88"/>
      <c r="T1077" s="88"/>
      <c r="U1077" s="88"/>
      <c r="V1077" s="52"/>
      <c r="W1077" s="52"/>
      <c r="X1077" s="52"/>
      <c r="Y1077" s="52"/>
      <c r="Z1077" s="51"/>
      <c r="AA1077" s="73"/>
      <c r="AB1077" s="73"/>
      <c r="AC1077" s="74"/>
      <c r="AD1077" s="80">
        <v>2147</v>
      </c>
      <c r="AE1077" s="80">
        <v>697</v>
      </c>
      <c r="AF1077" s="80">
        <v>2391</v>
      </c>
      <c r="AG1077" s="80">
        <v>1886</v>
      </c>
      <c r="AH1077" s="80"/>
      <c r="AI1077" s="80" t="s">
        <v>9016</v>
      </c>
      <c r="AJ1077" s="80" t="s">
        <v>9143</v>
      </c>
      <c r="AK1077" s="85" t="s">
        <v>10363</v>
      </c>
      <c r="AL1077" s="80"/>
      <c r="AM1077" s="82">
        <v>41431.52380787037</v>
      </c>
      <c r="AN1077" s="80" t="s">
        <v>11630</v>
      </c>
      <c r="AO1077" s="85" t="s">
        <v>12705</v>
      </c>
      <c r="AP1077" s="80" t="s">
        <v>66</v>
      </c>
      <c r="AQ1077" s="2"/>
      <c r="AR1077" s="3"/>
      <c r="AS1077" s="3"/>
      <c r="AT1077" s="3"/>
      <c r="AU1077" s="3"/>
    </row>
    <row r="1078" spans="1:47" x14ac:dyDescent="0.35">
      <c r="A1078" s="66" t="s">
        <v>1144</v>
      </c>
      <c r="B1078" s="67"/>
      <c r="C1078" s="67"/>
      <c r="D1078" s="68"/>
      <c r="E1078" s="70"/>
      <c r="F1078" s="104" t="s">
        <v>11510</v>
      </c>
      <c r="G1078" s="67"/>
      <c r="H1078" s="71"/>
      <c r="I1078" s="72"/>
      <c r="J1078" s="72"/>
      <c r="K1078" s="71" t="s">
        <v>13903</v>
      </c>
      <c r="L1078" s="75"/>
      <c r="M1078" s="76"/>
      <c r="N1078" s="76"/>
      <c r="O1078" s="77"/>
      <c r="P1078" s="78"/>
      <c r="Q1078" s="78"/>
      <c r="R1078" s="88"/>
      <c r="S1078" s="88"/>
      <c r="T1078" s="88"/>
      <c r="U1078" s="88"/>
      <c r="V1078" s="52"/>
      <c r="W1078" s="52"/>
      <c r="X1078" s="52"/>
      <c r="Y1078" s="52"/>
      <c r="Z1078" s="51"/>
      <c r="AA1078" s="73"/>
      <c r="AB1078" s="73"/>
      <c r="AC1078" s="74"/>
      <c r="AD1078" s="80">
        <v>754</v>
      </c>
      <c r="AE1078" s="80">
        <v>723</v>
      </c>
      <c r="AF1078" s="80">
        <v>1145</v>
      </c>
      <c r="AG1078" s="80">
        <v>1430</v>
      </c>
      <c r="AH1078" s="80"/>
      <c r="AI1078" s="80" t="s">
        <v>9017</v>
      </c>
      <c r="AJ1078" s="80" t="s">
        <v>9617</v>
      </c>
      <c r="AK1078" s="80"/>
      <c r="AL1078" s="80"/>
      <c r="AM1078" s="82">
        <v>41232.937418981484</v>
      </c>
      <c r="AN1078" s="80" t="s">
        <v>11630</v>
      </c>
      <c r="AO1078" s="85" t="s">
        <v>12706</v>
      </c>
      <c r="AP1078" s="80" t="s">
        <v>66</v>
      </c>
      <c r="AQ1078" s="2"/>
      <c r="AR1078" s="3"/>
      <c r="AS1078" s="3"/>
      <c r="AT1078" s="3"/>
      <c r="AU1078" s="3"/>
    </row>
    <row r="1079" spans="1:47" x14ac:dyDescent="0.35">
      <c r="A1079" s="66" t="s">
        <v>993</v>
      </c>
      <c r="B1079" s="67"/>
      <c r="C1079" s="67"/>
      <c r="D1079" s="68"/>
      <c r="E1079" s="70"/>
      <c r="F1079" s="104" t="s">
        <v>10471</v>
      </c>
      <c r="G1079" s="67"/>
      <c r="H1079" s="71"/>
      <c r="I1079" s="72"/>
      <c r="J1079" s="72"/>
      <c r="K1079" s="71" t="s">
        <v>13904</v>
      </c>
      <c r="L1079" s="75"/>
      <c r="M1079" s="76"/>
      <c r="N1079" s="76"/>
      <c r="O1079" s="77"/>
      <c r="P1079" s="78"/>
      <c r="Q1079" s="78"/>
      <c r="R1079" s="88"/>
      <c r="S1079" s="88"/>
      <c r="T1079" s="88"/>
      <c r="U1079" s="88"/>
      <c r="V1079" s="52"/>
      <c r="W1079" s="52"/>
      <c r="X1079" s="52"/>
      <c r="Y1079" s="52"/>
      <c r="Z1079" s="51"/>
      <c r="AA1079" s="73"/>
      <c r="AB1079" s="73"/>
      <c r="AC1079" s="74"/>
      <c r="AD1079" s="80">
        <v>82</v>
      </c>
      <c r="AE1079" s="80">
        <v>10</v>
      </c>
      <c r="AF1079" s="80">
        <v>5697</v>
      </c>
      <c r="AG1079" s="80">
        <v>7149</v>
      </c>
      <c r="AH1079" s="80"/>
      <c r="AI1079" s="80"/>
      <c r="AJ1079" s="80" t="s">
        <v>9447</v>
      </c>
      <c r="AK1079" s="80"/>
      <c r="AL1079" s="80"/>
      <c r="AM1079" s="82">
        <v>41669.827118055553</v>
      </c>
      <c r="AN1079" s="80" t="s">
        <v>11630</v>
      </c>
      <c r="AO1079" s="85" t="s">
        <v>12707</v>
      </c>
      <c r="AP1079" s="80" t="s">
        <v>66</v>
      </c>
      <c r="AQ1079" s="2"/>
      <c r="AR1079" s="3"/>
      <c r="AS1079" s="3"/>
      <c r="AT1079" s="3"/>
      <c r="AU1079" s="3"/>
    </row>
    <row r="1080" spans="1:47" x14ac:dyDescent="0.35">
      <c r="A1080" s="66" t="s">
        <v>994</v>
      </c>
      <c r="B1080" s="67"/>
      <c r="C1080" s="67"/>
      <c r="D1080" s="68"/>
      <c r="E1080" s="70"/>
      <c r="F1080" s="104" t="s">
        <v>11511</v>
      </c>
      <c r="G1080" s="67"/>
      <c r="H1080" s="71"/>
      <c r="I1080" s="72"/>
      <c r="J1080" s="72"/>
      <c r="K1080" s="71" t="s">
        <v>13905</v>
      </c>
      <c r="L1080" s="75"/>
      <c r="M1080" s="76"/>
      <c r="N1080" s="76"/>
      <c r="O1080" s="77"/>
      <c r="P1080" s="78"/>
      <c r="Q1080" s="78"/>
      <c r="R1080" s="88"/>
      <c r="S1080" s="88"/>
      <c r="T1080" s="88"/>
      <c r="U1080" s="88"/>
      <c r="V1080" s="52"/>
      <c r="W1080" s="52"/>
      <c r="X1080" s="52"/>
      <c r="Y1080" s="52"/>
      <c r="Z1080" s="51"/>
      <c r="AA1080" s="73"/>
      <c r="AB1080" s="73"/>
      <c r="AC1080" s="74"/>
      <c r="AD1080" s="80">
        <v>1195</v>
      </c>
      <c r="AE1080" s="80">
        <v>262</v>
      </c>
      <c r="AF1080" s="80">
        <v>381</v>
      </c>
      <c r="AG1080" s="80">
        <v>200</v>
      </c>
      <c r="AH1080" s="80"/>
      <c r="AI1080" s="80" t="s">
        <v>9018</v>
      </c>
      <c r="AJ1080" s="80" t="s">
        <v>9618</v>
      </c>
      <c r="AK1080" s="85" t="s">
        <v>10364</v>
      </c>
      <c r="AL1080" s="80"/>
      <c r="AM1080" s="82">
        <v>43578.103703703702</v>
      </c>
      <c r="AN1080" s="80" t="s">
        <v>11630</v>
      </c>
      <c r="AO1080" s="85" t="s">
        <v>12708</v>
      </c>
      <c r="AP1080" s="80" t="s">
        <v>66</v>
      </c>
      <c r="AQ1080" s="2"/>
      <c r="AR1080" s="3"/>
      <c r="AS1080" s="3"/>
      <c r="AT1080" s="3"/>
      <c r="AU1080" s="3"/>
    </row>
    <row r="1081" spans="1:47" x14ac:dyDescent="0.35">
      <c r="A1081" s="66" t="s">
        <v>995</v>
      </c>
      <c r="B1081" s="67"/>
      <c r="C1081" s="67"/>
      <c r="D1081" s="68"/>
      <c r="E1081" s="70"/>
      <c r="F1081" s="104" t="s">
        <v>11512</v>
      </c>
      <c r="G1081" s="67"/>
      <c r="H1081" s="71"/>
      <c r="I1081" s="72"/>
      <c r="J1081" s="72"/>
      <c r="K1081" s="71" t="s">
        <v>13906</v>
      </c>
      <c r="L1081" s="75"/>
      <c r="M1081" s="76"/>
      <c r="N1081" s="76"/>
      <c r="O1081" s="77"/>
      <c r="P1081" s="78"/>
      <c r="Q1081" s="78"/>
      <c r="R1081" s="88"/>
      <c r="S1081" s="88"/>
      <c r="T1081" s="88"/>
      <c r="U1081" s="88"/>
      <c r="V1081" s="52"/>
      <c r="W1081" s="52"/>
      <c r="X1081" s="52"/>
      <c r="Y1081" s="52"/>
      <c r="Z1081" s="51"/>
      <c r="AA1081" s="73"/>
      <c r="AB1081" s="73"/>
      <c r="AC1081" s="74"/>
      <c r="AD1081" s="80">
        <v>497</v>
      </c>
      <c r="AE1081" s="80">
        <v>1015</v>
      </c>
      <c r="AF1081" s="80">
        <v>15242</v>
      </c>
      <c r="AG1081" s="80">
        <v>6561</v>
      </c>
      <c r="AH1081" s="80"/>
      <c r="AI1081" s="80" t="s">
        <v>9019</v>
      </c>
      <c r="AJ1081" s="80" t="s">
        <v>9619</v>
      </c>
      <c r="AK1081" s="85" t="s">
        <v>10365</v>
      </c>
      <c r="AL1081" s="80"/>
      <c r="AM1081" s="82">
        <v>39910.413229166668</v>
      </c>
      <c r="AN1081" s="80" t="s">
        <v>11630</v>
      </c>
      <c r="AO1081" s="85" t="s">
        <v>12709</v>
      </c>
      <c r="AP1081" s="80" t="s">
        <v>66</v>
      </c>
      <c r="AQ1081" s="2"/>
      <c r="AR1081" s="3"/>
      <c r="AS1081" s="3"/>
      <c r="AT1081" s="3"/>
      <c r="AU1081" s="3"/>
    </row>
    <row r="1082" spans="1:47" x14ac:dyDescent="0.35">
      <c r="A1082" s="66" t="s">
        <v>996</v>
      </c>
      <c r="B1082" s="67"/>
      <c r="C1082" s="67"/>
      <c r="D1082" s="68"/>
      <c r="E1082" s="70"/>
      <c r="F1082" s="104" t="s">
        <v>11513</v>
      </c>
      <c r="G1082" s="67"/>
      <c r="H1082" s="71"/>
      <c r="I1082" s="72"/>
      <c r="J1082" s="72"/>
      <c r="K1082" s="71" t="s">
        <v>13907</v>
      </c>
      <c r="L1082" s="75"/>
      <c r="M1082" s="76"/>
      <c r="N1082" s="76"/>
      <c r="O1082" s="77"/>
      <c r="P1082" s="78"/>
      <c r="Q1082" s="78"/>
      <c r="R1082" s="88"/>
      <c r="S1082" s="88"/>
      <c r="T1082" s="88"/>
      <c r="U1082" s="88"/>
      <c r="V1082" s="52"/>
      <c r="W1082" s="52"/>
      <c r="X1082" s="52"/>
      <c r="Y1082" s="52"/>
      <c r="Z1082" s="51"/>
      <c r="AA1082" s="73"/>
      <c r="AB1082" s="73"/>
      <c r="AC1082" s="74"/>
      <c r="AD1082" s="80">
        <v>184</v>
      </c>
      <c r="AE1082" s="80">
        <v>2916</v>
      </c>
      <c r="AF1082" s="80">
        <v>14345</v>
      </c>
      <c r="AG1082" s="80">
        <v>1172</v>
      </c>
      <c r="AH1082" s="80"/>
      <c r="AI1082" s="80" t="s">
        <v>9020</v>
      </c>
      <c r="AJ1082" s="80" t="s">
        <v>9620</v>
      </c>
      <c r="AK1082" s="80"/>
      <c r="AL1082" s="80"/>
      <c r="AM1082" s="82">
        <v>39849.584918981483</v>
      </c>
      <c r="AN1082" s="80" t="s">
        <v>11630</v>
      </c>
      <c r="AO1082" s="85" t="s">
        <v>12710</v>
      </c>
      <c r="AP1082" s="80" t="s">
        <v>66</v>
      </c>
      <c r="AQ1082" s="2"/>
      <c r="AR1082" s="3"/>
      <c r="AS1082" s="3"/>
      <c r="AT1082" s="3"/>
      <c r="AU1082" s="3"/>
    </row>
    <row r="1083" spans="1:47" x14ac:dyDescent="0.35">
      <c r="A1083" s="66" t="s">
        <v>997</v>
      </c>
      <c r="B1083" s="67"/>
      <c r="C1083" s="67"/>
      <c r="D1083" s="68"/>
      <c r="E1083" s="70"/>
      <c r="F1083" s="104" t="s">
        <v>11514</v>
      </c>
      <c r="G1083" s="67"/>
      <c r="H1083" s="71"/>
      <c r="I1083" s="72"/>
      <c r="J1083" s="72"/>
      <c r="K1083" s="71" t="s">
        <v>13908</v>
      </c>
      <c r="L1083" s="75"/>
      <c r="M1083" s="76"/>
      <c r="N1083" s="76"/>
      <c r="O1083" s="77"/>
      <c r="P1083" s="78"/>
      <c r="Q1083" s="78"/>
      <c r="R1083" s="88"/>
      <c r="S1083" s="88"/>
      <c r="T1083" s="88"/>
      <c r="U1083" s="88"/>
      <c r="V1083" s="52"/>
      <c r="W1083" s="52"/>
      <c r="X1083" s="52"/>
      <c r="Y1083" s="52"/>
      <c r="Z1083" s="51"/>
      <c r="AA1083" s="73"/>
      <c r="AB1083" s="73"/>
      <c r="AC1083" s="74"/>
      <c r="AD1083" s="80">
        <v>1975</v>
      </c>
      <c r="AE1083" s="80">
        <v>7215</v>
      </c>
      <c r="AF1083" s="80">
        <v>15998</v>
      </c>
      <c r="AG1083" s="80">
        <v>1139</v>
      </c>
      <c r="AH1083" s="80"/>
      <c r="AI1083" s="80" t="s">
        <v>9021</v>
      </c>
      <c r="AJ1083" s="80" t="s">
        <v>9621</v>
      </c>
      <c r="AK1083" s="85" t="s">
        <v>10366</v>
      </c>
      <c r="AL1083" s="80"/>
      <c r="AM1083" s="82">
        <v>40245.581365740742</v>
      </c>
      <c r="AN1083" s="80" t="s">
        <v>11630</v>
      </c>
      <c r="AO1083" s="85" t="s">
        <v>12711</v>
      </c>
      <c r="AP1083" s="80" t="s">
        <v>66</v>
      </c>
      <c r="AQ1083" s="2"/>
      <c r="AR1083" s="3"/>
      <c r="AS1083" s="3"/>
      <c r="AT1083" s="3"/>
      <c r="AU1083" s="3"/>
    </row>
    <row r="1084" spans="1:47" x14ac:dyDescent="0.35">
      <c r="A1084" s="66" t="s">
        <v>998</v>
      </c>
      <c r="B1084" s="67"/>
      <c r="C1084" s="67"/>
      <c r="D1084" s="68"/>
      <c r="E1084" s="70"/>
      <c r="F1084" s="104" t="s">
        <v>11515</v>
      </c>
      <c r="G1084" s="67"/>
      <c r="H1084" s="71"/>
      <c r="I1084" s="72"/>
      <c r="J1084" s="72"/>
      <c r="K1084" s="71" t="s">
        <v>13909</v>
      </c>
      <c r="L1084" s="75"/>
      <c r="M1084" s="76"/>
      <c r="N1084" s="76"/>
      <c r="O1084" s="77"/>
      <c r="P1084" s="78"/>
      <c r="Q1084" s="78"/>
      <c r="R1084" s="88"/>
      <c r="S1084" s="88"/>
      <c r="T1084" s="88"/>
      <c r="U1084" s="88"/>
      <c r="V1084" s="52"/>
      <c r="W1084" s="52"/>
      <c r="X1084" s="52"/>
      <c r="Y1084" s="52"/>
      <c r="Z1084" s="51"/>
      <c r="AA1084" s="73"/>
      <c r="AB1084" s="73"/>
      <c r="AC1084" s="74"/>
      <c r="AD1084" s="80">
        <v>209</v>
      </c>
      <c r="AE1084" s="80">
        <v>183</v>
      </c>
      <c r="AF1084" s="80">
        <v>900</v>
      </c>
      <c r="AG1084" s="80">
        <v>0</v>
      </c>
      <c r="AH1084" s="80"/>
      <c r="AI1084" s="80" t="s">
        <v>9022</v>
      </c>
      <c r="AJ1084" s="80" t="s">
        <v>9142</v>
      </c>
      <c r="AK1084" s="85" t="s">
        <v>10367</v>
      </c>
      <c r="AL1084" s="80"/>
      <c r="AM1084" s="82">
        <v>40398.582395833335</v>
      </c>
      <c r="AN1084" s="80" t="s">
        <v>11630</v>
      </c>
      <c r="AO1084" s="85" t="s">
        <v>12712</v>
      </c>
      <c r="AP1084" s="80" t="s">
        <v>66</v>
      </c>
      <c r="AQ1084" s="2"/>
      <c r="AR1084" s="3"/>
      <c r="AS1084" s="3"/>
      <c r="AT1084" s="3"/>
      <c r="AU1084" s="3"/>
    </row>
    <row r="1085" spans="1:47" x14ac:dyDescent="0.35">
      <c r="A1085" s="66" t="s">
        <v>999</v>
      </c>
      <c r="B1085" s="67"/>
      <c r="C1085" s="67"/>
      <c r="D1085" s="68"/>
      <c r="E1085" s="70"/>
      <c r="F1085" s="104" t="s">
        <v>11516</v>
      </c>
      <c r="G1085" s="67"/>
      <c r="H1085" s="71"/>
      <c r="I1085" s="72"/>
      <c r="J1085" s="72"/>
      <c r="K1085" s="71" t="s">
        <v>13910</v>
      </c>
      <c r="L1085" s="75"/>
      <c r="M1085" s="76"/>
      <c r="N1085" s="76"/>
      <c r="O1085" s="77"/>
      <c r="P1085" s="78"/>
      <c r="Q1085" s="78"/>
      <c r="R1085" s="88"/>
      <c r="S1085" s="88"/>
      <c r="T1085" s="88"/>
      <c r="U1085" s="88"/>
      <c r="V1085" s="52"/>
      <c r="W1085" s="52"/>
      <c r="X1085" s="52"/>
      <c r="Y1085" s="52"/>
      <c r="Z1085" s="51"/>
      <c r="AA1085" s="73"/>
      <c r="AB1085" s="73"/>
      <c r="AC1085" s="74"/>
      <c r="AD1085" s="80">
        <v>1260</v>
      </c>
      <c r="AE1085" s="80">
        <v>5393</v>
      </c>
      <c r="AF1085" s="80">
        <v>49423</v>
      </c>
      <c r="AG1085" s="80">
        <v>9258</v>
      </c>
      <c r="AH1085" s="80"/>
      <c r="AI1085" s="80" t="s">
        <v>9023</v>
      </c>
      <c r="AJ1085" s="80" t="s">
        <v>9142</v>
      </c>
      <c r="AK1085" s="85" t="s">
        <v>10368</v>
      </c>
      <c r="AL1085" s="80"/>
      <c r="AM1085" s="82">
        <v>40731.220358796294</v>
      </c>
      <c r="AN1085" s="80" t="s">
        <v>11630</v>
      </c>
      <c r="AO1085" s="85" t="s">
        <v>12713</v>
      </c>
      <c r="AP1085" s="80" t="s">
        <v>66</v>
      </c>
      <c r="AQ1085" s="2"/>
      <c r="AR1085" s="3"/>
      <c r="AS1085" s="3"/>
      <c r="AT1085" s="3"/>
      <c r="AU1085" s="3"/>
    </row>
    <row r="1086" spans="1:47" x14ac:dyDescent="0.35">
      <c r="A1086" s="66" t="s">
        <v>1358</v>
      </c>
      <c r="B1086" s="67"/>
      <c r="C1086" s="67"/>
      <c r="D1086" s="68"/>
      <c r="E1086" s="70"/>
      <c r="F1086" s="104" t="s">
        <v>11517</v>
      </c>
      <c r="G1086" s="67"/>
      <c r="H1086" s="71"/>
      <c r="I1086" s="72"/>
      <c r="J1086" s="72"/>
      <c r="K1086" s="71" t="s">
        <v>13911</v>
      </c>
      <c r="L1086" s="75"/>
      <c r="M1086" s="76"/>
      <c r="N1086" s="76"/>
      <c r="O1086" s="77"/>
      <c r="P1086" s="78"/>
      <c r="Q1086" s="78"/>
      <c r="R1086" s="88"/>
      <c r="S1086" s="88"/>
      <c r="T1086" s="88"/>
      <c r="U1086" s="88"/>
      <c r="V1086" s="52"/>
      <c r="W1086" s="52"/>
      <c r="X1086" s="52"/>
      <c r="Y1086" s="52"/>
      <c r="Z1086" s="51"/>
      <c r="AA1086" s="73"/>
      <c r="AB1086" s="73"/>
      <c r="AC1086" s="74"/>
      <c r="AD1086" s="80">
        <v>3086</v>
      </c>
      <c r="AE1086" s="80">
        <v>43577</v>
      </c>
      <c r="AF1086" s="80">
        <v>200025</v>
      </c>
      <c r="AG1086" s="80">
        <v>27922</v>
      </c>
      <c r="AH1086" s="80"/>
      <c r="AI1086" s="80" t="s">
        <v>9024</v>
      </c>
      <c r="AJ1086" s="80" t="s">
        <v>9143</v>
      </c>
      <c r="AK1086" s="85" t="s">
        <v>10369</v>
      </c>
      <c r="AL1086" s="80"/>
      <c r="AM1086" s="82">
        <v>39981.90966435185</v>
      </c>
      <c r="AN1086" s="80" t="s">
        <v>11630</v>
      </c>
      <c r="AO1086" s="85" t="s">
        <v>12714</v>
      </c>
      <c r="AP1086" s="80" t="s">
        <v>65</v>
      </c>
      <c r="AQ1086" s="2"/>
      <c r="AR1086" s="3"/>
      <c r="AS1086" s="3"/>
      <c r="AT1086" s="3"/>
      <c r="AU1086" s="3"/>
    </row>
    <row r="1087" spans="1:47" x14ac:dyDescent="0.35">
      <c r="A1087" s="66" t="s">
        <v>1000</v>
      </c>
      <c r="B1087" s="67"/>
      <c r="C1087" s="67"/>
      <c r="D1087" s="68"/>
      <c r="E1087" s="70"/>
      <c r="F1087" s="104" t="s">
        <v>11518</v>
      </c>
      <c r="G1087" s="67"/>
      <c r="H1087" s="71"/>
      <c r="I1087" s="72"/>
      <c r="J1087" s="72"/>
      <c r="K1087" s="71" t="s">
        <v>13912</v>
      </c>
      <c r="L1087" s="75"/>
      <c r="M1087" s="76"/>
      <c r="N1087" s="76"/>
      <c r="O1087" s="77"/>
      <c r="P1087" s="78"/>
      <c r="Q1087" s="78"/>
      <c r="R1087" s="88"/>
      <c r="S1087" s="88"/>
      <c r="T1087" s="88"/>
      <c r="U1087" s="88"/>
      <c r="V1087" s="52"/>
      <c r="W1087" s="52"/>
      <c r="X1087" s="52"/>
      <c r="Y1087" s="52"/>
      <c r="Z1087" s="51"/>
      <c r="AA1087" s="73"/>
      <c r="AB1087" s="73"/>
      <c r="AC1087" s="74"/>
      <c r="AD1087" s="80">
        <v>207</v>
      </c>
      <c r="AE1087" s="80">
        <v>206</v>
      </c>
      <c r="AF1087" s="80">
        <v>2232</v>
      </c>
      <c r="AG1087" s="80">
        <v>565</v>
      </c>
      <c r="AH1087" s="80"/>
      <c r="AI1087" s="80" t="s">
        <v>9025</v>
      </c>
      <c r="AJ1087" s="80" t="s">
        <v>9143</v>
      </c>
      <c r="AK1087" s="85" t="s">
        <v>10370</v>
      </c>
      <c r="AL1087" s="80"/>
      <c r="AM1087" s="82">
        <v>42208.920289351852</v>
      </c>
      <c r="AN1087" s="80" t="s">
        <v>11630</v>
      </c>
      <c r="AO1087" s="85" t="s">
        <v>12715</v>
      </c>
      <c r="AP1087" s="80" t="s">
        <v>66</v>
      </c>
      <c r="AQ1087" s="2"/>
      <c r="AR1087" s="3"/>
      <c r="AS1087" s="3"/>
      <c r="AT1087" s="3"/>
      <c r="AU1087" s="3"/>
    </row>
    <row r="1088" spans="1:47" x14ac:dyDescent="0.35">
      <c r="A1088" s="66" t="s">
        <v>1150</v>
      </c>
      <c r="B1088" s="67"/>
      <c r="C1088" s="67"/>
      <c r="D1088" s="68"/>
      <c r="E1088" s="70"/>
      <c r="F1088" s="104" t="s">
        <v>11519</v>
      </c>
      <c r="G1088" s="67"/>
      <c r="H1088" s="71"/>
      <c r="I1088" s="72"/>
      <c r="J1088" s="72"/>
      <c r="K1088" s="71" t="s">
        <v>13913</v>
      </c>
      <c r="L1088" s="75"/>
      <c r="M1088" s="76"/>
      <c r="N1088" s="76"/>
      <c r="O1088" s="77"/>
      <c r="P1088" s="78"/>
      <c r="Q1088" s="78"/>
      <c r="R1088" s="88"/>
      <c r="S1088" s="88"/>
      <c r="T1088" s="88"/>
      <c r="U1088" s="88"/>
      <c r="V1088" s="52"/>
      <c r="W1088" s="52"/>
      <c r="X1088" s="52"/>
      <c r="Y1088" s="52"/>
      <c r="Z1088" s="51"/>
      <c r="AA1088" s="73"/>
      <c r="AB1088" s="73"/>
      <c r="AC1088" s="74"/>
      <c r="AD1088" s="80">
        <v>565</v>
      </c>
      <c r="AE1088" s="80">
        <v>488</v>
      </c>
      <c r="AF1088" s="80">
        <v>1116</v>
      </c>
      <c r="AG1088" s="80">
        <v>194</v>
      </c>
      <c r="AH1088" s="80"/>
      <c r="AI1088" s="80" t="s">
        <v>9026</v>
      </c>
      <c r="AJ1088" s="80" t="s">
        <v>9142</v>
      </c>
      <c r="AK1088" s="85" t="s">
        <v>10371</v>
      </c>
      <c r="AL1088" s="80"/>
      <c r="AM1088" s="82">
        <v>42081.635625000003</v>
      </c>
      <c r="AN1088" s="80" t="s">
        <v>11630</v>
      </c>
      <c r="AO1088" s="85" t="s">
        <v>12716</v>
      </c>
      <c r="AP1088" s="80" t="s">
        <v>66</v>
      </c>
      <c r="AQ1088" s="2"/>
      <c r="AR1088" s="3"/>
      <c r="AS1088" s="3"/>
      <c r="AT1088" s="3"/>
      <c r="AU1088" s="3"/>
    </row>
    <row r="1089" spans="1:47" x14ac:dyDescent="0.35">
      <c r="A1089" s="66" t="s">
        <v>1004</v>
      </c>
      <c r="B1089" s="67"/>
      <c r="C1089" s="67"/>
      <c r="D1089" s="68"/>
      <c r="E1089" s="70"/>
      <c r="F1089" s="104" t="s">
        <v>11520</v>
      </c>
      <c r="G1089" s="67"/>
      <c r="H1089" s="71"/>
      <c r="I1089" s="72"/>
      <c r="J1089" s="72"/>
      <c r="K1089" s="71" t="s">
        <v>13914</v>
      </c>
      <c r="L1089" s="75"/>
      <c r="M1089" s="76"/>
      <c r="N1089" s="76"/>
      <c r="O1089" s="77"/>
      <c r="P1089" s="78"/>
      <c r="Q1089" s="78"/>
      <c r="R1089" s="88"/>
      <c r="S1089" s="88"/>
      <c r="T1089" s="88"/>
      <c r="U1089" s="88"/>
      <c r="V1089" s="52"/>
      <c r="W1089" s="52"/>
      <c r="X1089" s="52"/>
      <c r="Y1089" s="52"/>
      <c r="Z1089" s="51"/>
      <c r="AA1089" s="73"/>
      <c r="AB1089" s="73"/>
      <c r="AC1089" s="74"/>
      <c r="AD1089" s="80">
        <v>1157</v>
      </c>
      <c r="AE1089" s="80">
        <v>1667</v>
      </c>
      <c r="AF1089" s="80">
        <v>3175</v>
      </c>
      <c r="AG1089" s="80">
        <v>10020</v>
      </c>
      <c r="AH1089" s="80"/>
      <c r="AI1089" s="80" t="s">
        <v>9027</v>
      </c>
      <c r="AJ1089" s="80"/>
      <c r="AK1089" s="80"/>
      <c r="AL1089" s="80"/>
      <c r="AM1089" s="82">
        <v>40887.827777777777</v>
      </c>
      <c r="AN1089" s="80" t="s">
        <v>11630</v>
      </c>
      <c r="AO1089" s="85" t="s">
        <v>12717</v>
      </c>
      <c r="AP1089" s="80" t="s">
        <v>66</v>
      </c>
      <c r="AQ1089" s="2"/>
      <c r="AR1089" s="3"/>
      <c r="AS1089" s="3"/>
      <c r="AT1089" s="3"/>
      <c r="AU1089" s="3"/>
    </row>
    <row r="1090" spans="1:47" x14ac:dyDescent="0.35">
      <c r="A1090" s="66" t="s">
        <v>1359</v>
      </c>
      <c r="B1090" s="67"/>
      <c r="C1090" s="67"/>
      <c r="D1090" s="68"/>
      <c r="E1090" s="70"/>
      <c r="F1090" s="104" t="s">
        <v>11521</v>
      </c>
      <c r="G1090" s="67"/>
      <c r="H1090" s="71"/>
      <c r="I1090" s="72"/>
      <c r="J1090" s="72"/>
      <c r="K1090" s="71" t="s">
        <v>13915</v>
      </c>
      <c r="L1090" s="75"/>
      <c r="M1090" s="76"/>
      <c r="N1090" s="76"/>
      <c r="O1090" s="77"/>
      <c r="P1090" s="78"/>
      <c r="Q1090" s="78"/>
      <c r="R1090" s="88"/>
      <c r="S1090" s="88"/>
      <c r="T1090" s="88"/>
      <c r="U1090" s="88"/>
      <c r="V1090" s="52"/>
      <c r="W1090" s="52"/>
      <c r="X1090" s="52"/>
      <c r="Y1090" s="52"/>
      <c r="Z1090" s="51"/>
      <c r="AA1090" s="73"/>
      <c r="AB1090" s="73"/>
      <c r="AC1090" s="74"/>
      <c r="AD1090" s="80">
        <v>353</v>
      </c>
      <c r="AE1090" s="80">
        <v>69246</v>
      </c>
      <c r="AF1090" s="80">
        <v>66786</v>
      </c>
      <c r="AG1090" s="80">
        <v>3540</v>
      </c>
      <c r="AH1090" s="80"/>
      <c r="AI1090" s="80" t="s">
        <v>9028</v>
      </c>
      <c r="AJ1090" s="80" t="s">
        <v>9245</v>
      </c>
      <c r="AK1090" s="85" t="s">
        <v>10372</v>
      </c>
      <c r="AL1090" s="80"/>
      <c r="AM1090" s="82">
        <v>41487.485995370371</v>
      </c>
      <c r="AN1090" s="80" t="s">
        <v>11630</v>
      </c>
      <c r="AO1090" s="85" t="s">
        <v>12718</v>
      </c>
      <c r="AP1090" s="80" t="s">
        <v>65</v>
      </c>
      <c r="AQ1090" s="2"/>
      <c r="AR1090" s="3"/>
      <c r="AS1090" s="3"/>
      <c r="AT1090" s="3"/>
      <c r="AU1090" s="3"/>
    </row>
    <row r="1091" spans="1:47" x14ac:dyDescent="0.35">
      <c r="A1091" s="66" t="s">
        <v>1360</v>
      </c>
      <c r="B1091" s="67"/>
      <c r="C1091" s="67"/>
      <c r="D1091" s="68"/>
      <c r="E1091" s="70"/>
      <c r="F1091" s="104" t="s">
        <v>11522</v>
      </c>
      <c r="G1091" s="67"/>
      <c r="H1091" s="71"/>
      <c r="I1091" s="72"/>
      <c r="J1091" s="72"/>
      <c r="K1091" s="71" t="s">
        <v>13916</v>
      </c>
      <c r="L1091" s="75"/>
      <c r="M1091" s="76"/>
      <c r="N1091" s="76"/>
      <c r="O1091" s="77"/>
      <c r="P1091" s="78"/>
      <c r="Q1091" s="78"/>
      <c r="R1091" s="88"/>
      <c r="S1091" s="88"/>
      <c r="T1091" s="88"/>
      <c r="U1091" s="88"/>
      <c r="V1091" s="52"/>
      <c r="W1091" s="52"/>
      <c r="X1091" s="52"/>
      <c r="Y1091" s="52"/>
      <c r="Z1091" s="51"/>
      <c r="AA1091" s="73"/>
      <c r="AB1091" s="73"/>
      <c r="AC1091" s="74"/>
      <c r="AD1091" s="80">
        <v>12</v>
      </c>
      <c r="AE1091" s="80">
        <v>13706456</v>
      </c>
      <c r="AF1091" s="80">
        <v>1380</v>
      </c>
      <c r="AG1091" s="80">
        <v>0</v>
      </c>
      <c r="AH1091" s="80"/>
      <c r="AI1091" s="80" t="s">
        <v>9029</v>
      </c>
      <c r="AJ1091" s="80"/>
      <c r="AK1091" s="85" t="s">
        <v>10373</v>
      </c>
      <c r="AL1091" s="80"/>
      <c r="AM1091" s="82">
        <v>44209.025787037041</v>
      </c>
      <c r="AN1091" s="80" t="s">
        <v>11630</v>
      </c>
      <c r="AO1091" s="85" t="s">
        <v>12719</v>
      </c>
      <c r="AP1091" s="80" t="s">
        <v>65</v>
      </c>
      <c r="AQ1091" s="2"/>
      <c r="AR1091" s="3"/>
      <c r="AS1091" s="3"/>
      <c r="AT1091" s="3"/>
      <c r="AU1091" s="3"/>
    </row>
    <row r="1092" spans="1:47" x14ac:dyDescent="0.35">
      <c r="A1092" s="66" t="s">
        <v>1169</v>
      </c>
      <c r="B1092" s="67"/>
      <c r="C1092" s="67"/>
      <c r="D1092" s="68"/>
      <c r="E1092" s="70"/>
      <c r="F1092" s="104" t="s">
        <v>11523</v>
      </c>
      <c r="G1092" s="67"/>
      <c r="H1092" s="71"/>
      <c r="I1092" s="72"/>
      <c r="J1092" s="72"/>
      <c r="K1092" s="71" t="s">
        <v>13917</v>
      </c>
      <c r="L1092" s="75"/>
      <c r="M1092" s="76"/>
      <c r="N1092" s="76"/>
      <c r="O1092" s="77"/>
      <c r="P1092" s="78"/>
      <c r="Q1092" s="78"/>
      <c r="R1092" s="88"/>
      <c r="S1092" s="88"/>
      <c r="T1092" s="88"/>
      <c r="U1092" s="88"/>
      <c r="V1092" s="52"/>
      <c r="W1092" s="52"/>
      <c r="X1092" s="52"/>
      <c r="Y1092" s="52"/>
      <c r="Z1092" s="51"/>
      <c r="AA1092" s="73"/>
      <c r="AB1092" s="73"/>
      <c r="AC1092" s="74"/>
      <c r="AD1092" s="80">
        <v>4466</v>
      </c>
      <c r="AE1092" s="80">
        <v>9231</v>
      </c>
      <c r="AF1092" s="80">
        <v>130927</v>
      </c>
      <c r="AG1092" s="80">
        <v>147012</v>
      </c>
      <c r="AH1092" s="80"/>
      <c r="AI1092" s="80" t="s">
        <v>9030</v>
      </c>
      <c r="AJ1092" s="80" t="s">
        <v>9622</v>
      </c>
      <c r="AK1092" s="80"/>
      <c r="AL1092" s="80"/>
      <c r="AM1092" s="82">
        <v>40861.167280092595</v>
      </c>
      <c r="AN1092" s="80" t="s">
        <v>11630</v>
      </c>
      <c r="AO1092" s="85" t="s">
        <v>12720</v>
      </c>
      <c r="AP1092" s="80" t="s">
        <v>66</v>
      </c>
      <c r="AQ1092" s="2"/>
      <c r="AR1092" s="3"/>
      <c r="AS1092" s="3"/>
      <c r="AT1092" s="3"/>
      <c r="AU1092" s="3"/>
    </row>
    <row r="1093" spans="1:47" x14ac:dyDescent="0.35">
      <c r="A1093" s="66" t="s">
        <v>1089</v>
      </c>
      <c r="B1093" s="67"/>
      <c r="C1093" s="67"/>
      <c r="D1093" s="68"/>
      <c r="E1093" s="70"/>
      <c r="F1093" s="104" t="s">
        <v>11524</v>
      </c>
      <c r="G1093" s="67"/>
      <c r="H1093" s="71"/>
      <c r="I1093" s="72"/>
      <c r="J1093" s="72"/>
      <c r="K1093" s="71" t="s">
        <v>13918</v>
      </c>
      <c r="L1093" s="75"/>
      <c r="M1093" s="76"/>
      <c r="N1093" s="76"/>
      <c r="O1093" s="77"/>
      <c r="P1093" s="78"/>
      <c r="Q1093" s="78"/>
      <c r="R1093" s="88"/>
      <c r="S1093" s="88"/>
      <c r="T1093" s="88"/>
      <c r="U1093" s="88"/>
      <c r="V1093" s="52"/>
      <c r="W1093" s="52"/>
      <c r="X1093" s="52"/>
      <c r="Y1093" s="52"/>
      <c r="Z1093" s="51"/>
      <c r="AA1093" s="73"/>
      <c r="AB1093" s="73"/>
      <c r="AC1093" s="74"/>
      <c r="AD1093" s="80">
        <v>606</v>
      </c>
      <c r="AE1093" s="80">
        <v>324</v>
      </c>
      <c r="AF1093" s="80">
        <v>1559</v>
      </c>
      <c r="AG1093" s="80">
        <v>581</v>
      </c>
      <c r="AH1093" s="80"/>
      <c r="AI1093" s="80" t="s">
        <v>9031</v>
      </c>
      <c r="AJ1093" s="80" t="s">
        <v>9137</v>
      </c>
      <c r="AK1093" s="85" t="s">
        <v>10374</v>
      </c>
      <c r="AL1093" s="80"/>
      <c r="AM1093" s="82">
        <v>41987.3825</v>
      </c>
      <c r="AN1093" s="80" t="s">
        <v>11630</v>
      </c>
      <c r="AO1093" s="85" t="s">
        <v>12721</v>
      </c>
      <c r="AP1093" s="80" t="s">
        <v>66</v>
      </c>
      <c r="AQ1093" s="2"/>
      <c r="AR1093" s="3"/>
      <c r="AS1093" s="3"/>
      <c r="AT1093" s="3"/>
      <c r="AU1093" s="3"/>
    </row>
    <row r="1094" spans="1:47" x14ac:dyDescent="0.35">
      <c r="A1094" s="66" t="s">
        <v>1009</v>
      </c>
      <c r="B1094" s="67"/>
      <c r="C1094" s="67"/>
      <c r="D1094" s="68"/>
      <c r="E1094" s="70"/>
      <c r="F1094" s="104" t="s">
        <v>11525</v>
      </c>
      <c r="G1094" s="67"/>
      <c r="H1094" s="71"/>
      <c r="I1094" s="72"/>
      <c r="J1094" s="72"/>
      <c r="K1094" s="71" t="s">
        <v>13919</v>
      </c>
      <c r="L1094" s="75"/>
      <c r="M1094" s="76"/>
      <c r="N1094" s="76"/>
      <c r="O1094" s="77"/>
      <c r="P1094" s="78"/>
      <c r="Q1094" s="78"/>
      <c r="R1094" s="88"/>
      <c r="S1094" s="88"/>
      <c r="T1094" s="88"/>
      <c r="U1094" s="88"/>
      <c r="V1094" s="52"/>
      <c r="W1094" s="52"/>
      <c r="X1094" s="52"/>
      <c r="Y1094" s="52"/>
      <c r="Z1094" s="51"/>
      <c r="AA1094" s="73"/>
      <c r="AB1094" s="73"/>
      <c r="AC1094" s="74"/>
      <c r="AD1094" s="80">
        <v>460</v>
      </c>
      <c r="AE1094" s="80">
        <v>94</v>
      </c>
      <c r="AF1094" s="80">
        <v>286</v>
      </c>
      <c r="AG1094" s="80">
        <v>270</v>
      </c>
      <c r="AH1094" s="80"/>
      <c r="AI1094" s="80" t="s">
        <v>9032</v>
      </c>
      <c r="AJ1094" s="80" t="s">
        <v>9623</v>
      </c>
      <c r="AK1094" s="85" t="s">
        <v>10375</v>
      </c>
      <c r="AL1094" s="80"/>
      <c r="AM1094" s="82">
        <v>43982.594710648147</v>
      </c>
      <c r="AN1094" s="80" t="s">
        <v>11630</v>
      </c>
      <c r="AO1094" s="85" t="s">
        <v>12722</v>
      </c>
      <c r="AP1094" s="80" t="s">
        <v>66</v>
      </c>
      <c r="AQ1094" s="2"/>
      <c r="AR1094" s="3"/>
      <c r="AS1094" s="3"/>
      <c r="AT1094" s="3"/>
      <c r="AU1094" s="3"/>
    </row>
    <row r="1095" spans="1:47" x14ac:dyDescent="0.35">
      <c r="A1095" s="66" t="s">
        <v>1010</v>
      </c>
      <c r="B1095" s="67"/>
      <c r="C1095" s="67"/>
      <c r="D1095" s="68"/>
      <c r="E1095" s="70"/>
      <c r="F1095" s="104" t="s">
        <v>11526</v>
      </c>
      <c r="G1095" s="67"/>
      <c r="H1095" s="71"/>
      <c r="I1095" s="72"/>
      <c r="J1095" s="72"/>
      <c r="K1095" s="71" t="s">
        <v>13920</v>
      </c>
      <c r="L1095" s="75"/>
      <c r="M1095" s="76"/>
      <c r="N1095" s="76"/>
      <c r="O1095" s="77"/>
      <c r="P1095" s="78"/>
      <c r="Q1095" s="78"/>
      <c r="R1095" s="88"/>
      <c r="S1095" s="88"/>
      <c r="T1095" s="88"/>
      <c r="U1095" s="88"/>
      <c r="V1095" s="52"/>
      <c r="W1095" s="52"/>
      <c r="X1095" s="52"/>
      <c r="Y1095" s="52"/>
      <c r="Z1095" s="51"/>
      <c r="AA1095" s="73"/>
      <c r="AB1095" s="73"/>
      <c r="AC1095" s="74"/>
      <c r="AD1095" s="80">
        <v>1835</v>
      </c>
      <c r="AE1095" s="80">
        <v>2483</v>
      </c>
      <c r="AF1095" s="80">
        <v>35406</v>
      </c>
      <c r="AG1095" s="80">
        <v>44711</v>
      </c>
      <c r="AH1095" s="80"/>
      <c r="AI1095" s="80" t="s">
        <v>9033</v>
      </c>
      <c r="AJ1095" s="80" t="s">
        <v>9143</v>
      </c>
      <c r="AK1095" s="80"/>
      <c r="AL1095" s="80"/>
      <c r="AM1095" s="82">
        <v>40169.445694444446</v>
      </c>
      <c r="AN1095" s="80" t="s">
        <v>11630</v>
      </c>
      <c r="AO1095" s="85" t="s">
        <v>12723</v>
      </c>
      <c r="AP1095" s="80" t="s">
        <v>66</v>
      </c>
      <c r="AQ1095" s="2"/>
      <c r="AR1095" s="3"/>
      <c r="AS1095" s="3"/>
      <c r="AT1095" s="3"/>
      <c r="AU1095" s="3"/>
    </row>
    <row r="1096" spans="1:47" x14ac:dyDescent="0.35">
      <c r="A1096" s="66" t="s">
        <v>1156</v>
      </c>
      <c r="B1096" s="67"/>
      <c r="C1096" s="67"/>
      <c r="D1096" s="68"/>
      <c r="E1096" s="70"/>
      <c r="F1096" s="104" t="s">
        <v>11527</v>
      </c>
      <c r="G1096" s="67"/>
      <c r="H1096" s="71"/>
      <c r="I1096" s="72"/>
      <c r="J1096" s="72"/>
      <c r="K1096" s="71" t="s">
        <v>13921</v>
      </c>
      <c r="L1096" s="75"/>
      <c r="M1096" s="76"/>
      <c r="N1096" s="76"/>
      <c r="O1096" s="77"/>
      <c r="P1096" s="78"/>
      <c r="Q1096" s="78"/>
      <c r="R1096" s="88"/>
      <c r="S1096" s="88"/>
      <c r="T1096" s="88"/>
      <c r="U1096" s="88"/>
      <c r="V1096" s="52"/>
      <c r="W1096" s="52"/>
      <c r="X1096" s="52"/>
      <c r="Y1096" s="52"/>
      <c r="Z1096" s="51"/>
      <c r="AA1096" s="73"/>
      <c r="AB1096" s="73"/>
      <c r="AC1096" s="74"/>
      <c r="AD1096" s="80">
        <v>305</v>
      </c>
      <c r="AE1096" s="80">
        <v>910</v>
      </c>
      <c r="AF1096" s="80">
        <v>931</v>
      </c>
      <c r="AG1096" s="80">
        <v>485</v>
      </c>
      <c r="AH1096" s="80"/>
      <c r="AI1096" s="80" t="s">
        <v>9034</v>
      </c>
      <c r="AJ1096" s="80" t="s">
        <v>9335</v>
      </c>
      <c r="AK1096" s="85" t="s">
        <v>10376</v>
      </c>
      <c r="AL1096" s="80"/>
      <c r="AM1096" s="82">
        <v>43591.53229166667</v>
      </c>
      <c r="AN1096" s="80" t="s">
        <v>11630</v>
      </c>
      <c r="AO1096" s="85" t="s">
        <v>12724</v>
      </c>
      <c r="AP1096" s="80" t="s">
        <v>66</v>
      </c>
      <c r="AQ1096" s="2"/>
      <c r="AR1096" s="3"/>
      <c r="AS1096" s="3"/>
      <c r="AT1096" s="3"/>
      <c r="AU1096" s="3"/>
    </row>
    <row r="1097" spans="1:47" x14ac:dyDescent="0.35">
      <c r="A1097" s="66" t="s">
        <v>1011</v>
      </c>
      <c r="B1097" s="67"/>
      <c r="C1097" s="67"/>
      <c r="D1097" s="68"/>
      <c r="E1097" s="70"/>
      <c r="F1097" s="104" t="s">
        <v>11528</v>
      </c>
      <c r="G1097" s="67"/>
      <c r="H1097" s="71"/>
      <c r="I1097" s="72"/>
      <c r="J1097" s="72"/>
      <c r="K1097" s="71" t="s">
        <v>13922</v>
      </c>
      <c r="L1097" s="75"/>
      <c r="M1097" s="76"/>
      <c r="N1097" s="76"/>
      <c r="O1097" s="77"/>
      <c r="P1097" s="78"/>
      <c r="Q1097" s="78"/>
      <c r="R1097" s="88"/>
      <c r="S1097" s="88"/>
      <c r="T1097" s="88"/>
      <c r="U1097" s="88"/>
      <c r="V1097" s="52"/>
      <c r="W1097" s="52"/>
      <c r="X1097" s="52"/>
      <c r="Y1097" s="52"/>
      <c r="Z1097" s="51"/>
      <c r="AA1097" s="73"/>
      <c r="AB1097" s="73"/>
      <c r="AC1097" s="74"/>
      <c r="AD1097" s="80">
        <v>1418</v>
      </c>
      <c r="AE1097" s="80">
        <v>1336</v>
      </c>
      <c r="AF1097" s="80">
        <v>27270</v>
      </c>
      <c r="AG1097" s="80">
        <v>1662</v>
      </c>
      <c r="AH1097" s="80"/>
      <c r="AI1097" s="80" t="s">
        <v>9035</v>
      </c>
      <c r="AJ1097" s="80" t="s">
        <v>9325</v>
      </c>
      <c r="AK1097" s="85" t="s">
        <v>10377</v>
      </c>
      <c r="AL1097" s="80"/>
      <c r="AM1097" s="82">
        <v>39787.693414351852</v>
      </c>
      <c r="AN1097" s="80" t="s">
        <v>11630</v>
      </c>
      <c r="AO1097" s="85" t="s">
        <v>12725</v>
      </c>
      <c r="AP1097" s="80" t="s">
        <v>66</v>
      </c>
      <c r="AQ1097" s="2"/>
      <c r="AR1097" s="3"/>
      <c r="AS1097" s="3"/>
      <c r="AT1097" s="3"/>
      <c r="AU1097" s="3"/>
    </row>
    <row r="1098" spans="1:47" x14ac:dyDescent="0.35">
      <c r="A1098" s="66" t="s">
        <v>1171</v>
      </c>
      <c r="B1098" s="67"/>
      <c r="C1098" s="67"/>
      <c r="D1098" s="68"/>
      <c r="E1098" s="70"/>
      <c r="F1098" s="104" t="s">
        <v>11529</v>
      </c>
      <c r="G1098" s="67"/>
      <c r="H1098" s="71"/>
      <c r="I1098" s="72"/>
      <c r="J1098" s="72"/>
      <c r="K1098" s="71" t="s">
        <v>13923</v>
      </c>
      <c r="L1098" s="75"/>
      <c r="M1098" s="76"/>
      <c r="N1098" s="76"/>
      <c r="O1098" s="77"/>
      <c r="P1098" s="78"/>
      <c r="Q1098" s="78"/>
      <c r="R1098" s="88"/>
      <c r="S1098" s="88"/>
      <c r="T1098" s="88"/>
      <c r="U1098" s="88"/>
      <c r="V1098" s="52"/>
      <c r="W1098" s="52"/>
      <c r="X1098" s="52"/>
      <c r="Y1098" s="52"/>
      <c r="Z1098" s="51"/>
      <c r="AA1098" s="73"/>
      <c r="AB1098" s="73"/>
      <c r="AC1098" s="74"/>
      <c r="AD1098" s="80">
        <v>379</v>
      </c>
      <c r="AE1098" s="80">
        <v>8721</v>
      </c>
      <c r="AF1098" s="80">
        <v>98739</v>
      </c>
      <c r="AG1098" s="80">
        <v>69618</v>
      </c>
      <c r="AH1098" s="80"/>
      <c r="AI1098" s="80" t="s">
        <v>9036</v>
      </c>
      <c r="AJ1098" s="80" t="s">
        <v>9624</v>
      </c>
      <c r="AK1098" s="80"/>
      <c r="AL1098" s="80"/>
      <c r="AM1098" s="82">
        <v>40734.896053240744</v>
      </c>
      <c r="AN1098" s="80" t="s">
        <v>11630</v>
      </c>
      <c r="AO1098" s="85" t="s">
        <v>12726</v>
      </c>
      <c r="AP1098" s="80" t="s">
        <v>66</v>
      </c>
      <c r="AQ1098" s="2"/>
      <c r="AR1098" s="3"/>
      <c r="AS1098" s="3"/>
      <c r="AT1098" s="3"/>
      <c r="AU1098" s="3"/>
    </row>
    <row r="1099" spans="1:47" x14ac:dyDescent="0.35">
      <c r="A1099" s="66" t="s">
        <v>1361</v>
      </c>
      <c r="B1099" s="67"/>
      <c r="C1099" s="67"/>
      <c r="D1099" s="68"/>
      <c r="E1099" s="70"/>
      <c r="F1099" s="104" t="s">
        <v>11530</v>
      </c>
      <c r="G1099" s="67"/>
      <c r="H1099" s="71"/>
      <c r="I1099" s="72"/>
      <c r="J1099" s="72"/>
      <c r="K1099" s="71" t="s">
        <v>13924</v>
      </c>
      <c r="L1099" s="75"/>
      <c r="M1099" s="76"/>
      <c r="N1099" s="76"/>
      <c r="O1099" s="77"/>
      <c r="P1099" s="78"/>
      <c r="Q1099" s="78"/>
      <c r="R1099" s="88"/>
      <c r="S1099" s="88"/>
      <c r="T1099" s="88"/>
      <c r="U1099" s="88"/>
      <c r="V1099" s="52"/>
      <c r="W1099" s="52"/>
      <c r="X1099" s="52"/>
      <c r="Y1099" s="52"/>
      <c r="Z1099" s="51"/>
      <c r="AA1099" s="73"/>
      <c r="AB1099" s="73"/>
      <c r="AC1099" s="74"/>
      <c r="AD1099" s="80">
        <v>0</v>
      </c>
      <c r="AE1099" s="80">
        <v>13927</v>
      </c>
      <c r="AF1099" s="80">
        <v>4870</v>
      </c>
      <c r="AG1099" s="80">
        <v>3926</v>
      </c>
      <c r="AH1099" s="80"/>
      <c r="AI1099" s="80" t="s">
        <v>9037</v>
      </c>
      <c r="AJ1099" s="80" t="s">
        <v>9625</v>
      </c>
      <c r="AK1099" s="85" t="s">
        <v>10378</v>
      </c>
      <c r="AL1099" s="80"/>
      <c r="AM1099" s="82">
        <v>40570.974386574075</v>
      </c>
      <c r="AN1099" s="80" t="s">
        <v>11630</v>
      </c>
      <c r="AO1099" s="85" t="s">
        <v>12727</v>
      </c>
      <c r="AP1099" s="80" t="s">
        <v>65</v>
      </c>
      <c r="AQ1099" s="2"/>
      <c r="AR1099" s="3"/>
      <c r="AS1099" s="3"/>
      <c r="AT1099" s="3"/>
      <c r="AU1099" s="3"/>
    </row>
    <row r="1100" spans="1:47" x14ac:dyDescent="0.35">
      <c r="A1100" s="66" t="s">
        <v>1013</v>
      </c>
      <c r="B1100" s="67"/>
      <c r="C1100" s="67"/>
      <c r="D1100" s="68"/>
      <c r="E1100" s="70"/>
      <c r="F1100" s="104" t="s">
        <v>11531</v>
      </c>
      <c r="G1100" s="67"/>
      <c r="H1100" s="71"/>
      <c r="I1100" s="72"/>
      <c r="J1100" s="72"/>
      <c r="K1100" s="71" t="s">
        <v>13925</v>
      </c>
      <c r="L1100" s="75"/>
      <c r="M1100" s="76"/>
      <c r="N1100" s="76"/>
      <c r="O1100" s="77"/>
      <c r="P1100" s="78"/>
      <c r="Q1100" s="78"/>
      <c r="R1100" s="88"/>
      <c r="S1100" s="88"/>
      <c r="T1100" s="88"/>
      <c r="U1100" s="88"/>
      <c r="V1100" s="52"/>
      <c r="W1100" s="52"/>
      <c r="X1100" s="52"/>
      <c r="Y1100" s="52"/>
      <c r="Z1100" s="51"/>
      <c r="AA1100" s="73"/>
      <c r="AB1100" s="73"/>
      <c r="AC1100" s="74"/>
      <c r="AD1100" s="80">
        <v>942</v>
      </c>
      <c r="AE1100" s="80">
        <v>492</v>
      </c>
      <c r="AF1100" s="80">
        <v>6957</v>
      </c>
      <c r="AG1100" s="80">
        <v>16166</v>
      </c>
      <c r="AH1100" s="80"/>
      <c r="AI1100" s="80" t="s">
        <v>9038</v>
      </c>
      <c r="AJ1100" s="80" t="s">
        <v>9335</v>
      </c>
      <c r="AK1100" s="85" t="s">
        <v>10379</v>
      </c>
      <c r="AL1100" s="80"/>
      <c r="AM1100" s="82">
        <v>40663.930277777778</v>
      </c>
      <c r="AN1100" s="80" t="s">
        <v>11630</v>
      </c>
      <c r="AO1100" s="85" t="s">
        <v>12728</v>
      </c>
      <c r="AP1100" s="80" t="s">
        <v>66</v>
      </c>
      <c r="AQ1100" s="2"/>
      <c r="AR1100" s="3"/>
      <c r="AS1100" s="3"/>
      <c r="AT1100" s="3"/>
      <c r="AU1100" s="3"/>
    </row>
    <row r="1101" spans="1:47" x14ac:dyDescent="0.35">
      <c r="A1101" s="66" t="s">
        <v>1014</v>
      </c>
      <c r="B1101" s="67"/>
      <c r="C1101" s="67"/>
      <c r="D1101" s="68"/>
      <c r="E1101" s="70"/>
      <c r="F1101" s="104" t="s">
        <v>11532</v>
      </c>
      <c r="G1101" s="67"/>
      <c r="H1101" s="71"/>
      <c r="I1101" s="72"/>
      <c r="J1101" s="72"/>
      <c r="K1101" s="71" t="s">
        <v>13926</v>
      </c>
      <c r="L1101" s="75"/>
      <c r="M1101" s="76"/>
      <c r="N1101" s="76"/>
      <c r="O1101" s="77"/>
      <c r="P1101" s="78"/>
      <c r="Q1101" s="78"/>
      <c r="R1101" s="88"/>
      <c r="S1101" s="88"/>
      <c r="T1101" s="88"/>
      <c r="U1101" s="88"/>
      <c r="V1101" s="52"/>
      <c r="W1101" s="52"/>
      <c r="X1101" s="52"/>
      <c r="Y1101" s="52"/>
      <c r="Z1101" s="51"/>
      <c r="AA1101" s="73"/>
      <c r="AB1101" s="73"/>
      <c r="AC1101" s="74"/>
      <c r="AD1101" s="80">
        <v>2366</v>
      </c>
      <c r="AE1101" s="80">
        <v>1156</v>
      </c>
      <c r="AF1101" s="80">
        <v>18084</v>
      </c>
      <c r="AG1101" s="80">
        <v>1129</v>
      </c>
      <c r="AH1101" s="80"/>
      <c r="AI1101" s="80" t="s">
        <v>9039</v>
      </c>
      <c r="AJ1101" s="80" t="s">
        <v>9626</v>
      </c>
      <c r="AK1101" s="80"/>
      <c r="AL1101" s="80"/>
      <c r="AM1101" s="82">
        <v>40112.821805555555</v>
      </c>
      <c r="AN1101" s="80" t="s">
        <v>11630</v>
      </c>
      <c r="AO1101" s="85" t="s">
        <v>12729</v>
      </c>
      <c r="AP1101" s="80" t="s">
        <v>66</v>
      </c>
      <c r="AQ1101" s="2"/>
      <c r="AR1101" s="3"/>
      <c r="AS1101" s="3"/>
      <c r="AT1101" s="3"/>
      <c r="AU1101" s="3"/>
    </row>
    <row r="1102" spans="1:47" x14ac:dyDescent="0.35">
      <c r="A1102" s="66" t="s">
        <v>1015</v>
      </c>
      <c r="B1102" s="67"/>
      <c r="C1102" s="67"/>
      <c r="D1102" s="68"/>
      <c r="E1102" s="70"/>
      <c r="F1102" s="104" t="s">
        <v>11533</v>
      </c>
      <c r="G1102" s="67"/>
      <c r="H1102" s="71"/>
      <c r="I1102" s="72"/>
      <c r="J1102" s="72"/>
      <c r="K1102" s="71" t="s">
        <v>13927</v>
      </c>
      <c r="L1102" s="75"/>
      <c r="M1102" s="76"/>
      <c r="N1102" s="76"/>
      <c r="O1102" s="77"/>
      <c r="P1102" s="78"/>
      <c r="Q1102" s="78"/>
      <c r="R1102" s="88"/>
      <c r="S1102" s="88"/>
      <c r="T1102" s="88"/>
      <c r="U1102" s="88"/>
      <c r="V1102" s="52"/>
      <c r="W1102" s="52"/>
      <c r="X1102" s="52"/>
      <c r="Y1102" s="52"/>
      <c r="Z1102" s="51"/>
      <c r="AA1102" s="73"/>
      <c r="AB1102" s="73"/>
      <c r="AC1102" s="74"/>
      <c r="AD1102" s="80">
        <v>396</v>
      </c>
      <c r="AE1102" s="80">
        <v>59</v>
      </c>
      <c r="AF1102" s="80">
        <v>177</v>
      </c>
      <c r="AG1102" s="80">
        <v>450</v>
      </c>
      <c r="AH1102" s="80"/>
      <c r="AI1102" s="80" t="s">
        <v>9040</v>
      </c>
      <c r="AJ1102" s="80" t="s">
        <v>9627</v>
      </c>
      <c r="AK1102" s="80"/>
      <c r="AL1102" s="80"/>
      <c r="AM1102" s="82">
        <v>40989.869780092595</v>
      </c>
      <c r="AN1102" s="80" t="s">
        <v>11630</v>
      </c>
      <c r="AO1102" s="85" t="s">
        <v>12730</v>
      </c>
      <c r="AP1102" s="80" t="s">
        <v>66</v>
      </c>
      <c r="AQ1102" s="2"/>
      <c r="AR1102" s="3"/>
      <c r="AS1102" s="3"/>
      <c r="AT1102" s="3"/>
      <c r="AU1102" s="3"/>
    </row>
    <row r="1103" spans="1:47" x14ac:dyDescent="0.35">
      <c r="A1103" s="66" t="s">
        <v>1016</v>
      </c>
      <c r="B1103" s="67"/>
      <c r="C1103" s="67"/>
      <c r="D1103" s="68"/>
      <c r="E1103" s="70"/>
      <c r="F1103" s="104" t="s">
        <v>11534</v>
      </c>
      <c r="G1103" s="67"/>
      <c r="H1103" s="71"/>
      <c r="I1103" s="72"/>
      <c r="J1103" s="72"/>
      <c r="K1103" s="71" t="s">
        <v>13928</v>
      </c>
      <c r="L1103" s="75"/>
      <c r="M1103" s="76"/>
      <c r="N1103" s="76"/>
      <c r="O1103" s="77"/>
      <c r="P1103" s="78"/>
      <c r="Q1103" s="78"/>
      <c r="R1103" s="88"/>
      <c r="S1103" s="88"/>
      <c r="T1103" s="88"/>
      <c r="U1103" s="88"/>
      <c r="V1103" s="52"/>
      <c r="W1103" s="52"/>
      <c r="X1103" s="52"/>
      <c r="Y1103" s="52"/>
      <c r="Z1103" s="51"/>
      <c r="AA1103" s="73"/>
      <c r="AB1103" s="73"/>
      <c r="AC1103" s="74"/>
      <c r="AD1103" s="80">
        <v>190</v>
      </c>
      <c r="AE1103" s="80">
        <v>502</v>
      </c>
      <c r="AF1103" s="80">
        <v>1216</v>
      </c>
      <c r="AG1103" s="80">
        <v>502</v>
      </c>
      <c r="AH1103" s="80"/>
      <c r="AI1103" s="80" t="s">
        <v>9041</v>
      </c>
      <c r="AJ1103" s="80" t="s">
        <v>9628</v>
      </c>
      <c r="AK1103" s="85" t="s">
        <v>10380</v>
      </c>
      <c r="AL1103" s="80"/>
      <c r="AM1103" s="82">
        <v>41810.041180555556</v>
      </c>
      <c r="AN1103" s="80" t="s">
        <v>11630</v>
      </c>
      <c r="AO1103" s="85" t="s">
        <v>12731</v>
      </c>
      <c r="AP1103" s="80" t="s">
        <v>66</v>
      </c>
      <c r="AQ1103" s="2"/>
      <c r="AR1103" s="3"/>
      <c r="AS1103" s="3"/>
      <c r="AT1103" s="3"/>
      <c r="AU1103" s="3"/>
    </row>
    <row r="1104" spans="1:47" x14ac:dyDescent="0.35">
      <c r="A1104" s="66" t="s">
        <v>1362</v>
      </c>
      <c r="B1104" s="67"/>
      <c r="C1104" s="67"/>
      <c r="D1104" s="68"/>
      <c r="E1104" s="70"/>
      <c r="F1104" s="104" t="s">
        <v>11535</v>
      </c>
      <c r="G1104" s="67"/>
      <c r="H1104" s="71"/>
      <c r="I1104" s="72"/>
      <c r="J1104" s="72"/>
      <c r="K1104" s="71" t="s">
        <v>13929</v>
      </c>
      <c r="L1104" s="75"/>
      <c r="M1104" s="76"/>
      <c r="N1104" s="76"/>
      <c r="O1104" s="77"/>
      <c r="P1104" s="78"/>
      <c r="Q1104" s="78"/>
      <c r="R1104" s="88"/>
      <c r="S1104" s="88"/>
      <c r="T1104" s="88"/>
      <c r="U1104" s="88"/>
      <c r="V1104" s="52"/>
      <c r="W1104" s="52"/>
      <c r="X1104" s="52"/>
      <c r="Y1104" s="52"/>
      <c r="Z1104" s="51"/>
      <c r="AA1104" s="73"/>
      <c r="AB1104" s="73"/>
      <c r="AC1104" s="74"/>
      <c r="AD1104" s="80">
        <v>605</v>
      </c>
      <c r="AE1104" s="80">
        <v>59736</v>
      </c>
      <c r="AF1104" s="80">
        <v>54180</v>
      </c>
      <c r="AG1104" s="80">
        <v>618</v>
      </c>
      <c r="AH1104" s="80"/>
      <c r="AI1104" s="80" t="s">
        <v>9042</v>
      </c>
      <c r="AJ1104" s="80" t="s">
        <v>9142</v>
      </c>
      <c r="AK1104" s="85" t="s">
        <v>10381</v>
      </c>
      <c r="AL1104" s="80"/>
      <c r="AM1104" s="82">
        <v>39371.489432870374</v>
      </c>
      <c r="AN1104" s="80" t="s">
        <v>11630</v>
      </c>
      <c r="AO1104" s="85" t="s">
        <v>12732</v>
      </c>
      <c r="AP1104" s="80" t="s">
        <v>65</v>
      </c>
      <c r="AQ1104" s="2"/>
      <c r="AR1104" s="3"/>
      <c r="AS1104" s="3"/>
      <c r="AT1104" s="3"/>
      <c r="AU1104" s="3"/>
    </row>
    <row r="1105" spans="1:47" x14ac:dyDescent="0.35">
      <c r="A1105" s="66" t="s">
        <v>1018</v>
      </c>
      <c r="B1105" s="67"/>
      <c r="C1105" s="67"/>
      <c r="D1105" s="68"/>
      <c r="E1105" s="70"/>
      <c r="F1105" s="104" t="s">
        <v>11536</v>
      </c>
      <c r="G1105" s="67"/>
      <c r="H1105" s="71"/>
      <c r="I1105" s="72"/>
      <c r="J1105" s="72"/>
      <c r="K1105" s="71" t="s">
        <v>13930</v>
      </c>
      <c r="L1105" s="75"/>
      <c r="M1105" s="76"/>
      <c r="N1105" s="76"/>
      <c r="O1105" s="77"/>
      <c r="P1105" s="78"/>
      <c r="Q1105" s="78"/>
      <c r="R1105" s="88"/>
      <c r="S1105" s="88"/>
      <c r="T1105" s="88"/>
      <c r="U1105" s="88"/>
      <c r="V1105" s="52"/>
      <c r="W1105" s="52"/>
      <c r="X1105" s="52"/>
      <c r="Y1105" s="52"/>
      <c r="Z1105" s="51"/>
      <c r="AA1105" s="73"/>
      <c r="AB1105" s="73"/>
      <c r="AC1105" s="74"/>
      <c r="AD1105" s="80">
        <v>77</v>
      </c>
      <c r="AE1105" s="80">
        <v>8</v>
      </c>
      <c r="AF1105" s="80">
        <v>37</v>
      </c>
      <c r="AG1105" s="80">
        <v>93</v>
      </c>
      <c r="AH1105" s="80"/>
      <c r="AI1105" s="80" t="s">
        <v>9043</v>
      </c>
      <c r="AJ1105" s="80"/>
      <c r="AK1105" s="80"/>
      <c r="AL1105" s="80"/>
      <c r="AM1105" s="82">
        <v>41770.521284722221</v>
      </c>
      <c r="AN1105" s="80" t="s">
        <v>11630</v>
      </c>
      <c r="AO1105" s="85" t="s">
        <v>12733</v>
      </c>
      <c r="AP1105" s="80" t="s">
        <v>66</v>
      </c>
      <c r="AQ1105" s="2"/>
      <c r="AR1105" s="3"/>
      <c r="AS1105" s="3"/>
      <c r="AT1105" s="3"/>
      <c r="AU1105" s="3"/>
    </row>
    <row r="1106" spans="1:47" x14ac:dyDescent="0.35">
      <c r="A1106" s="66" t="s">
        <v>1019</v>
      </c>
      <c r="B1106" s="67"/>
      <c r="C1106" s="67"/>
      <c r="D1106" s="68"/>
      <c r="E1106" s="70"/>
      <c r="F1106" s="104" t="s">
        <v>11537</v>
      </c>
      <c r="G1106" s="67"/>
      <c r="H1106" s="71"/>
      <c r="I1106" s="72"/>
      <c r="J1106" s="72"/>
      <c r="K1106" s="71" t="s">
        <v>13931</v>
      </c>
      <c r="L1106" s="75"/>
      <c r="M1106" s="76"/>
      <c r="N1106" s="76"/>
      <c r="O1106" s="77"/>
      <c r="P1106" s="78"/>
      <c r="Q1106" s="78"/>
      <c r="R1106" s="88"/>
      <c r="S1106" s="88"/>
      <c r="T1106" s="88"/>
      <c r="U1106" s="88"/>
      <c r="V1106" s="52"/>
      <c r="W1106" s="52"/>
      <c r="X1106" s="52"/>
      <c r="Y1106" s="52"/>
      <c r="Z1106" s="51"/>
      <c r="AA1106" s="73"/>
      <c r="AB1106" s="73"/>
      <c r="AC1106" s="74"/>
      <c r="AD1106" s="80">
        <v>95</v>
      </c>
      <c r="AE1106" s="80">
        <v>94</v>
      </c>
      <c r="AF1106" s="80">
        <v>413</v>
      </c>
      <c r="AG1106" s="80">
        <v>16</v>
      </c>
      <c r="AH1106" s="80"/>
      <c r="AI1106" s="80" t="s">
        <v>9044</v>
      </c>
      <c r="AJ1106" s="80" t="s">
        <v>9629</v>
      </c>
      <c r="AK1106" s="85" t="s">
        <v>10382</v>
      </c>
      <c r="AL1106" s="80"/>
      <c r="AM1106" s="82">
        <v>41933.369780092595</v>
      </c>
      <c r="AN1106" s="80" t="s">
        <v>11630</v>
      </c>
      <c r="AO1106" s="85" t="s">
        <v>12734</v>
      </c>
      <c r="AP1106" s="80" t="s">
        <v>66</v>
      </c>
      <c r="AQ1106" s="2"/>
      <c r="AR1106" s="3"/>
      <c r="AS1106" s="3"/>
      <c r="AT1106" s="3"/>
      <c r="AU1106" s="3"/>
    </row>
    <row r="1107" spans="1:47" x14ac:dyDescent="0.35">
      <c r="A1107" s="66" t="s">
        <v>1363</v>
      </c>
      <c r="B1107" s="67"/>
      <c r="C1107" s="67"/>
      <c r="D1107" s="68"/>
      <c r="E1107" s="70"/>
      <c r="F1107" s="104" t="s">
        <v>11538</v>
      </c>
      <c r="G1107" s="67"/>
      <c r="H1107" s="71"/>
      <c r="I1107" s="72"/>
      <c r="J1107" s="72"/>
      <c r="K1107" s="71" t="s">
        <v>13932</v>
      </c>
      <c r="L1107" s="75"/>
      <c r="M1107" s="76"/>
      <c r="N1107" s="76"/>
      <c r="O1107" s="77"/>
      <c r="P1107" s="78"/>
      <c r="Q1107" s="78"/>
      <c r="R1107" s="88"/>
      <c r="S1107" s="88"/>
      <c r="T1107" s="88"/>
      <c r="U1107" s="88"/>
      <c r="V1107" s="52"/>
      <c r="W1107" s="52"/>
      <c r="X1107" s="52"/>
      <c r="Y1107" s="52"/>
      <c r="Z1107" s="51"/>
      <c r="AA1107" s="73"/>
      <c r="AB1107" s="73"/>
      <c r="AC1107" s="74"/>
      <c r="AD1107" s="80">
        <v>8</v>
      </c>
      <c r="AE1107" s="80">
        <v>919</v>
      </c>
      <c r="AF1107" s="80">
        <v>152</v>
      </c>
      <c r="AG1107" s="80">
        <v>5</v>
      </c>
      <c r="AH1107" s="80"/>
      <c r="AI1107" s="80" t="s">
        <v>9045</v>
      </c>
      <c r="AJ1107" s="80" t="s">
        <v>9630</v>
      </c>
      <c r="AK1107" s="80"/>
      <c r="AL1107" s="80"/>
      <c r="AM1107" s="82">
        <v>40925.989178240743</v>
      </c>
      <c r="AN1107" s="80" t="s">
        <v>11630</v>
      </c>
      <c r="AO1107" s="85" t="s">
        <v>12735</v>
      </c>
      <c r="AP1107" s="80" t="s">
        <v>65</v>
      </c>
      <c r="AQ1107" s="2"/>
      <c r="AR1107" s="3"/>
      <c r="AS1107" s="3"/>
      <c r="AT1107" s="3"/>
      <c r="AU1107" s="3"/>
    </row>
    <row r="1108" spans="1:47" x14ac:dyDescent="0.35">
      <c r="A1108" s="66" t="s">
        <v>1364</v>
      </c>
      <c r="B1108" s="67"/>
      <c r="C1108" s="67"/>
      <c r="D1108" s="68"/>
      <c r="E1108" s="70"/>
      <c r="F1108" s="104" t="s">
        <v>11539</v>
      </c>
      <c r="G1108" s="67"/>
      <c r="H1108" s="71"/>
      <c r="I1108" s="72"/>
      <c r="J1108" s="72"/>
      <c r="K1108" s="71" t="s">
        <v>13933</v>
      </c>
      <c r="L1108" s="75"/>
      <c r="M1108" s="76"/>
      <c r="N1108" s="76"/>
      <c r="O1108" s="77"/>
      <c r="P1108" s="78"/>
      <c r="Q1108" s="78"/>
      <c r="R1108" s="88"/>
      <c r="S1108" s="88"/>
      <c r="T1108" s="88"/>
      <c r="U1108" s="88"/>
      <c r="V1108" s="52"/>
      <c r="W1108" s="52"/>
      <c r="X1108" s="52"/>
      <c r="Y1108" s="52"/>
      <c r="Z1108" s="51"/>
      <c r="AA1108" s="73"/>
      <c r="AB1108" s="73"/>
      <c r="AC1108" s="74"/>
      <c r="AD1108" s="80">
        <v>3769</v>
      </c>
      <c r="AE1108" s="80">
        <v>75045</v>
      </c>
      <c r="AF1108" s="80">
        <v>48116</v>
      </c>
      <c r="AG1108" s="80">
        <v>5840</v>
      </c>
      <c r="AH1108" s="80"/>
      <c r="AI1108" s="80" t="s">
        <v>9046</v>
      </c>
      <c r="AJ1108" s="80" t="s">
        <v>9631</v>
      </c>
      <c r="AK1108" s="85" t="s">
        <v>10383</v>
      </c>
      <c r="AL1108" s="80"/>
      <c r="AM1108" s="82">
        <v>40031.73636574074</v>
      </c>
      <c r="AN1108" s="80" t="s">
        <v>11630</v>
      </c>
      <c r="AO1108" s="85" t="s">
        <v>12736</v>
      </c>
      <c r="AP1108" s="80" t="s">
        <v>65</v>
      </c>
      <c r="AQ1108" s="2"/>
      <c r="AR1108" s="3"/>
      <c r="AS1108" s="3"/>
      <c r="AT1108" s="3"/>
      <c r="AU1108" s="3"/>
    </row>
    <row r="1109" spans="1:47" x14ac:dyDescent="0.35">
      <c r="A1109" s="66" t="s">
        <v>1365</v>
      </c>
      <c r="B1109" s="67"/>
      <c r="C1109" s="67"/>
      <c r="D1109" s="68"/>
      <c r="E1109" s="70"/>
      <c r="F1109" s="104" t="s">
        <v>11540</v>
      </c>
      <c r="G1109" s="67"/>
      <c r="H1109" s="71"/>
      <c r="I1109" s="72"/>
      <c r="J1109" s="72"/>
      <c r="K1109" s="71" t="s">
        <v>13934</v>
      </c>
      <c r="L1109" s="75"/>
      <c r="M1109" s="76"/>
      <c r="N1109" s="76"/>
      <c r="O1109" s="77"/>
      <c r="P1109" s="78"/>
      <c r="Q1109" s="78"/>
      <c r="R1109" s="88"/>
      <c r="S1109" s="88"/>
      <c r="T1109" s="88"/>
      <c r="U1109" s="88"/>
      <c r="V1109" s="52"/>
      <c r="W1109" s="52"/>
      <c r="X1109" s="52"/>
      <c r="Y1109" s="52"/>
      <c r="Z1109" s="51"/>
      <c r="AA1109" s="73"/>
      <c r="AB1109" s="73"/>
      <c r="AC1109" s="74"/>
      <c r="AD1109" s="80">
        <v>785</v>
      </c>
      <c r="AE1109" s="80">
        <v>5762</v>
      </c>
      <c r="AF1109" s="80">
        <v>5320</v>
      </c>
      <c r="AG1109" s="80">
        <v>1659</v>
      </c>
      <c r="AH1109" s="80"/>
      <c r="AI1109" s="80" t="s">
        <v>9047</v>
      </c>
      <c r="AJ1109" s="80" t="s">
        <v>9625</v>
      </c>
      <c r="AK1109" s="85" t="s">
        <v>10384</v>
      </c>
      <c r="AL1109" s="80"/>
      <c r="AM1109" s="82">
        <v>42836.681631944448</v>
      </c>
      <c r="AN1109" s="80" t="s">
        <v>11630</v>
      </c>
      <c r="AO1109" s="85" t="s">
        <v>12737</v>
      </c>
      <c r="AP1109" s="80" t="s">
        <v>65</v>
      </c>
      <c r="AQ1109" s="2"/>
      <c r="AR1109" s="3"/>
      <c r="AS1109" s="3"/>
      <c r="AT1109" s="3"/>
      <c r="AU1109" s="3"/>
    </row>
    <row r="1110" spans="1:47" x14ac:dyDescent="0.35">
      <c r="A1110" s="66" t="s">
        <v>1366</v>
      </c>
      <c r="B1110" s="67"/>
      <c r="C1110" s="67"/>
      <c r="D1110" s="68"/>
      <c r="E1110" s="70"/>
      <c r="F1110" s="104" t="s">
        <v>11541</v>
      </c>
      <c r="G1110" s="67"/>
      <c r="H1110" s="71"/>
      <c r="I1110" s="72"/>
      <c r="J1110" s="72"/>
      <c r="K1110" s="71" t="s">
        <v>13935</v>
      </c>
      <c r="L1110" s="75"/>
      <c r="M1110" s="76"/>
      <c r="N1110" s="76"/>
      <c r="O1110" s="77"/>
      <c r="P1110" s="78"/>
      <c r="Q1110" s="78"/>
      <c r="R1110" s="88"/>
      <c r="S1110" s="88"/>
      <c r="T1110" s="88"/>
      <c r="U1110" s="88"/>
      <c r="V1110" s="52"/>
      <c r="W1110" s="52"/>
      <c r="X1110" s="52"/>
      <c r="Y1110" s="52"/>
      <c r="Z1110" s="51"/>
      <c r="AA1110" s="73"/>
      <c r="AB1110" s="73"/>
      <c r="AC1110" s="74"/>
      <c r="AD1110" s="80">
        <v>150</v>
      </c>
      <c r="AE1110" s="80">
        <v>57</v>
      </c>
      <c r="AF1110" s="80">
        <v>78</v>
      </c>
      <c r="AG1110" s="80">
        <v>340</v>
      </c>
      <c r="AH1110" s="80"/>
      <c r="AI1110" s="80"/>
      <c r="AJ1110" s="80" t="s">
        <v>9632</v>
      </c>
      <c r="AK1110" s="85" t="s">
        <v>10385</v>
      </c>
      <c r="AL1110" s="80"/>
      <c r="AM1110" s="82">
        <v>41303.011192129627</v>
      </c>
      <c r="AN1110" s="80" t="s">
        <v>11630</v>
      </c>
      <c r="AO1110" s="85" t="s">
        <v>12738</v>
      </c>
      <c r="AP1110" s="80" t="s">
        <v>65</v>
      </c>
      <c r="AQ1110" s="2"/>
      <c r="AR1110" s="3"/>
      <c r="AS1110" s="3"/>
      <c r="AT1110" s="3"/>
      <c r="AU1110" s="3"/>
    </row>
    <row r="1111" spans="1:47" x14ac:dyDescent="0.35">
      <c r="A1111" s="66" t="s">
        <v>1022</v>
      </c>
      <c r="B1111" s="67"/>
      <c r="C1111" s="67"/>
      <c r="D1111" s="68"/>
      <c r="E1111" s="70"/>
      <c r="F1111" s="104" t="s">
        <v>11542</v>
      </c>
      <c r="G1111" s="67"/>
      <c r="H1111" s="71"/>
      <c r="I1111" s="72"/>
      <c r="J1111" s="72"/>
      <c r="K1111" s="71" t="s">
        <v>13936</v>
      </c>
      <c r="L1111" s="75"/>
      <c r="M1111" s="76"/>
      <c r="N1111" s="76"/>
      <c r="O1111" s="77"/>
      <c r="P1111" s="78"/>
      <c r="Q1111" s="78"/>
      <c r="R1111" s="88"/>
      <c r="S1111" s="88"/>
      <c r="T1111" s="88"/>
      <c r="U1111" s="88"/>
      <c r="V1111" s="52"/>
      <c r="W1111" s="52"/>
      <c r="X1111" s="52"/>
      <c r="Y1111" s="52"/>
      <c r="Z1111" s="51"/>
      <c r="AA1111" s="73"/>
      <c r="AB1111" s="73"/>
      <c r="AC1111" s="74"/>
      <c r="AD1111" s="80">
        <v>935</v>
      </c>
      <c r="AE1111" s="80">
        <v>184</v>
      </c>
      <c r="AF1111" s="80">
        <v>709</v>
      </c>
      <c r="AG1111" s="80">
        <v>666</v>
      </c>
      <c r="AH1111" s="80"/>
      <c r="AI1111" s="80" t="s">
        <v>9048</v>
      </c>
      <c r="AJ1111" s="80"/>
      <c r="AK1111" s="85" t="s">
        <v>10386</v>
      </c>
      <c r="AL1111" s="80"/>
      <c r="AM1111" s="82">
        <v>42283.661678240744</v>
      </c>
      <c r="AN1111" s="80" t="s">
        <v>11630</v>
      </c>
      <c r="AO1111" s="85" t="s">
        <v>12739</v>
      </c>
      <c r="AP1111" s="80" t="s">
        <v>66</v>
      </c>
      <c r="AQ1111" s="2"/>
      <c r="AR1111" s="3"/>
      <c r="AS1111" s="3"/>
      <c r="AT1111" s="3"/>
      <c r="AU1111" s="3"/>
    </row>
    <row r="1112" spans="1:47" x14ac:dyDescent="0.35">
      <c r="A1112" s="66" t="s">
        <v>1023</v>
      </c>
      <c r="B1112" s="67"/>
      <c r="C1112" s="67"/>
      <c r="D1112" s="68"/>
      <c r="E1112" s="70"/>
      <c r="F1112" s="104" t="s">
        <v>11543</v>
      </c>
      <c r="G1112" s="67"/>
      <c r="H1112" s="71"/>
      <c r="I1112" s="72"/>
      <c r="J1112" s="72"/>
      <c r="K1112" s="71" t="s">
        <v>13937</v>
      </c>
      <c r="L1112" s="75"/>
      <c r="M1112" s="76"/>
      <c r="N1112" s="76"/>
      <c r="O1112" s="77"/>
      <c r="P1112" s="78"/>
      <c r="Q1112" s="78"/>
      <c r="R1112" s="88"/>
      <c r="S1112" s="88"/>
      <c r="T1112" s="88"/>
      <c r="U1112" s="88"/>
      <c r="V1112" s="52"/>
      <c r="W1112" s="52"/>
      <c r="X1112" s="52"/>
      <c r="Y1112" s="52"/>
      <c r="Z1112" s="51"/>
      <c r="AA1112" s="73"/>
      <c r="AB1112" s="73"/>
      <c r="AC1112" s="74"/>
      <c r="AD1112" s="80">
        <v>66</v>
      </c>
      <c r="AE1112" s="80">
        <v>34</v>
      </c>
      <c r="AF1112" s="80">
        <v>47</v>
      </c>
      <c r="AG1112" s="80">
        <v>17</v>
      </c>
      <c r="AH1112" s="80"/>
      <c r="AI1112" s="80"/>
      <c r="AJ1112" s="80" t="s">
        <v>9143</v>
      </c>
      <c r="AK1112" s="80"/>
      <c r="AL1112" s="80"/>
      <c r="AM1112" s="82">
        <v>42639.520486111112</v>
      </c>
      <c r="AN1112" s="80" t="s">
        <v>11630</v>
      </c>
      <c r="AO1112" s="85" t="s">
        <v>12740</v>
      </c>
      <c r="AP1112" s="80" t="s">
        <v>66</v>
      </c>
      <c r="AQ1112" s="2"/>
      <c r="AR1112" s="3"/>
      <c r="AS1112" s="3"/>
      <c r="AT1112" s="3"/>
      <c r="AU1112" s="3"/>
    </row>
    <row r="1113" spans="1:47" x14ac:dyDescent="0.35">
      <c r="A1113" s="66" t="s">
        <v>1024</v>
      </c>
      <c r="B1113" s="67"/>
      <c r="C1113" s="67"/>
      <c r="D1113" s="68"/>
      <c r="E1113" s="70"/>
      <c r="F1113" s="104" t="s">
        <v>11544</v>
      </c>
      <c r="G1113" s="67"/>
      <c r="H1113" s="71"/>
      <c r="I1113" s="72"/>
      <c r="J1113" s="72"/>
      <c r="K1113" s="71" t="s">
        <v>13938</v>
      </c>
      <c r="L1113" s="75"/>
      <c r="M1113" s="76"/>
      <c r="N1113" s="76"/>
      <c r="O1113" s="77"/>
      <c r="P1113" s="78"/>
      <c r="Q1113" s="78"/>
      <c r="R1113" s="88"/>
      <c r="S1113" s="88"/>
      <c r="T1113" s="88"/>
      <c r="U1113" s="88"/>
      <c r="V1113" s="52"/>
      <c r="W1113" s="52"/>
      <c r="X1113" s="52"/>
      <c r="Y1113" s="52"/>
      <c r="Z1113" s="51"/>
      <c r="AA1113" s="73"/>
      <c r="AB1113" s="73"/>
      <c r="AC1113" s="74"/>
      <c r="AD1113" s="80">
        <v>856</v>
      </c>
      <c r="AE1113" s="80">
        <v>726</v>
      </c>
      <c r="AF1113" s="80">
        <v>1928</v>
      </c>
      <c r="AG1113" s="80">
        <v>1002</v>
      </c>
      <c r="AH1113" s="80"/>
      <c r="AI1113" s="80" t="s">
        <v>9049</v>
      </c>
      <c r="AJ1113" s="80" t="s">
        <v>9142</v>
      </c>
      <c r="AK1113" s="85" t="s">
        <v>10387</v>
      </c>
      <c r="AL1113" s="80"/>
      <c r="AM1113" s="82">
        <v>41906.571412037039</v>
      </c>
      <c r="AN1113" s="80" t="s">
        <v>11630</v>
      </c>
      <c r="AO1113" s="85" t="s">
        <v>12741</v>
      </c>
      <c r="AP1113" s="80" t="s">
        <v>66</v>
      </c>
      <c r="AQ1113" s="2"/>
      <c r="AR1113" s="3"/>
      <c r="AS1113" s="3"/>
      <c r="AT1113" s="3"/>
      <c r="AU1113" s="3"/>
    </row>
    <row r="1114" spans="1:47" x14ac:dyDescent="0.35">
      <c r="A1114" s="66" t="s">
        <v>1367</v>
      </c>
      <c r="B1114" s="67"/>
      <c r="C1114" s="67"/>
      <c r="D1114" s="68"/>
      <c r="E1114" s="70"/>
      <c r="F1114" s="104" t="s">
        <v>11545</v>
      </c>
      <c r="G1114" s="67"/>
      <c r="H1114" s="71"/>
      <c r="I1114" s="72"/>
      <c r="J1114" s="72"/>
      <c r="K1114" s="71" t="s">
        <v>13939</v>
      </c>
      <c r="L1114" s="75"/>
      <c r="M1114" s="76"/>
      <c r="N1114" s="76"/>
      <c r="O1114" s="77"/>
      <c r="P1114" s="78"/>
      <c r="Q1114" s="78"/>
      <c r="R1114" s="88"/>
      <c r="S1114" s="88"/>
      <c r="T1114" s="88"/>
      <c r="U1114" s="88"/>
      <c r="V1114" s="52"/>
      <c r="W1114" s="52"/>
      <c r="X1114" s="52"/>
      <c r="Y1114" s="52"/>
      <c r="Z1114" s="51"/>
      <c r="AA1114" s="73"/>
      <c r="AB1114" s="73"/>
      <c r="AC1114" s="74"/>
      <c r="AD1114" s="80">
        <v>2018</v>
      </c>
      <c r="AE1114" s="80">
        <v>36710</v>
      </c>
      <c r="AF1114" s="80">
        <v>8984</v>
      </c>
      <c r="AG1114" s="80">
        <v>7589</v>
      </c>
      <c r="AH1114" s="80"/>
      <c r="AI1114" s="80" t="s">
        <v>9050</v>
      </c>
      <c r="AJ1114" s="80" t="s">
        <v>9633</v>
      </c>
      <c r="AK1114" s="85" t="s">
        <v>10388</v>
      </c>
      <c r="AL1114" s="80"/>
      <c r="AM1114" s="82">
        <v>39227.476759259262</v>
      </c>
      <c r="AN1114" s="80" t="s">
        <v>11630</v>
      </c>
      <c r="AO1114" s="85" t="s">
        <v>12742</v>
      </c>
      <c r="AP1114" s="80" t="s">
        <v>65</v>
      </c>
      <c r="AQ1114" s="2"/>
      <c r="AR1114" s="3"/>
      <c r="AS1114" s="3"/>
      <c r="AT1114" s="3"/>
      <c r="AU1114" s="3"/>
    </row>
    <row r="1115" spans="1:47" x14ac:dyDescent="0.35">
      <c r="A1115" s="66" t="s">
        <v>1026</v>
      </c>
      <c r="B1115" s="67"/>
      <c r="C1115" s="67"/>
      <c r="D1115" s="68"/>
      <c r="E1115" s="70"/>
      <c r="F1115" s="104" t="s">
        <v>11546</v>
      </c>
      <c r="G1115" s="67"/>
      <c r="H1115" s="71"/>
      <c r="I1115" s="72"/>
      <c r="J1115" s="72"/>
      <c r="K1115" s="71" t="s">
        <v>13940</v>
      </c>
      <c r="L1115" s="75"/>
      <c r="M1115" s="76"/>
      <c r="N1115" s="76"/>
      <c r="O1115" s="77"/>
      <c r="P1115" s="78"/>
      <c r="Q1115" s="78"/>
      <c r="R1115" s="88"/>
      <c r="S1115" s="88"/>
      <c r="T1115" s="88"/>
      <c r="U1115" s="88"/>
      <c r="V1115" s="52"/>
      <c r="W1115" s="52"/>
      <c r="X1115" s="52"/>
      <c r="Y1115" s="52"/>
      <c r="Z1115" s="51"/>
      <c r="AA1115" s="73"/>
      <c r="AB1115" s="73"/>
      <c r="AC1115" s="74"/>
      <c r="AD1115" s="80">
        <v>296</v>
      </c>
      <c r="AE1115" s="80">
        <v>458</v>
      </c>
      <c r="AF1115" s="80">
        <v>483</v>
      </c>
      <c r="AG1115" s="80">
        <v>177</v>
      </c>
      <c r="AH1115" s="80"/>
      <c r="AI1115" s="80" t="s">
        <v>9051</v>
      </c>
      <c r="AJ1115" s="80" t="s">
        <v>9634</v>
      </c>
      <c r="AK1115" s="85" t="s">
        <v>10389</v>
      </c>
      <c r="AL1115" s="80"/>
      <c r="AM1115" s="82">
        <v>41361.745023148149</v>
      </c>
      <c r="AN1115" s="80" t="s">
        <v>11630</v>
      </c>
      <c r="AO1115" s="85" t="s">
        <v>12743</v>
      </c>
      <c r="AP1115" s="80" t="s">
        <v>66</v>
      </c>
      <c r="AQ1115" s="2"/>
      <c r="AR1115" s="3"/>
      <c r="AS1115" s="3"/>
      <c r="AT1115" s="3"/>
      <c r="AU1115" s="3"/>
    </row>
    <row r="1116" spans="1:47" x14ac:dyDescent="0.35">
      <c r="A1116" s="66" t="s">
        <v>1051</v>
      </c>
      <c r="B1116" s="67"/>
      <c r="C1116" s="67"/>
      <c r="D1116" s="68"/>
      <c r="E1116" s="70"/>
      <c r="F1116" s="104" t="s">
        <v>11547</v>
      </c>
      <c r="G1116" s="67"/>
      <c r="H1116" s="71"/>
      <c r="I1116" s="72"/>
      <c r="J1116" s="72"/>
      <c r="K1116" s="71" t="s">
        <v>13941</v>
      </c>
      <c r="L1116" s="75"/>
      <c r="M1116" s="76"/>
      <c r="N1116" s="76"/>
      <c r="O1116" s="77"/>
      <c r="P1116" s="78"/>
      <c r="Q1116" s="78"/>
      <c r="R1116" s="88"/>
      <c r="S1116" s="88"/>
      <c r="T1116" s="88"/>
      <c r="U1116" s="88"/>
      <c r="V1116" s="52"/>
      <c r="W1116" s="52"/>
      <c r="X1116" s="52"/>
      <c r="Y1116" s="52"/>
      <c r="Z1116" s="51"/>
      <c r="AA1116" s="73"/>
      <c r="AB1116" s="73"/>
      <c r="AC1116" s="74"/>
      <c r="AD1116" s="80">
        <v>1039</v>
      </c>
      <c r="AE1116" s="80">
        <v>434</v>
      </c>
      <c r="AF1116" s="80">
        <v>1893</v>
      </c>
      <c r="AG1116" s="80">
        <v>207</v>
      </c>
      <c r="AH1116" s="80"/>
      <c r="AI1116" s="80" t="s">
        <v>9052</v>
      </c>
      <c r="AJ1116" s="80" t="s">
        <v>9142</v>
      </c>
      <c r="AK1116" s="85" t="s">
        <v>10390</v>
      </c>
      <c r="AL1116" s="80"/>
      <c r="AM1116" s="82">
        <v>39918.505324074074</v>
      </c>
      <c r="AN1116" s="80" t="s">
        <v>11630</v>
      </c>
      <c r="AO1116" s="85" t="s">
        <v>12744</v>
      </c>
      <c r="AP1116" s="80" t="s">
        <v>66</v>
      </c>
      <c r="AQ1116" s="2"/>
      <c r="AR1116" s="3"/>
      <c r="AS1116" s="3"/>
      <c r="AT1116" s="3"/>
      <c r="AU1116" s="3"/>
    </row>
    <row r="1117" spans="1:47" x14ac:dyDescent="0.35">
      <c r="A1117" s="66" t="s">
        <v>1029</v>
      </c>
      <c r="B1117" s="67"/>
      <c r="C1117" s="67"/>
      <c r="D1117" s="68"/>
      <c r="E1117" s="70"/>
      <c r="F1117" s="104" t="s">
        <v>11548</v>
      </c>
      <c r="G1117" s="67"/>
      <c r="H1117" s="71"/>
      <c r="I1117" s="72"/>
      <c r="J1117" s="72"/>
      <c r="K1117" s="71" t="s">
        <v>13942</v>
      </c>
      <c r="L1117" s="75"/>
      <c r="M1117" s="76"/>
      <c r="N1117" s="76"/>
      <c r="O1117" s="77"/>
      <c r="P1117" s="78"/>
      <c r="Q1117" s="78"/>
      <c r="R1117" s="88"/>
      <c r="S1117" s="88"/>
      <c r="T1117" s="88"/>
      <c r="U1117" s="88"/>
      <c r="V1117" s="52"/>
      <c r="W1117" s="52"/>
      <c r="X1117" s="52"/>
      <c r="Y1117" s="52"/>
      <c r="Z1117" s="51"/>
      <c r="AA1117" s="73"/>
      <c r="AB1117" s="73"/>
      <c r="AC1117" s="74"/>
      <c r="AD1117" s="80">
        <v>470</v>
      </c>
      <c r="AE1117" s="80">
        <v>453</v>
      </c>
      <c r="AF1117" s="80">
        <v>2582</v>
      </c>
      <c r="AG1117" s="80">
        <v>1628</v>
      </c>
      <c r="AH1117" s="80"/>
      <c r="AI1117" s="80" t="s">
        <v>9053</v>
      </c>
      <c r="AJ1117" s="80" t="s">
        <v>9137</v>
      </c>
      <c r="AK1117" s="85" t="s">
        <v>10391</v>
      </c>
      <c r="AL1117" s="80"/>
      <c r="AM1117" s="82">
        <v>41971.414305555554</v>
      </c>
      <c r="AN1117" s="80" t="s">
        <v>11630</v>
      </c>
      <c r="AO1117" s="85" t="s">
        <v>12745</v>
      </c>
      <c r="AP1117" s="80" t="s">
        <v>66</v>
      </c>
      <c r="AQ1117" s="2"/>
      <c r="AR1117" s="3"/>
      <c r="AS1117" s="3"/>
      <c r="AT1117" s="3"/>
      <c r="AU1117" s="3"/>
    </row>
    <row r="1118" spans="1:47" x14ac:dyDescent="0.35">
      <c r="A1118" s="66" t="s">
        <v>1368</v>
      </c>
      <c r="B1118" s="67"/>
      <c r="C1118" s="67"/>
      <c r="D1118" s="68"/>
      <c r="E1118" s="70"/>
      <c r="F1118" s="104" t="s">
        <v>11549</v>
      </c>
      <c r="G1118" s="67"/>
      <c r="H1118" s="71"/>
      <c r="I1118" s="72"/>
      <c r="J1118" s="72"/>
      <c r="K1118" s="71" t="s">
        <v>13943</v>
      </c>
      <c r="L1118" s="75"/>
      <c r="M1118" s="76"/>
      <c r="N1118" s="76"/>
      <c r="O1118" s="77"/>
      <c r="P1118" s="78"/>
      <c r="Q1118" s="78"/>
      <c r="R1118" s="88"/>
      <c r="S1118" s="88"/>
      <c r="T1118" s="88"/>
      <c r="U1118" s="88"/>
      <c r="V1118" s="52"/>
      <c r="W1118" s="52"/>
      <c r="X1118" s="52"/>
      <c r="Y1118" s="52"/>
      <c r="Z1118" s="51"/>
      <c r="AA1118" s="73"/>
      <c r="AB1118" s="73"/>
      <c r="AC1118" s="74"/>
      <c r="AD1118" s="80">
        <v>27</v>
      </c>
      <c r="AE1118" s="80">
        <v>36</v>
      </c>
      <c r="AF1118" s="80">
        <v>119</v>
      </c>
      <c r="AG1118" s="80">
        <v>75</v>
      </c>
      <c r="AH1118" s="80"/>
      <c r="AI1118" s="80"/>
      <c r="AJ1118" s="80"/>
      <c r="AK1118" s="80"/>
      <c r="AL1118" s="80"/>
      <c r="AM1118" s="82">
        <v>41038.51966435185</v>
      </c>
      <c r="AN1118" s="80" t="s">
        <v>11630</v>
      </c>
      <c r="AO1118" s="85" t="s">
        <v>12746</v>
      </c>
      <c r="AP1118" s="80" t="s">
        <v>65</v>
      </c>
      <c r="AQ1118" s="2"/>
      <c r="AR1118" s="3"/>
      <c r="AS1118" s="3"/>
      <c r="AT1118" s="3"/>
      <c r="AU1118" s="3"/>
    </row>
    <row r="1119" spans="1:47" x14ac:dyDescent="0.35">
      <c r="A1119" s="66" t="s">
        <v>1030</v>
      </c>
      <c r="B1119" s="67"/>
      <c r="C1119" s="67"/>
      <c r="D1119" s="68"/>
      <c r="E1119" s="70"/>
      <c r="F1119" s="104" t="s">
        <v>11550</v>
      </c>
      <c r="G1119" s="67"/>
      <c r="H1119" s="71"/>
      <c r="I1119" s="72"/>
      <c r="J1119" s="72"/>
      <c r="K1119" s="71" t="s">
        <v>13944</v>
      </c>
      <c r="L1119" s="75"/>
      <c r="M1119" s="76"/>
      <c r="N1119" s="76"/>
      <c r="O1119" s="77"/>
      <c r="P1119" s="78"/>
      <c r="Q1119" s="78"/>
      <c r="R1119" s="88"/>
      <c r="S1119" s="88"/>
      <c r="T1119" s="88"/>
      <c r="U1119" s="88"/>
      <c r="V1119" s="52"/>
      <c r="W1119" s="52"/>
      <c r="X1119" s="52"/>
      <c r="Y1119" s="52"/>
      <c r="Z1119" s="51"/>
      <c r="AA1119" s="73"/>
      <c r="AB1119" s="73"/>
      <c r="AC1119" s="74"/>
      <c r="AD1119" s="80">
        <v>61</v>
      </c>
      <c r="AE1119" s="80">
        <v>128</v>
      </c>
      <c r="AF1119" s="80">
        <v>595</v>
      </c>
      <c r="AG1119" s="80">
        <v>76</v>
      </c>
      <c r="AH1119" s="80"/>
      <c r="AI1119" s="80" t="s">
        <v>9054</v>
      </c>
      <c r="AJ1119" s="80"/>
      <c r="AK1119" s="85" t="s">
        <v>10392</v>
      </c>
      <c r="AL1119" s="80"/>
      <c r="AM1119" s="82">
        <v>42011.408645833333</v>
      </c>
      <c r="AN1119" s="80" t="s">
        <v>11630</v>
      </c>
      <c r="AO1119" s="85" t="s">
        <v>12747</v>
      </c>
      <c r="AP1119" s="80" t="s">
        <v>66</v>
      </c>
      <c r="AQ1119" s="2"/>
      <c r="AR1119" s="3"/>
      <c r="AS1119" s="3"/>
      <c r="AT1119" s="3"/>
      <c r="AU1119" s="3"/>
    </row>
    <row r="1120" spans="1:47" x14ac:dyDescent="0.35">
      <c r="A1120" s="66" t="s">
        <v>1031</v>
      </c>
      <c r="B1120" s="67"/>
      <c r="C1120" s="67"/>
      <c r="D1120" s="68"/>
      <c r="E1120" s="70"/>
      <c r="F1120" s="104" t="s">
        <v>11551</v>
      </c>
      <c r="G1120" s="67"/>
      <c r="H1120" s="71"/>
      <c r="I1120" s="72"/>
      <c r="J1120" s="72"/>
      <c r="K1120" s="71" t="s">
        <v>13945</v>
      </c>
      <c r="L1120" s="75"/>
      <c r="M1120" s="76"/>
      <c r="N1120" s="76"/>
      <c r="O1120" s="77"/>
      <c r="P1120" s="78"/>
      <c r="Q1120" s="78"/>
      <c r="R1120" s="88"/>
      <c r="S1120" s="88"/>
      <c r="T1120" s="88"/>
      <c r="U1120" s="88"/>
      <c r="V1120" s="52"/>
      <c r="W1120" s="52"/>
      <c r="X1120" s="52"/>
      <c r="Y1120" s="52"/>
      <c r="Z1120" s="51"/>
      <c r="AA1120" s="73"/>
      <c r="AB1120" s="73"/>
      <c r="AC1120" s="74"/>
      <c r="AD1120" s="80">
        <v>4793</v>
      </c>
      <c r="AE1120" s="80">
        <v>2022</v>
      </c>
      <c r="AF1120" s="80">
        <v>1864</v>
      </c>
      <c r="AG1120" s="80">
        <v>487</v>
      </c>
      <c r="AH1120" s="80"/>
      <c r="AI1120" s="80" t="s">
        <v>9055</v>
      </c>
      <c r="AJ1120" s="80" t="s">
        <v>9635</v>
      </c>
      <c r="AK1120" s="85" t="s">
        <v>10393</v>
      </c>
      <c r="AL1120" s="80"/>
      <c r="AM1120" s="82">
        <v>40819.309710648151</v>
      </c>
      <c r="AN1120" s="80" t="s">
        <v>11630</v>
      </c>
      <c r="AO1120" s="85" t="s">
        <v>12748</v>
      </c>
      <c r="AP1120" s="80" t="s">
        <v>66</v>
      </c>
      <c r="AQ1120" s="2"/>
      <c r="AR1120" s="3"/>
      <c r="AS1120" s="3"/>
      <c r="AT1120" s="3"/>
      <c r="AU1120" s="3"/>
    </row>
    <row r="1121" spans="1:47" x14ac:dyDescent="0.35">
      <c r="A1121" s="66" t="s">
        <v>1032</v>
      </c>
      <c r="B1121" s="67"/>
      <c r="C1121" s="67"/>
      <c r="D1121" s="68"/>
      <c r="E1121" s="70"/>
      <c r="F1121" s="104" t="s">
        <v>11552</v>
      </c>
      <c r="G1121" s="67"/>
      <c r="H1121" s="71"/>
      <c r="I1121" s="72"/>
      <c r="J1121" s="72"/>
      <c r="K1121" s="71" t="s">
        <v>13946</v>
      </c>
      <c r="L1121" s="75"/>
      <c r="M1121" s="76"/>
      <c r="N1121" s="76"/>
      <c r="O1121" s="77"/>
      <c r="P1121" s="78"/>
      <c r="Q1121" s="78"/>
      <c r="R1121" s="88"/>
      <c r="S1121" s="88"/>
      <c r="T1121" s="88"/>
      <c r="U1121" s="88"/>
      <c r="V1121" s="52"/>
      <c r="W1121" s="52"/>
      <c r="X1121" s="52"/>
      <c r="Y1121" s="52"/>
      <c r="Z1121" s="51"/>
      <c r="AA1121" s="73"/>
      <c r="AB1121" s="73"/>
      <c r="AC1121" s="74"/>
      <c r="AD1121" s="80">
        <v>68</v>
      </c>
      <c r="AE1121" s="80">
        <v>39</v>
      </c>
      <c r="AF1121" s="80">
        <v>310</v>
      </c>
      <c r="AG1121" s="80">
        <v>14</v>
      </c>
      <c r="AH1121" s="80"/>
      <c r="AI1121" s="80" t="s">
        <v>9056</v>
      </c>
      <c r="AJ1121" s="80" t="s">
        <v>9159</v>
      </c>
      <c r="AK1121" s="80"/>
      <c r="AL1121" s="80"/>
      <c r="AM1121" s="82">
        <v>42355.384467592594</v>
      </c>
      <c r="AN1121" s="80" t="s">
        <v>11630</v>
      </c>
      <c r="AO1121" s="85" t="s">
        <v>12749</v>
      </c>
      <c r="AP1121" s="80" t="s">
        <v>66</v>
      </c>
      <c r="AQ1121" s="2"/>
      <c r="AR1121" s="3"/>
      <c r="AS1121" s="3"/>
      <c r="AT1121" s="3"/>
      <c r="AU1121" s="3"/>
    </row>
    <row r="1122" spans="1:47" x14ac:dyDescent="0.35">
      <c r="A1122" s="66" t="s">
        <v>1034</v>
      </c>
      <c r="B1122" s="67"/>
      <c r="C1122" s="67"/>
      <c r="D1122" s="68"/>
      <c r="E1122" s="70"/>
      <c r="F1122" s="104" t="s">
        <v>11553</v>
      </c>
      <c r="G1122" s="67"/>
      <c r="H1122" s="71"/>
      <c r="I1122" s="72"/>
      <c r="J1122" s="72"/>
      <c r="K1122" s="71" t="s">
        <v>13947</v>
      </c>
      <c r="L1122" s="75"/>
      <c r="M1122" s="76"/>
      <c r="N1122" s="76"/>
      <c r="O1122" s="77"/>
      <c r="P1122" s="78"/>
      <c r="Q1122" s="78"/>
      <c r="R1122" s="88"/>
      <c r="S1122" s="88"/>
      <c r="T1122" s="88"/>
      <c r="U1122" s="88"/>
      <c r="V1122" s="52"/>
      <c r="W1122" s="52"/>
      <c r="X1122" s="52"/>
      <c r="Y1122" s="52"/>
      <c r="Z1122" s="51"/>
      <c r="AA1122" s="73"/>
      <c r="AB1122" s="73"/>
      <c r="AC1122" s="74"/>
      <c r="AD1122" s="80">
        <v>218</v>
      </c>
      <c r="AE1122" s="80">
        <v>267</v>
      </c>
      <c r="AF1122" s="80">
        <v>1340</v>
      </c>
      <c r="AG1122" s="80">
        <v>315</v>
      </c>
      <c r="AH1122" s="80"/>
      <c r="AI1122" s="80" t="s">
        <v>9057</v>
      </c>
      <c r="AJ1122" s="80" t="s">
        <v>9137</v>
      </c>
      <c r="AK1122" s="85" t="s">
        <v>10394</v>
      </c>
      <c r="AL1122" s="80"/>
      <c r="AM1122" s="82">
        <v>43249.310370370367</v>
      </c>
      <c r="AN1122" s="80" t="s">
        <v>11630</v>
      </c>
      <c r="AO1122" s="85" t="s">
        <v>12750</v>
      </c>
      <c r="AP1122" s="80" t="s">
        <v>66</v>
      </c>
      <c r="AQ1122" s="2"/>
      <c r="AR1122" s="3"/>
      <c r="AS1122" s="3"/>
      <c r="AT1122" s="3"/>
      <c r="AU1122" s="3"/>
    </row>
    <row r="1123" spans="1:47" x14ac:dyDescent="0.35">
      <c r="A1123" s="66" t="s">
        <v>1036</v>
      </c>
      <c r="B1123" s="67"/>
      <c r="C1123" s="67"/>
      <c r="D1123" s="68"/>
      <c r="E1123" s="70"/>
      <c r="F1123" s="104" t="s">
        <v>11554</v>
      </c>
      <c r="G1123" s="67"/>
      <c r="H1123" s="71"/>
      <c r="I1123" s="72"/>
      <c r="J1123" s="72"/>
      <c r="K1123" s="71" t="s">
        <v>13948</v>
      </c>
      <c r="L1123" s="75"/>
      <c r="M1123" s="76"/>
      <c r="N1123" s="76"/>
      <c r="O1123" s="77"/>
      <c r="P1123" s="78"/>
      <c r="Q1123" s="78"/>
      <c r="R1123" s="88"/>
      <c r="S1123" s="88"/>
      <c r="T1123" s="88"/>
      <c r="U1123" s="88"/>
      <c r="V1123" s="52"/>
      <c r="W1123" s="52"/>
      <c r="X1123" s="52"/>
      <c r="Y1123" s="52"/>
      <c r="Z1123" s="51"/>
      <c r="AA1123" s="73"/>
      <c r="AB1123" s="73"/>
      <c r="AC1123" s="74"/>
      <c r="AD1123" s="80">
        <v>247</v>
      </c>
      <c r="AE1123" s="80">
        <v>110</v>
      </c>
      <c r="AF1123" s="80">
        <v>22</v>
      </c>
      <c r="AG1123" s="80">
        <v>7</v>
      </c>
      <c r="AH1123" s="80"/>
      <c r="AI1123" s="80" t="s">
        <v>9058</v>
      </c>
      <c r="AJ1123" s="80"/>
      <c r="AK1123" s="80"/>
      <c r="AL1123" s="80"/>
      <c r="AM1123" s="82">
        <v>44409.070451388892</v>
      </c>
      <c r="AN1123" s="80" t="s">
        <v>11630</v>
      </c>
      <c r="AO1123" s="85" t="s">
        <v>12751</v>
      </c>
      <c r="AP1123" s="80" t="s">
        <v>66</v>
      </c>
      <c r="AQ1123" s="2"/>
      <c r="AR1123" s="3"/>
      <c r="AS1123" s="3"/>
      <c r="AT1123" s="3"/>
      <c r="AU1123" s="3"/>
    </row>
    <row r="1124" spans="1:47" x14ac:dyDescent="0.35">
      <c r="A1124" s="66" t="s">
        <v>1037</v>
      </c>
      <c r="B1124" s="67"/>
      <c r="C1124" s="67"/>
      <c r="D1124" s="68"/>
      <c r="E1124" s="70"/>
      <c r="F1124" s="104" t="s">
        <v>11555</v>
      </c>
      <c r="G1124" s="67"/>
      <c r="H1124" s="71"/>
      <c r="I1124" s="72"/>
      <c r="J1124" s="72"/>
      <c r="K1124" s="71" t="s">
        <v>13949</v>
      </c>
      <c r="L1124" s="75"/>
      <c r="M1124" s="76"/>
      <c r="N1124" s="76"/>
      <c r="O1124" s="77"/>
      <c r="P1124" s="78"/>
      <c r="Q1124" s="78"/>
      <c r="R1124" s="88"/>
      <c r="S1124" s="88"/>
      <c r="T1124" s="88"/>
      <c r="U1124" s="88"/>
      <c r="V1124" s="52"/>
      <c r="W1124" s="52"/>
      <c r="X1124" s="52"/>
      <c r="Y1124" s="52"/>
      <c r="Z1124" s="51"/>
      <c r="AA1124" s="73"/>
      <c r="AB1124" s="73"/>
      <c r="AC1124" s="74"/>
      <c r="AD1124" s="80">
        <v>135</v>
      </c>
      <c r="AE1124" s="80">
        <v>77</v>
      </c>
      <c r="AF1124" s="80">
        <v>804</v>
      </c>
      <c r="AG1124" s="80">
        <v>4</v>
      </c>
      <c r="AH1124" s="80"/>
      <c r="AI1124" s="80" t="s">
        <v>9059</v>
      </c>
      <c r="AJ1124" s="80" t="s">
        <v>9137</v>
      </c>
      <c r="AK1124" s="85" t="s">
        <v>10395</v>
      </c>
      <c r="AL1124" s="80"/>
      <c r="AM1124" s="82">
        <v>40653.568668981483</v>
      </c>
      <c r="AN1124" s="80" t="s">
        <v>11630</v>
      </c>
      <c r="AO1124" s="85" t="s">
        <v>12752</v>
      </c>
      <c r="AP1124" s="80" t="s">
        <v>66</v>
      </c>
      <c r="AQ1124" s="2"/>
      <c r="AR1124" s="3"/>
      <c r="AS1124" s="3"/>
      <c r="AT1124" s="3"/>
      <c r="AU1124" s="3"/>
    </row>
    <row r="1125" spans="1:47" x14ac:dyDescent="0.35">
      <c r="A1125" s="66" t="s">
        <v>1038</v>
      </c>
      <c r="B1125" s="67"/>
      <c r="C1125" s="67"/>
      <c r="D1125" s="68"/>
      <c r="E1125" s="70"/>
      <c r="F1125" s="104" t="s">
        <v>11556</v>
      </c>
      <c r="G1125" s="67"/>
      <c r="H1125" s="71"/>
      <c r="I1125" s="72"/>
      <c r="J1125" s="72"/>
      <c r="K1125" s="71" t="s">
        <v>13950</v>
      </c>
      <c r="L1125" s="75"/>
      <c r="M1125" s="76"/>
      <c r="N1125" s="76"/>
      <c r="O1125" s="77"/>
      <c r="P1125" s="78"/>
      <c r="Q1125" s="78"/>
      <c r="R1125" s="88"/>
      <c r="S1125" s="88"/>
      <c r="T1125" s="88"/>
      <c r="U1125" s="88"/>
      <c r="V1125" s="52"/>
      <c r="W1125" s="52"/>
      <c r="X1125" s="52"/>
      <c r="Y1125" s="52"/>
      <c r="Z1125" s="51"/>
      <c r="AA1125" s="73"/>
      <c r="AB1125" s="73"/>
      <c r="AC1125" s="74"/>
      <c r="AD1125" s="80">
        <v>324</v>
      </c>
      <c r="AE1125" s="80">
        <v>4132</v>
      </c>
      <c r="AF1125" s="80">
        <v>196232</v>
      </c>
      <c r="AG1125" s="80">
        <v>1357</v>
      </c>
      <c r="AH1125" s="80"/>
      <c r="AI1125" s="80" t="s">
        <v>9060</v>
      </c>
      <c r="AJ1125" s="80" t="s">
        <v>9636</v>
      </c>
      <c r="AK1125" s="80"/>
      <c r="AL1125" s="80"/>
      <c r="AM1125" s="82">
        <v>41058.647511574076</v>
      </c>
      <c r="AN1125" s="80" t="s">
        <v>11630</v>
      </c>
      <c r="AO1125" s="85" t="s">
        <v>12753</v>
      </c>
      <c r="AP1125" s="80" t="s">
        <v>66</v>
      </c>
      <c r="AQ1125" s="2"/>
      <c r="AR1125" s="3"/>
      <c r="AS1125" s="3"/>
      <c r="AT1125" s="3"/>
      <c r="AU1125" s="3"/>
    </row>
    <row r="1126" spans="1:47" x14ac:dyDescent="0.35">
      <c r="A1126" s="66" t="s">
        <v>1042</v>
      </c>
      <c r="B1126" s="67"/>
      <c r="C1126" s="67"/>
      <c r="D1126" s="68"/>
      <c r="E1126" s="70"/>
      <c r="F1126" s="104" t="s">
        <v>11557</v>
      </c>
      <c r="G1126" s="67"/>
      <c r="H1126" s="71"/>
      <c r="I1126" s="72"/>
      <c r="J1126" s="72"/>
      <c r="K1126" s="71" t="s">
        <v>13951</v>
      </c>
      <c r="L1126" s="75"/>
      <c r="M1126" s="76"/>
      <c r="N1126" s="76"/>
      <c r="O1126" s="77"/>
      <c r="P1126" s="78"/>
      <c r="Q1126" s="78"/>
      <c r="R1126" s="88"/>
      <c r="S1126" s="88"/>
      <c r="T1126" s="88"/>
      <c r="U1126" s="88"/>
      <c r="V1126" s="52"/>
      <c r="W1126" s="52"/>
      <c r="X1126" s="52"/>
      <c r="Y1126" s="52"/>
      <c r="Z1126" s="51"/>
      <c r="AA1126" s="73"/>
      <c r="AB1126" s="73"/>
      <c r="AC1126" s="74"/>
      <c r="AD1126" s="80">
        <v>329</v>
      </c>
      <c r="AE1126" s="80">
        <v>496</v>
      </c>
      <c r="AF1126" s="80">
        <v>1232</v>
      </c>
      <c r="AG1126" s="80">
        <v>871</v>
      </c>
      <c r="AH1126" s="80"/>
      <c r="AI1126" s="80" t="s">
        <v>9061</v>
      </c>
      <c r="AJ1126" s="80" t="s">
        <v>9637</v>
      </c>
      <c r="AK1126" s="85" t="s">
        <v>10396</v>
      </c>
      <c r="AL1126" s="80"/>
      <c r="AM1126" s="82">
        <v>41886.907719907409</v>
      </c>
      <c r="AN1126" s="80" t="s">
        <v>11630</v>
      </c>
      <c r="AO1126" s="85" t="s">
        <v>12754</v>
      </c>
      <c r="AP1126" s="80" t="s">
        <v>66</v>
      </c>
      <c r="AQ1126" s="2"/>
      <c r="AR1126" s="3"/>
      <c r="AS1126" s="3"/>
      <c r="AT1126" s="3"/>
      <c r="AU1126" s="3"/>
    </row>
    <row r="1127" spans="1:47" x14ac:dyDescent="0.35">
      <c r="A1127" s="66" t="s">
        <v>1043</v>
      </c>
      <c r="B1127" s="67"/>
      <c r="C1127" s="67"/>
      <c r="D1127" s="68"/>
      <c r="E1127" s="70"/>
      <c r="F1127" s="104" t="s">
        <v>11558</v>
      </c>
      <c r="G1127" s="67"/>
      <c r="H1127" s="71"/>
      <c r="I1127" s="72"/>
      <c r="J1127" s="72"/>
      <c r="K1127" s="71" t="s">
        <v>13952</v>
      </c>
      <c r="L1127" s="75"/>
      <c r="M1127" s="76"/>
      <c r="N1127" s="76"/>
      <c r="O1127" s="77"/>
      <c r="P1127" s="78"/>
      <c r="Q1127" s="78"/>
      <c r="R1127" s="88"/>
      <c r="S1127" s="88"/>
      <c r="T1127" s="88"/>
      <c r="U1127" s="88"/>
      <c r="V1127" s="52"/>
      <c r="W1127" s="52"/>
      <c r="X1127" s="52"/>
      <c r="Y1127" s="52"/>
      <c r="Z1127" s="51"/>
      <c r="AA1127" s="73"/>
      <c r="AB1127" s="73"/>
      <c r="AC1127" s="74"/>
      <c r="AD1127" s="80">
        <v>290</v>
      </c>
      <c r="AE1127" s="80">
        <v>60</v>
      </c>
      <c r="AF1127" s="80">
        <v>972</v>
      </c>
      <c r="AG1127" s="80">
        <v>1467</v>
      </c>
      <c r="AH1127" s="80"/>
      <c r="AI1127" s="80" t="s">
        <v>9062</v>
      </c>
      <c r="AJ1127" s="80" t="s">
        <v>9143</v>
      </c>
      <c r="AK1127" s="80"/>
      <c r="AL1127" s="80"/>
      <c r="AM1127" s="82">
        <v>42084.91605324074</v>
      </c>
      <c r="AN1127" s="80" t="s">
        <v>11630</v>
      </c>
      <c r="AO1127" s="85" t="s">
        <v>12755</v>
      </c>
      <c r="AP1127" s="80" t="s">
        <v>66</v>
      </c>
      <c r="AQ1127" s="2"/>
      <c r="AR1127" s="3"/>
      <c r="AS1127" s="3"/>
      <c r="AT1127" s="3"/>
      <c r="AU1127" s="3"/>
    </row>
    <row r="1128" spans="1:47" x14ac:dyDescent="0.35">
      <c r="A1128" s="66" t="s">
        <v>1044</v>
      </c>
      <c r="B1128" s="67"/>
      <c r="C1128" s="67"/>
      <c r="D1128" s="68"/>
      <c r="E1128" s="70"/>
      <c r="F1128" s="104" t="s">
        <v>11559</v>
      </c>
      <c r="G1128" s="67"/>
      <c r="H1128" s="71"/>
      <c r="I1128" s="72"/>
      <c r="J1128" s="72"/>
      <c r="K1128" s="71" t="s">
        <v>13953</v>
      </c>
      <c r="L1128" s="75"/>
      <c r="M1128" s="76"/>
      <c r="N1128" s="76"/>
      <c r="O1128" s="77"/>
      <c r="P1128" s="78"/>
      <c r="Q1128" s="78"/>
      <c r="R1128" s="88"/>
      <c r="S1128" s="88"/>
      <c r="T1128" s="88"/>
      <c r="U1128" s="88"/>
      <c r="V1128" s="52"/>
      <c r="W1128" s="52"/>
      <c r="X1128" s="52"/>
      <c r="Y1128" s="52"/>
      <c r="Z1128" s="51"/>
      <c r="AA1128" s="73"/>
      <c r="AB1128" s="73"/>
      <c r="AC1128" s="74"/>
      <c r="AD1128" s="80">
        <v>996</v>
      </c>
      <c r="AE1128" s="80">
        <v>2484</v>
      </c>
      <c r="AF1128" s="80">
        <v>3895</v>
      </c>
      <c r="AG1128" s="80">
        <v>3106</v>
      </c>
      <c r="AH1128" s="80"/>
      <c r="AI1128" s="80" t="s">
        <v>9063</v>
      </c>
      <c r="AJ1128" s="80" t="s">
        <v>9142</v>
      </c>
      <c r="AK1128" s="85" t="s">
        <v>10397</v>
      </c>
      <c r="AL1128" s="80"/>
      <c r="AM1128" s="82">
        <v>41869.364988425928</v>
      </c>
      <c r="AN1128" s="80" t="s">
        <v>11630</v>
      </c>
      <c r="AO1128" s="85" t="s">
        <v>12756</v>
      </c>
      <c r="AP1128" s="80" t="s">
        <v>66</v>
      </c>
      <c r="AQ1128" s="2"/>
      <c r="AR1128" s="3"/>
      <c r="AS1128" s="3"/>
      <c r="AT1128" s="3"/>
      <c r="AU1128" s="3"/>
    </row>
    <row r="1129" spans="1:47" x14ac:dyDescent="0.35">
      <c r="A1129" s="66" t="s">
        <v>1369</v>
      </c>
      <c r="B1129" s="67"/>
      <c r="C1129" s="67"/>
      <c r="D1129" s="68"/>
      <c r="E1129" s="70"/>
      <c r="F1129" s="104" t="s">
        <v>11560</v>
      </c>
      <c r="G1129" s="67"/>
      <c r="H1129" s="71"/>
      <c r="I1129" s="72"/>
      <c r="J1129" s="72"/>
      <c r="K1129" s="71" t="s">
        <v>13954</v>
      </c>
      <c r="L1129" s="75"/>
      <c r="M1129" s="76"/>
      <c r="N1129" s="76"/>
      <c r="O1129" s="77"/>
      <c r="P1129" s="78"/>
      <c r="Q1129" s="78"/>
      <c r="R1129" s="88"/>
      <c r="S1129" s="88"/>
      <c r="T1129" s="88"/>
      <c r="U1129" s="88"/>
      <c r="V1129" s="52"/>
      <c r="W1129" s="52"/>
      <c r="X1129" s="52"/>
      <c r="Y1129" s="52"/>
      <c r="Z1129" s="51"/>
      <c r="AA1129" s="73"/>
      <c r="AB1129" s="73"/>
      <c r="AC1129" s="74"/>
      <c r="AD1129" s="80">
        <v>812</v>
      </c>
      <c r="AE1129" s="80">
        <v>11469</v>
      </c>
      <c r="AF1129" s="80">
        <v>8431</v>
      </c>
      <c r="AG1129" s="80">
        <v>1897</v>
      </c>
      <c r="AH1129" s="80"/>
      <c r="AI1129" s="80" t="s">
        <v>9064</v>
      </c>
      <c r="AJ1129" s="80"/>
      <c r="AK1129" s="85" t="s">
        <v>10398</v>
      </c>
      <c r="AL1129" s="80"/>
      <c r="AM1129" s="82">
        <v>41956.760474537034</v>
      </c>
      <c r="AN1129" s="80" t="s">
        <v>11630</v>
      </c>
      <c r="AO1129" s="85" t="s">
        <v>12757</v>
      </c>
      <c r="AP1129" s="80" t="s">
        <v>65</v>
      </c>
      <c r="AQ1129" s="2"/>
      <c r="AR1129" s="3"/>
      <c r="AS1129" s="3"/>
      <c r="AT1129" s="3"/>
      <c r="AU1129" s="3"/>
    </row>
    <row r="1130" spans="1:47" x14ac:dyDescent="0.35">
      <c r="A1130" s="66" t="s">
        <v>1047</v>
      </c>
      <c r="B1130" s="67"/>
      <c r="C1130" s="67"/>
      <c r="D1130" s="68"/>
      <c r="E1130" s="70"/>
      <c r="F1130" s="104" t="s">
        <v>11561</v>
      </c>
      <c r="G1130" s="67"/>
      <c r="H1130" s="71"/>
      <c r="I1130" s="72"/>
      <c r="J1130" s="72"/>
      <c r="K1130" s="71" t="s">
        <v>13955</v>
      </c>
      <c r="L1130" s="75"/>
      <c r="M1130" s="76"/>
      <c r="N1130" s="76"/>
      <c r="O1130" s="77"/>
      <c r="P1130" s="78"/>
      <c r="Q1130" s="78"/>
      <c r="R1130" s="88"/>
      <c r="S1130" s="88"/>
      <c r="T1130" s="88"/>
      <c r="U1130" s="88"/>
      <c r="V1130" s="52"/>
      <c r="W1130" s="52"/>
      <c r="X1130" s="52"/>
      <c r="Y1130" s="52"/>
      <c r="Z1130" s="51"/>
      <c r="AA1130" s="73"/>
      <c r="AB1130" s="73"/>
      <c r="AC1130" s="74"/>
      <c r="AD1130" s="80">
        <v>238</v>
      </c>
      <c r="AE1130" s="80">
        <v>1260</v>
      </c>
      <c r="AF1130" s="80">
        <v>1925</v>
      </c>
      <c r="AG1130" s="80">
        <v>266</v>
      </c>
      <c r="AH1130" s="80"/>
      <c r="AI1130" s="80" t="s">
        <v>9065</v>
      </c>
      <c r="AJ1130" s="80"/>
      <c r="AK1130" s="85" t="s">
        <v>10399</v>
      </c>
      <c r="AL1130" s="80"/>
      <c r="AM1130" s="82">
        <v>41600.658032407409</v>
      </c>
      <c r="AN1130" s="80" t="s">
        <v>11630</v>
      </c>
      <c r="AO1130" s="85" t="s">
        <v>12758</v>
      </c>
      <c r="AP1130" s="80" t="s">
        <v>66</v>
      </c>
      <c r="AQ1130" s="2"/>
      <c r="AR1130" s="3"/>
      <c r="AS1130" s="3"/>
      <c r="AT1130" s="3"/>
      <c r="AU1130" s="3"/>
    </row>
    <row r="1131" spans="1:47" x14ac:dyDescent="0.35">
      <c r="A1131" s="66" t="s">
        <v>1048</v>
      </c>
      <c r="B1131" s="67"/>
      <c r="C1131" s="67"/>
      <c r="D1131" s="68"/>
      <c r="E1131" s="70"/>
      <c r="F1131" s="104" t="s">
        <v>11562</v>
      </c>
      <c r="G1131" s="67"/>
      <c r="H1131" s="71"/>
      <c r="I1131" s="72"/>
      <c r="J1131" s="72"/>
      <c r="K1131" s="71" t="s">
        <v>13956</v>
      </c>
      <c r="L1131" s="75"/>
      <c r="M1131" s="76"/>
      <c r="N1131" s="76"/>
      <c r="O1131" s="77"/>
      <c r="P1131" s="78"/>
      <c r="Q1131" s="78"/>
      <c r="R1131" s="88"/>
      <c r="S1131" s="88"/>
      <c r="T1131" s="88"/>
      <c r="U1131" s="88"/>
      <c r="V1131" s="52"/>
      <c r="W1131" s="52"/>
      <c r="X1131" s="52"/>
      <c r="Y1131" s="52"/>
      <c r="Z1131" s="51"/>
      <c r="AA1131" s="73"/>
      <c r="AB1131" s="73"/>
      <c r="AC1131" s="74"/>
      <c r="AD1131" s="80">
        <v>27</v>
      </c>
      <c r="AE1131" s="80">
        <v>181</v>
      </c>
      <c r="AF1131" s="80">
        <v>1113</v>
      </c>
      <c r="AG1131" s="80">
        <v>826</v>
      </c>
      <c r="AH1131" s="80"/>
      <c r="AI1131" s="80" t="s">
        <v>9066</v>
      </c>
      <c r="AJ1131" s="80" t="s">
        <v>9358</v>
      </c>
      <c r="AK1131" s="85" t="s">
        <v>10400</v>
      </c>
      <c r="AL1131" s="80"/>
      <c r="AM1131" s="82">
        <v>42900.866909722223</v>
      </c>
      <c r="AN1131" s="80" t="s">
        <v>11630</v>
      </c>
      <c r="AO1131" s="85" t="s">
        <v>12759</v>
      </c>
      <c r="AP1131" s="80" t="s">
        <v>66</v>
      </c>
      <c r="AQ1131" s="2"/>
      <c r="AR1131" s="3"/>
      <c r="AS1131" s="3"/>
      <c r="AT1131" s="3"/>
      <c r="AU1131" s="3"/>
    </row>
    <row r="1132" spans="1:47" x14ac:dyDescent="0.35">
      <c r="A1132" s="66" t="s">
        <v>1370</v>
      </c>
      <c r="B1132" s="67"/>
      <c r="C1132" s="67"/>
      <c r="D1132" s="68"/>
      <c r="E1132" s="70"/>
      <c r="F1132" s="104" t="s">
        <v>11563</v>
      </c>
      <c r="G1132" s="67"/>
      <c r="H1132" s="71"/>
      <c r="I1132" s="72"/>
      <c r="J1132" s="72"/>
      <c r="K1132" s="71" t="s">
        <v>13957</v>
      </c>
      <c r="L1132" s="75"/>
      <c r="M1132" s="76"/>
      <c r="N1132" s="76"/>
      <c r="O1132" s="77"/>
      <c r="P1132" s="78"/>
      <c r="Q1132" s="78"/>
      <c r="R1132" s="88"/>
      <c r="S1132" s="88"/>
      <c r="T1132" s="88"/>
      <c r="U1132" s="88"/>
      <c r="V1132" s="52"/>
      <c r="W1132" s="52"/>
      <c r="X1132" s="52"/>
      <c r="Y1132" s="52"/>
      <c r="Z1132" s="51"/>
      <c r="AA1132" s="73"/>
      <c r="AB1132" s="73"/>
      <c r="AC1132" s="74"/>
      <c r="AD1132" s="80">
        <v>26</v>
      </c>
      <c r="AE1132" s="80">
        <v>1066</v>
      </c>
      <c r="AF1132" s="80">
        <v>307</v>
      </c>
      <c r="AG1132" s="80">
        <v>396</v>
      </c>
      <c r="AH1132" s="80"/>
      <c r="AI1132" s="80"/>
      <c r="AJ1132" s="80"/>
      <c r="AK1132" s="80"/>
      <c r="AL1132" s="80"/>
      <c r="AM1132" s="82">
        <v>44229.543194444443</v>
      </c>
      <c r="AN1132" s="80" t="s">
        <v>11630</v>
      </c>
      <c r="AO1132" s="85" t="s">
        <v>12760</v>
      </c>
      <c r="AP1132" s="80" t="s">
        <v>65</v>
      </c>
      <c r="AQ1132" s="2"/>
      <c r="AR1132" s="3"/>
      <c r="AS1132" s="3"/>
      <c r="AT1132" s="3"/>
      <c r="AU1132" s="3"/>
    </row>
    <row r="1133" spans="1:47" x14ac:dyDescent="0.35">
      <c r="A1133" s="66" t="s">
        <v>1049</v>
      </c>
      <c r="B1133" s="67"/>
      <c r="C1133" s="67"/>
      <c r="D1133" s="68"/>
      <c r="E1133" s="70"/>
      <c r="F1133" s="104" t="s">
        <v>11564</v>
      </c>
      <c r="G1133" s="67"/>
      <c r="H1133" s="71"/>
      <c r="I1133" s="72"/>
      <c r="J1133" s="72"/>
      <c r="K1133" s="71" t="s">
        <v>13958</v>
      </c>
      <c r="L1133" s="75"/>
      <c r="M1133" s="76"/>
      <c r="N1133" s="76"/>
      <c r="O1133" s="77"/>
      <c r="P1133" s="78"/>
      <c r="Q1133" s="78"/>
      <c r="R1133" s="88"/>
      <c r="S1133" s="88"/>
      <c r="T1133" s="88"/>
      <c r="U1133" s="88"/>
      <c r="V1133" s="52"/>
      <c r="W1133" s="52"/>
      <c r="X1133" s="52"/>
      <c r="Y1133" s="52"/>
      <c r="Z1133" s="51"/>
      <c r="AA1133" s="73"/>
      <c r="AB1133" s="73"/>
      <c r="AC1133" s="74"/>
      <c r="AD1133" s="80">
        <v>661</v>
      </c>
      <c r="AE1133" s="80">
        <v>132</v>
      </c>
      <c r="AF1133" s="80">
        <v>12931</v>
      </c>
      <c r="AG1133" s="80">
        <v>16259</v>
      </c>
      <c r="AH1133" s="80"/>
      <c r="AI1133" s="80" t="s">
        <v>9067</v>
      </c>
      <c r="AJ1133" s="80" t="s">
        <v>9638</v>
      </c>
      <c r="AK1133" s="85" t="s">
        <v>10401</v>
      </c>
      <c r="AL1133" s="80"/>
      <c r="AM1133" s="82">
        <v>44251.893680555557</v>
      </c>
      <c r="AN1133" s="80" t="s">
        <v>11630</v>
      </c>
      <c r="AO1133" s="85" t="s">
        <v>12761</v>
      </c>
      <c r="AP1133" s="80" t="s">
        <v>66</v>
      </c>
      <c r="AQ1133" s="2"/>
      <c r="AR1133" s="3"/>
      <c r="AS1133" s="3"/>
      <c r="AT1133" s="3"/>
      <c r="AU1133" s="3"/>
    </row>
    <row r="1134" spans="1:47" x14ac:dyDescent="0.35">
      <c r="A1134" s="66" t="s">
        <v>1052</v>
      </c>
      <c r="B1134" s="67"/>
      <c r="C1134" s="67"/>
      <c r="D1134" s="68"/>
      <c r="E1134" s="70"/>
      <c r="F1134" s="104" t="s">
        <v>11565</v>
      </c>
      <c r="G1134" s="67"/>
      <c r="H1134" s="71"/>
      <c r="I1134" s="72"/>
      <c r="J1134" s="72"/>
      <c r="K1134" s="71" t="s">
        <v>13959</v>
      </c>
      <c r="L1134" s="75"/>
      <c r="M1134" s="76"/>
      <c r="N1134" s="76"/>
      <c r="O1134" s="77"/>
      <c r="P1134" s="78"/>
      <c r="Q1134" s="78"/>
      <c r="R1134" s="88"/>
      <c r="S1134" s="88"/>
      <c r="T1134" s="88"/>
      <c r="U1134" s="88"/>
      <c r="V1134" s="52"/>
      <c r="W1134" s="52"/>
      <c r="X1134" s="52"/>
      <c r="Y1134" s="52"/>
      <c r="Z1134" s="51"/>
      <c r="AA1134" s="73"/>
      <c r="AB1134" s="73"/>
      <c r="AC1134" s="74"/>
      <c r="AD1134" s="80">
        <v>209</v>
      </c>
      <c r="AE1134" s="80">
        <v>160</v>
      </c>
      <c r="AF1134" s="80">
        <v>635</v>
      </c>
      <c r="AG1134" s="80">
        <v>780</v>
      </c>
      <c r="AH1134" s="80"/>
      <c r="AI1134" s="80" t="s">
        <v>9068</v>
      </c>
      <c r="AJ1134" s="80" t="s">
        <v>9592</v>
      </c>
      <c r="AK1134" s="85" t="s">
        <v>10402</v>
      </c>
      <c r="AL1134" s="80"/>
      <c r="AM1134" s="82">
        <v>43480.628009259257</v>
      </c>
      <c r="AN1134" s="80" t="s">
        <v>11630</v>
      </c>
      <c r="AO1134" s="85" t="s">
        <v>12762</v>
      </c>
      <c r="AP1134" s="80" t="s">
        <v>66</v>
      </c>
      <c r="AQ1134" s="2"/>
      <c r="AR1134" s="3"/>
      <c r="AS1134" s="3"/>
      <c r="AT1134" s="3"/>
      <c r="AU1134" s="3"/>
    </row>
    <row r="1135" spans="1:47" x14ac:dyDescent="0.35">
      <c r="A1135" s="66" t="s">
        <v>1057</v>
      </c>
      <c r="B1135" s="67"/>
      <c r="C1135" s="67"/>
      <c r="D1135" s="68"/>
      <c r="E1135" s="70"/>
      <c r="F1135" s="104" t="s">
        <v>11566</v>
      </c>
      <c r="G1135" s="67"/>
      <c r="H1135" s="71"/>
      <c r="I1135" s="72"/>
      <c r="J1135" s="72"/>
      <c r="K1135" s="71" t="s">
        <v>13960</v>
      </c>
      <c r="L1135" s="75"/>
      <c r="M1135" s="76"/>
      <c r="N1135" s="76"/>
      <c r="O1135" s="77"/>
      <c r="P1135" s="78"/>
      <c r="Q1135" s="78"/>
      <c r="R1135" s="88"/>
      <c r="S1135" s="88"/>
      <c r="T1135" s="88"/>
      <c r="U1135" s="88"/>
      <c r="V1135" s="52"/>
      <c r="W1135" s="52"/>
      <c r="X1135" s="52"/>
      <c r="Y1135" s="52"/>
      <c r="Z1135" s="51"/>
      <c r="AA1135" s="73"/>
      <c r="AB1135" s="73"/>
      <c r="AC1135" s="74"/>
      <c r="AD1135" s="80">
        <v>83</v>
      </c>
      <c r="AE1135" s="80">
        <v>120</v>
      </c>
      <c r="AF1135" s="80">
        <v>1665</v>
      </c>
      <c r="AG1135" s="80">
        <v>167</v>
      </c>
      <c r="AH1135" s="80"/>
      <c r="AI1135" s="80" t="s">
        <v>9069</v>
      </c>
      <c r="AJ1135" s="80" t="s">
        <v>9639</v>
      </c>
      <c r="AK1135" s="85" t="s">
        <v>10403</v>
      </c>
      <c r="AL1135" s="80"/>
      <c r="AM1135" s="82">
        <v>40247.655474537038</v>
      </c>
      <c r="AN1135" s="80" t="s">
        <v>11630</v>
      </c>
      <c r="AO1135" s="85" t="s">
        <v>12763</v>
      </c>
      <c r="AP1135" s="80" t="s">
        <v>66</v>
      </c>
      <c r="AQ1135" s="2"/>
      <c r="AR1135" s="3"/>
      <c r="AS1135" s="3"/>
      <c r="AT1135" s="3"/>
      <c r="AU1135" s="3"/>
    </row>
    <row r="1136" spans="1:47" x14ac:dyDescent="0.35">
      <c r="A1136" s="66" t="s">
        <v>1058</v>
      </c>
      <c r="B1136" s="67"/>
      <c r="C1136" s="67"/>
      <c r="D1136" s="68"/>
      <c r="E1136" s="70"/>
      <c r="F1136" s="104" t="s">
        <v>11567</v>
      </c>
      <c r="G1136" s="67"/>
      <c r="H1136" s="71"/>
      <c r="I1136" s="72"/>
      <c r="J1136" s="72"/>
      <c r="K1136" s="71" t="s">
        <v>13961</v>
      </c>
      <c r="L1136" s="75"/>
      <c r="M1136" s="76"/>
      <c r="N1136" s="76"/>
      <c r="O1136" s="77"/>
      <c r="P1136" s="78"/>
      <c r="Q1136" s="78"/>
      <c r="R1136" s="88"/>
      <c r="S1136" s="88"/>
      <c r="T1136" s="88"/>
      <c r="U1136" s="88"/>
      <c r="V1136" s="52"/>
      <c r="W1136" s="52"/>
      <c r="X1136" s="52"/>
      <c r="Y1136" s="52"/>
      <c r="Z1136" s="51"/>
      <c r="AA1136" s="73"/>
      <c r="AB1136" s="73"/>
      <c r="AC1136" s="74"/>
      <c r="AD1136" s="80">
        <v>555</v>
      </c>
      <c r="AE1136" s="80">
        <v>806</v>
      </c>
      <c r="AF1136" s="80">
        <v>6542</v>
      </c>
      <c r="AG1136" s="80">
        <v>1123</v>
      </c>
      <c r="AH1136" s="80"/>
      <c r="AI1136" s="80" t="s">
        <v>9070</v>
      </c>
      <c r="AJ1136" s="80" t="s">
        <v>9640</v>
      </c>
      <c r="AK1136" s="85" t="s">
        <v>10404</v>
      </c>
      <c r="AL1136" s="80"/>
      <c r="AM1136" s="82">
        <v>40252.77375</v>
      </c>
      <c r="AN1136" s="80" t="s">
        <v>11630</v>
      </c>
      <c r="AO1136" s="85" t="s">
        <v>12764</v>
      </c>
      <c r="AP1136" s="80" t="s">
        <v>66</v>
      </c>
      <c r="AQ1136" s="2"/>
      <c r="AR1136" s="3"/>
      <c r="AS1136" s="3"/>
      <c r="AT1136" s="3"/>
      <c r="AU1136" s="3"/>
    </row>
    <row r="1137" spans="1:47" x14ac:dyDescent="0.35">
      <c r="A1137" s="66" t="s">
        <v>1371</v>
      </c>
      <c r="B1137" s="67"/>
      <c r="C1137" s="67"/>
      <c r="D1137" s="68"/>
      <c r="E1137" s="70"/>
      <c r="F1137" s="104" t="s">
        <v>11568</v>
      </c>
      <c r="G1137" s="67"/>
      <c r="H1137" s="71"/>
      <c r="I1137" s="72"/>
      <c r="J1137" s="72"/>
      <c r="K1137" s="71" t="s">
        <v>13962</v>
      </c>
      <c r="L1137" s="75"/>
      <c r="M1137" s="76"/>
      <c r="N1137" s="76"/>
      <c r="O1137" s="77"/>
      <c r="P1137" s="78"/>
      <c r="Q1137" s="78"/>
      <c r="R1137" s="88"/>
      <c r="S1137" s="88"/>
      <c r="T1137" s="88"/>
      <c r="U1137" s="88"/>
      <c r="V1137" s="52"/>
      <c r="W1137" s="52"/>
      <c r="X1137" s="52"/>
      <c r="Y1137" s="52"/>
      <c r="Z1137" s="51"/>
      <c r="AA1137" s="73"/>
      <c r="AB1137" s="73"/>
      <c r="AC1137" s="74"/>
      <c r="AD1137" s="80">
        <v>1771</v>
      </c>
      <c r="AE1137" s="80">
        <v>28538</v>
      </c>
      <c r="AF1137" s="80">
        <v>6730</v>
      </c>
      <c r="AG1137" s="80">
        <v>3587</v>
      </c>
      <c r="AH1137" s="80"/>
      <c r="AI1137" s="80" t="s">
        <v>9071</v>
      </c>
      <c r="AJ1137" s="80"/>
      <c r="AK1137" s="85" t="s">
        <v>10405</v>
      </c>
      <c r="AL1137" s="80"/>
      <c r="AM1137" s="82">
        <v>41316.407708333332</v>
      </c>
      <c r="AN1137" s="80" t="s">
        <v>11630</v>
      </c>
      <c r="AO1137" s="85" t="s">
        <v>12765</v>
      </c>
      <c r="AP1137" s="80" t="s">
        <v>65</v>
      </c>
      <c r="AQ1137" s="2"/>
      <c r="AR1137" s="3"/>
      <c r="AS1137" s="3"/>
      <c r="AT1137" s="3"/>
      <c r="AU1137" s="3"/>
    </row>
    <row r="1138" spans="1:47" x14ac:dyDescent="0.35">
      <c r="A1138" s="66" t="s">
        <v>1372</v>
      </c>
      <c r="B1138" s="67"/>
      <c r="C1138" s="67"/>
      <c r="D1138" s="68"/>
      <c r="E1138" s="70"/>
      <c r="F1138" s="104" t="s">
        <v>11569</v>
      </c>
      <c r="G1138" s="67"/>
      <c r="H1138" s="71"/>
      <c r="I1138" s="72"/>
      <c r="J1138" s="72"/>
      <c r="K1138" s="71" t="s">
        <v>13963</v>
      </c>
      <c r="L1138" s="75"/>
      <c r="M1138" s="76"/>
      <c r="N1138" s="76"/>
      <c r="O1138" s="77"/>
      <c r="P1138" s="78"/>
      <c r="Q1138" s="78"/>
      <c r="R1138" s="88"/>
      <c r="S1138" s="88"/>
      <c r="T1138" s="88"/>
      <c r="U1138" s="88"/>
      <c r="V1138" s="52"/>
      <c r="W1138" s="52"/>
      <c r="X1138" s="52"/>
      <c r="Y1138" s="52"/>
      <c r="Z1138" s="51"/>
      <c r="AA1138" s="73"/>
      <c r="AB1138" s="73"/>
      <c r="AC1138" s="74"/>
      <c r="AD1138" s="80">
        <v>44</v>
      </c>
      <c r="AE1138" s="80">
        <v>2262</v>
      </c>
      <c r="AF1138" s="80">
        <v>103</v>
      </c>
      <c r="AG1138" s="80">
        <v>11</v>
      </c>
      <c r="AH1138" s="80"/>
      <c r="AI1138" s="80" t="s">
        <v>9072</v>
      </c>
      <c r="AJ1138" s="80"/>
      <c r="AK1138" s="80"/>
      <c r="AL1138" s="80"/>
      <c r="AM1138" s="82">
        <v>44098.372812499998</v>
      </c>
      <c r="AN1138" s="80" t="s">
        <v>11630</v>
      </c>
      <c r="AO1138" s="85" t="s">
        <v>12766</v>
      </c>
      <c r="AP1138" s="80" t="s">
        <v>65</v>
      </c>
      <c r="AQ1138" s="2"/>
      <c r="AR1138" s="3"/>
      <c r="AS1138" s="3"/>
      <c r="AT1138" s="3"/>
      <c r="AU1138" s="3"/>
    </row>
    <row r="1139" spans="1:47" x14ac:dyDescent="0.35">
      <c r="A1139" s="66" t="s">
        <v>1373</v>
      </c>
      <c r="B1139" s="67"/>
      <c r="C1139" s="67"/>
      <c r="D1139" s="68"/>
      <c r="E1139" s="70"/>
      <c r="F1139" s="104" t="s">
        <v>11570</v>
      </c>
      <c r="G1139" s="67"/>
      <c r="H1139" s="71"/>
      <c r="I1139" s="72"/>
      <c r="J1139" s="72"/>
      <c r="K1139" s="71" t="s">
        <v>13964</v>
      </c>
      <c r="L1139" s="75"/>
      <c r="M1139" s="76"/>
      <c r="N1139" s="76"/>
      <c r="O1139" s="77"/>
      <c r="P1139" s="78"/>
      <c r="Q1139" s="78"/>
      <c r="R1139" s="88"/>
      <c r="S1139" s="88"/>
      <c r="T1139" s="88"/>
      <c r="U1139" s="88"/>
      <c r="V1139" s="52"/>
      <c r="W1139" s="52"/>
      <c r="X1139" s="52"/>
      <c r="Y1139" s="52"/>
      <c r="Z1139" s="51"/>
      <c r="AA1139" s="73"/>
      <c r="AB1139" s="73"/>
      <c r="AC1139" s="74"/>
      <c r="AD1139" s="80">
        <v>1880</v>
      </c>
      <c r="AE1139" s="80">
        <v>41097</v>
      </c>
      <c r="AF1139" s="80">
        <v>22400</v>
      </c>
      <c r="AG1139" s="80">
        <v>2073</v>
      </c>
      <c r="AH1139" s="80"/>
      <c r="AI1139" s="80" t="s">
        <v>9073</v>
      </c>
      <c r="AJ1139" s="80" t="s">
        <v>9142</v>
      </c>
      <c r="AK1139" s="85" t="s">
        <v>10406</v>
      </c>
      <c r="AL1139" s="80"/>
      <c r="AM1139" s="82">
        <v>40665.362939814811</v>
      </c>
      <c r="AN1139" s="80" t="s">
        <v>11630</v>
      </c>
      <c r="AO1139" s="85" t="s">
        <v>12767</v>
      </c>
      <c r="AP1139" s="80" t="s">
        <v>65</v>
      </c>
      <c r="AQ1139" s="2"/>
      <c r="AR1139" s="3"/>
      <c r="AS1139" s="3"/>
      <c r="AT1139" s="3"/>
      <c r="AU1139" s="3"/>
    </row>
    <row r="1140" spans="1:47" x14ac:dyDescent="0.35">
      <c r="A1140" s="66" t="s">
        <v>1060</v>
      </c>
      <c r="B1140" s="67"/>
      <c r="C1140" s="67"/>
      <c r="D1140" s="68"/>
      <c r="E1140" s="70"/>
      <c r="F1140" s="104" t="s">
        <v>11571</v>
      </c>
      <c r="G1140" s="67"/>
      <c r="H1140" s="71"/>
      <c r="I1140" s="72"/>
      <c r="J1140" s="72"/>
      <c r="K1140" s="71" t="s">
        <v>13965</v>
      </c>
      <c r="L1140" s="75"/>
      <c r="M1140" s="76"/>
      <c r="N1140" s="76"/>
      <c r="O1140" s="77"/>
      <c r="P1140" s="78"/>
      <c r="Q1140" s="78"/>
      <c r="R1140" s="88"/>
      <c r="S1140" s="88"/>
      <c r="T1140" s="88"/>
      <c r="U1140" s="88"/>
      <c r="V1140" s="52"/>
      <c r="W1140" s="52"/>
      <c r="X1140" s="52"/>
      <c r="Y1140" s="52"/>
      <c r="Z1140" s="51"/>
      <c r="AA1140" s="73"/>
      <c r="AB1140" s="73"/>
      <c r="AC1140" s="74"/>
      <c r="AD1140" s="80">
        <v>2888</v>
      </c>
      <c r="AE1140" s="80">
        <v>2463</v>
      </c>
      <c r="AF1140" s="80">
        <v>7641</v>
      </c>
      <c r="AG1140" s="80">
        <v>1094</v>
      </c>
      <c r="AH1140" s="80"/>
      <c r="AI1140" s="80" t="s">
        <v>9074</v>
      </c>
      <c r="AJ1140" s="80" t="s">
        <v>9546</v>
      </c>
      <c r="AK1140" s="85" t="s">
        <v>10407</v>
      </c>
      <c r="AL1140" s="80"/>
      <c r="AM1140" s="82">
        <v>40595.572604166664</v>
      </c>
      <c r="AN1140" s="80" t="s">
        <v>11630</v>
      </c>
      <c r="AO1140" s="85" t="s">
        <v>12768</v>
      </c>
      <c r="AP1140" s="80" t="s">
        <v>66</v>
      </c>
      <c r="AQ1140" s="2"/>
      <c r="AR1140" s="3"/>
      <c r="AS1140" s="3"/>
      <c r="AT1140" s="3"/>
      <c r="AU1140" s="3"/>
    </row>
    <row r="1141" spans="1:47" x14ac:dyDescent="0.35">
      <c r="A1141" s="66" t="s">
        <v>1061</v>
      </c>
      <c r="B1141" s="67"/>
      <c r="C1141" s="67"/>
      <c r="D1141" s="68"/>
      <c r="E1141" s="70"/>
      <c r="F1141" s="104" t="s">
        <v>11572</v>
      </c>
      <c r="G1141" s="67"/>
      <c r="H1141" s="71"/>
      <c r="I1141" s="72"/>
      <c r="J1141" s="72"/>
      <c r="K1141" s="71" t="s">
        <v>13966</v>
      </c>
      <c r="L1141" s="75"/>
      <c r="M1141" s="76"/>
      <c r="N1141" s="76"/>
      <c r="O1141" s="77"/>
      <c r="P1141" s="78"/>
      <c r="Q1141" s="78"/>
      <c r="R1141" s="88"/>
      <c r="S1141" s="88"/>
      <c r="T1141" s="88"/>
      <c r="U1141" s="88"/>
      <c r="V1141" s="52"/>
      <c r="W1141" s="52"/>
      <c r="X1141" s="52"/>
      <c r="Y1141" s="52"/>
      <c r="Z1141" s="51"/>
      <c r="AA1141" s="73"/>
      <c r="AB1141" s="73"/>
      <c r="AC1141" s="74"/>
      <c r="AD1141" s="80">
        <v>3058</v>
      </c>
      <c r="AE1141" s="80">
        <v>3204</v>
      </c>
      <c r="AF1141" s="80">
        <v>7581</v>
      </c>
      <c r="AG1141" s="80">
        <v>143</v>
      </c>
      <c r="AH1141" s="80"/>
      <c r="AI1141" s="80" t="s">
        <v>9075</v>
      </c>
      <c r="AJ1141" s="80" t="s">
        <v>9143</v>
      </c>
      <c r="AK1141" s="85" t="s">
        <v>10408</v>
      </c>
      <c r="AL1141" s="80"/>
      <c r="AM1141" s="82">
        <v>41705.763506944444</v>
      </c>
      <c r="AN1141" s="80" t="s">
        <v>11630</v>
      </c>
      <c r="AO1141" s="85" t="s">
        <v>12769</v>
      </c>
      <c r="AP1141" s="80" t="s">
        <v>66</v>
      </c>
      <c r="AQ1141" s="2"/>
      <c r="AR1141" s="3"/>
      <c r="AS1141" s="3"/>
      <c r="AT1141" s="3"/>
      <c r="AU1141" s="3"/>
    </row>
    <row r="1142" spans="1:47" x14ac:dyDescent="0.35">
      <c r="A1142" s="66" t="s">
        <v>1064</v>
      </c>
      <c r="B1142" s="67"/>
      <c r="C1142" s="67"/>
      <c r="D1142" s="68"/>
      <c r="E1142" s="70"/>
      <c r="F1142" s="104" t="s">
        <v>11573</v>
      </c>
      <c r="G1142" s="67"/>
      <c r="H1142" s="71"/>
      <c r="I1142" s="72"/>
      <c r="J1142" s="72"/>
      <c r="K1142" s="71" t="s">
        <v>13967</v>
      </c>
      <c r="L1142" s="75"/>
      <c r="M1142" s="76"/>
      <c r="N1142" s="76"/>
      <c r="O1142" s="77"/>
      <c r="P1142" s="78"/>
      <c r="Q1142" s="78"/>
      <c r="R1142" s="88"/>
      <c r="S1142" s="88"/>
      <c r="T1142" s="88"/>
      <c r="U1142" s="88"/>
      <c r="V1142" s="52"/>
      <c r="W1142" s="52"/>
      <c r="X1142" s="52"/>
      <c r="Y1142" s="52"/>
      <c r="Z1142" s="51"/>
      <c r="AA1142" s="73"/>
      <c r="AB1142" s="73"/>
      <c r="AC1142" s="74"/>
      <c r="AD1142" s="80">
        <v>195</v>
      </c>
      <c r="AE1142" s="80">
        <v>215</v>
      </c>
      <c r="AF1142" s="80">
        <v>394</v>
      </c>
      <c r="AG1142" s="80">
        <v>58</v>
      </c>
      <c r="AH1142" s="80"/>
      <c r="AI1142" s="80" t="s">
        <v>9076</v>
      </c>
      <c r="AJ1142" s="80" t="s">
        <v>9143</v>
      </c>
      <c r="AK1142" s="85" t="s">
        <v>10409</v>
      </c>
      <c r="AL1142" s="80"/>
      <c r="AM1142" s="82">
        <v>40010.082928240743</v>
      </c>
      <c r="AN1142" s="80" t="s">
        <v>11630</v>
      </c>
      <c r="AO1142" s="85" t="s">
        <v>12770</v>
      </c>
      <c r="AP1142" s="80" t="s">
        <v>66</v>
      </c>
      <c r="AQ1142" s="2"/>
      <c r="AR1142" s="3"/>
      <c r="AS1142" s="3"/>
      <c r="AT1142" s="3"/>
      <c r="AU1142" s="3"/>
    </row>
    <row r="1143" spans="1:47" x14ac:dyDescent="0.35">
      <c r="A1143" s="66" t="s">
        <v>1068</v>
      </c>
      <c r="B1143" s="67"/>
      <c r="C1143" s="67"/>
      <c r="D1143" s="68"/>
      <c r="E1143" s="70"/>
      <c r="F1143" s="104" t="s">
        <v>11574</v>
      </c>
      <c r="G1143" s="67"/>
      <c r="H1143" s="71"/>
      <c r="I1143" s="72"/>
      <c r="J1143" s="72"/>
      <c r="K1143" s="71" t="s">
        <v>13968</v>
      </c>
      <c r="L1143" s="75"/>
      <c r="M1143" s="76"/>
      <c r="N1143" s="76"/>
      <c r="O1143" s="77"/>
      <c r="P1143" s="78"/>
      <c r="Q1143" s="78"/>
      <c r="R1143" s="88"/>
      <c r="S1143" s="88"/>
      <c r="T1143" s="88"/>
      <c r="U1143" s="88"/>
      <c r="V1143" s="52"/>
      <c r="W1143" s="52"/>
      <c r="X1143" s="52"/>
      <c r="Y1143" s="52"/>
      <c r="Z1143" s="51"/>
      <c r="AA1143" s="73"/>
      <c r="AB1143" s="73"/>
      <c r="AC1143" s="74"/>
      <c r="AD1143" s="80">
        <v>711</v>
      </c>
      <c r="AE1143" s="80">
        <v>150</v>
      </c>
      <c r="AF1143" s="80">
        <v>4069</v>
      </c>
      <c r="AG1143" s="80">
        <v>3521</v>
      </c>
      <c r="AH1143" s="80"/>
      <c r="AI1143" s="80" t="s">
        <v>9077</v>
      </c>
      <c r="AJ1143" s="80"/>
      <c r="AK1143" s="80"/>
      <c r="AL1143" s="80"/>
      <c r="AM1143" s="82">
        <v>39990.44127314815</v>
      </c>
      <c r="AN1143" s="80" t="s">
        <v>11630</v>
      </c>
      <c r="AO1143" s="85" t="s">
        <v>12771</v>
      </c>
      <c r="AP1143" s="80" t="s">
        <v>66</v>
      </c>
      <c r="AQ1143" s="2"/>
      <c r="AR1143" s="3"/>
      <c r="AS1143" s="3"/>
      <c r="AT1143" s="3"/>
      <c r="AU1143" s="3"/>
    </row>
    <row r="1144" spans="1:47" x14ac:dyDescent="0.35">
      <c r="A1144" s="66" t="s">
        <v>1069</v>
      </c>
      <c r="B1144" s="67"/>
      <c r="C1144" s="67"/>
      <c r="D1144" s="68"/>
      <c r="E1144" s="70"/>
      <c r="F1144" s="104" t="s">
        <v>11575</v>
      </c>
      <c r="G1144" s="67"/>
      <c r="H1144" s="71"/>
      <c r="I1144" s="72"/>
      <c r="J1144" s="72"/>
      <c r="K1144" s="71" t="s">
        <v>13969</v>
      </c>
      <c r="L1144" s="75"/>
      <c r="M1144" s="76"/>
      <c r="N1144" s="76"/>
      <c r="O1144" s="77"/>
      <c r="P1144" s="78"/>
      <c r="Q1144" s="78"/>
      <c r="R1144" s="88"/>
      <c r="S1144" s="88"/>
      <c r="T1144" s="88"/>
      <c r="U1144" s="88"/>
      <c r="V1144" s="52"/>
      <c r="W1144" s="52"/>
      <c r="X1144" s="52"/>
      <c r="Y1144" s="52"/>
      <c r="Z1144" s="51"/>
      <c r="AA1144" s="73"/>
      <c r="AB1144" s="73"/>
      <c r="AC1144" s="74"/>
      <c r="AD1144" s="80">
        <v>380</v>
      </c>
      <c r="AE1144" s="80">
        <v>373</v>
      </c>
      <c r="AF1144" s="80">
        <v>908</v>
      </c>
      <c r="AG1144" s="80">
        <v>314</v>
      </c>
      <c r="AH1144" s="80"/>
      <c r="AI1144" s="80" t="s">
        <v>9078</v>
      </c>
      <c r="AJ1144" s="80" t="s">
        <v>9185</v>
      </c>
      <c r="AK1144" s="85" t="s">
        <v>10410</v>
      </c>
      <c r="AL1144" s="80"/>
      <c r="AM1144" s="82">
        <v>44132.588090277779</v>
      </c>
      <c r="AN1144" s="80" t="s">
        <v>11630</v>
      </c>
      <c r="AO1144" s="85" t="s">
        <v>12772</v>
      </c>
      <c r="AP1144" s="80" t="s">
        <v>66</v>
      </c>
      <c r="AQ1144" s="2"/>
      <c r="AR1144" s="3"/>
      <c r="AS1144" s="3"/>
      <c r="AT1144" s="3"/>
      <c r="AU1144" s="3"/>
    </row>
    <row r="1145" spans="1:47" x14ac:dyDescent="0.35">
      <c r="A1145" s="66" t="s">
        <v>1071</v>
      </c>
      <c r="B1145" s="67"/>
      <c r="C1145" s="67"/>
      <c r="D1145" s="68"/>
      <c r="E1145" s="70"/>
      <c r="F1145" s="104" t="s">
        <v>11576</v>
      </c>
      <c r="G1145" s="67"/>
      <c r="H1145" s="71"/>
      <c r="I1145" s="72"/>
      <c r="J1145" s="72"/>
      <c r="K1145" s="71" t="s">
        <v>13970</v>
      </c>
      <c r="L1145" s="75"/>
      <c r="M1145" s="76"/>
      <c r="N1145" s="76"/>
      <c r="O1145" s="77"/>
      <c r="P1145" s="78"/>
      <c r="Q1145" s="78"/>
      <c r="R1145" s="88"/>
      <c r="S1145" s="88"/>
      <c r="T1145" s="88"/>
      <c r="U1145" s="88"/>
      <c r="V1145" s="52"/>
      <c r="W1145" s="52"/>
      <c r="X1145" s="52"/>
      <c r="Y1145" s="52"/>
      <c r="Z1145" s="51"/>
      <c r="AA1145" s="73"/>
      <c r="AB1145" s="73"/>
      <c r="AC1145" s="74"/>
      <c r="AD1145" s="80">
        <v>2351</v>
      </c>
      <c r="AE1145" s="80">
        <v>112935</v>
      </c>
      <c r="AF1145" s="80">
        <v>200126</v>
      </c>
      <c r="AG1145" s="80">
        <v>2395</v>
      </c>
      <c r="AH1145" s="80"/>
      <c r="AI1145" s="80" t="s">
        <v>9079</v>
      </c>
      <c r="AJ1145" s="80" t="s">
        <v>9641</v>
      </c>
      <c r="AK1145" s="85" t="s">
        <v>10411</v>
      </c>
      <c r="AL1145" s="80"/>
      <c r="AM1145" s="82">
        <v>39884.369490740741</v>
      </c>
      <c r="AN1145" s="80" t="s">
        <v>11630</v>
      </c>
      <c r="AO1145" s="85" t="s">
        <v>12773</v>
      </c>
      <c r="AP1145" s="80" t="s">
        <v>66</v>
      </c>
      <c r="AQ1145" s="2"/>
      <c r="AR1145" s="3"/>
      <c r="AS1145" s="3"/>
      <c r="AT1145" s="3"/>
      <c r="AU1145" s="3"/>
    </row>
    <row r="1146" spans="1:47" x14ac:dyDescent="0.35">
      <c r="A1146" s="66" t="s">
        <v>1076</v>
      </c>
      <c r="B1146" s="67"/>
      <c r="C1146" s="67"/>
      <c r="D1146" s="68"/>
      <c r="E1146" s="70"/>
      <c r="F1146" s="104" t="s">
        <v>11577</v>
      </c>
      <c r="G1146" s="67"/>
      <c r="H1146" s="71"/>
      <c r="I1146" s="72"/>
      <c r="J1146" s="72"/>
      <c r="K1146" s="71" t="s">
        <v>13971</v>
      </c>
      <c r="L1146" s="75"/>
      <c r="M1146" s="76"/>
      <c r="N1146" s="76"/>
      <c r="O1146" s="77"/>
      <c r="P1146" s="78"/>
      <c r="Q1146" s="78"/>
      <c r="R1146" s="88"/>
      <c r="S1146" s="88"/>
      <c r="T1146" s="88"/>
      <c r="U1146" s="88"/>
      <c r="V1146" s="52"/>
      <c r="W1146" s="52"/>
      <c r="X1146" s="52"/>
      <c r="Y1146" s="52"/>
      <c r="Z1146" s="51"/>
      <c r="AA1146" s="73"/>
      <c r="AB1146" s="73"/>
      <c r="AC1146" s="74"/>
      <c r="AD1146" s="80">
        <v>98</v>
      </c>
      <c r="AE1146" s="80">
        <v>218</v>
      </c>
      <c r="AF1146" s="80">
        <v>401</v>
      </c>
      <c r="AG1146" s="80">
        <v>90</v>
      </c>
      <c r="AH1146" s="80"/>
      <c r="AI1146" s="80" t="s">
        <v>9080</v>
      </c>
      <c r="AJ1146" s="80" t="s">
        <v>9343</v>
      </c>
      <c r="AK1146" s="85" t="s">
        <v>10412</v>
      </c>
      <c r="AL1146" s="80"/>
      <c r="AM1146" s="82">
        <v>42067.474999999999</v>
      </c>
      <c r="AN1146" s="80" t="s">
        <v>11630</v>
      </c>
      <c r="AO1146" s="85" t="s">
        <v>12774</v>
      </c>
      <c r="AP1146" s="80" t="s">
        <v>66</v>
      </c>
      <c r="AQ1146" s="2"/>
      <c r="AR1146" s="3"/>
      <c r="AS1146" s="3"/>
      <c r="AT1146" s="3"/>
      <c r="AU1146" s="3"/>
    </row>
    <row r="1147" spans="1:47" x14ac:dyDescent="0.35">
      <c r="A1147" s="66" t="s">
        <v>1079</v>
      </c>
      <c r="B1147" s="67"/>
      <c r="C1147" s="67"/>
      <c r="D1147" s="68"/>
      <c r="E1147" s="70"/>
      <c r="F1147" s="104" t="s">
        <v>11578</v>
      </c>
      <c r="G1147" s="67"/>
      <c r="H1147" s="71"/>
      <c r="I1147" s="72"/>
      <c r="J1147" s="72"/>
      <c r="K1147" s="71" t="s">
        <v>13972</v>
      </c>
      <c r="L1147" s="75"/>
      <c r="M1147" s="76"/>
      <c r="N1147" s="76"/>
      <c r="O1147" s="77"/>
      <c r="P1147" s="78"/>
      <c r="Q1147" s="78"/>
      <c r="R1147" s="88"/>
      <c r="S1147" s="88"/>
      <c r="T1147" s="88"/>
      <c r="U1147" s="88"/>
      <c r="V1147" s="52"/>
      <c r="W1147" s="52"/>
      <c r="X1147" s="52"/>
      <c r="Y1147" s="52"/>
      <c r="Z1147" s="51"/>
      <c r="AA1147" s="73"/>
      <c r="AB1147" s="73"/>
      <c r="AC1147" s="74"/>
      <c r="AD1147" s="80">
        <v>411</v>
      </c>
      <c r="AE1147" s="80">
        <v>3555</v>
      </c>
      <c r="AF1147" s="80">
        <v>19495</v>
      </c>
      <c r="AG1147" s="80">
        <v>11</v>
      </c>
      <c r="AH1147" s="80"/>
      <c r="AI1147" s="80" t="s">
        <v>9081</v>
      </c>
      <c r="AJ1147" s="80" t="s">
        <v>9142</v>
      </c>
      <c r="AK1147" s="85" t="s">
        <v>10413</v>
      </c>
      <c r="AL1147" s="80"/>
      <c r="AM1147" s="82">
        <v>39997.564270833333</v>
      </c>
      <c r="AN1147" s="80" t="s">
        <v>11630</v>
      </c>
      <c r="AO1147" s="85" t="s">
        <v>12775</v>
      </c>
      <c r="AP1147" s="80" t="s">
        <v>66</v>
      </c>
      <c r="AQ1147" s="2"/>
      <c r="AR1147" s="3"/>
      <c r="AS1147" s="3"/>
      <c r="AT1147" s="3"/>
      <c r="AU1147" s="3"/>
    </row>
    <row r="1148" spans="1:47" x14ac:dyDescent="0.35">
      <c r="A1148" s="66" t="s">
        <v>1374</v>
      </c>
      <c r="B1148" s="67"/>
      <c r="C1148" s="67"/>
      <c r="D1148" s="68"/>
      <c r="E1148" s="70"/>
      <c r="F1148" s="104" t="s">
        <v>11579</v>
      </c>
      <c r="G1148" s="67"/>
      <c r="H1148" s="71"/>
      <c r="I1148" s="72"/>
      <c r="J1148" s="72"/>
      <c r="K1148" s="71" t="s">
        <v>13973</v>
      </c>
      <c r="L1148" s="75"/>
      <c r="M1148" s="76"/>
      <c r="N1148" s="76"/>
      <c r="O1148" s="77"/>
      <c r="P1148" s="78"/>
      <c r="Q1148" s="78"/>
      <c r="R1148" s="88"/>
      <c r="S1148" s="88"/>
      <c r="T1148" s="88"/>
      <c r="U1148" s="88"/>
      <c r="V1148" s="52"/>
      <c r="W1148" s="52"/>
      <c r="X1148" s="52"/>
      <c r="Y1148" s="52"/>
      <c r="Z1148" s="51"/>
      <c r="AA1148" s="73"/>
      <c r="AB1148" s="73"/>
      <c r="AC1148" s="74"/>
      <c r="AD1148" s="80">
        <v>0</v>
      </c>
      <c r="AE1148" s="80">
        <v>5</v>
      </c>
      <c r="AF1148" s="80">
        <v>0</v>
      </c>
      <c r="AG1148" s="80">
        <v>0</v>
      </c>
      <c r="AH1148" s="80"/>
      <c r="AI1148" s="80"/>
      <c r="AJ1148" s="80"/>
      <c r="AK1148" s="80"/>
      <c r="AL1148" s="80"/>
      <c r="AM1148" s="82">
        <v>44259.440416666665</v>
      </c>
      <c r="AN1148" s="80" t="s">
        <v>11630</v>
      </c>
      <c r="AO1148" s="85" t="s">
        <v>12776</v>
      </c>
      <c r="AP1148" s="80" t="s">
        <v>65</v>
      </c>
      <c r="AQ1148" s="2"/>
      <c r="AR1148" s="3"/>
      <c r="AS1148" s="3"/>
      <c r="AT1148" s="3"/>
      <c r="AU1148" s="3"/>
    </row>
    <row r="1149" spans="1:47" x14ac:dyDescent="0.35">
      <c r="A1149" s="66" t="s">
        <v>1081</v>
      </c>
      <c r="B1149" s="67"/>
      <c r="C1149" s="67"/>
      <c r="D1149" s="68"/>
      <c r="E1149" s="70"/>
      <c r="F1149" s="104" t="s">
        <v>11580</v>
      </c>
      <c r="G1149" s="67"/>
      <c r="H1149" s="71"/>
      <c r="I1149" s="72"/>
      <c r="J1149" s="72"/>
      <c r="K1149" s="71" t="s">
        <v>13974</v>
      </c>
      <c r="L1149" s="75"/>
      <c r="M1149" s="76"/>
      <c r="N1149" s="76"/>
      <c r="O1149" s="77"/>
      <c r="P1149" s="78"/>
      <c r="Q1149" s="78"/>
      <c r="R1149" s="88"/>
      <c r="S1149" s="88"/>
      <c r="T1149" s="88"/>
      <c r="U1149" s="88"/>
      <c r="V1149" s="52"/>
      <c r="W1149" s="52"/>
      <c r="X1149" s="52"/>
      <c r="Y1149" s="52"/>
      <c r="Z1149" s="51"/>
      <c r="AA1149" s="73"/>
      <c r="AB1149" s="73"/>
      <c r="AC1149" s="74"/>
      <c r="AD1149" s="80">
        <v>635</v>
      </c>
      <c r="AE1149" s="80">
        <v>571</v>
      </c>
      <c r="AF1149" s="80">
        <v>3823</v>
      </c>
      <c r="AG1149" s="80">
        <v>3251</v>
      </c>
      <c r="AH1149" s="80"/>
      <c r="AI1149" s="80" t="s">
        <v>9082</v>
      </c>
      <c r="AJ1149" s="80" t="s">
        <v>9143</v>
      </c>
      <c r="AK1149" s="85" t="s">
        <v>10414</v>
      </c>
      <c r="AL1149" s="80"/>
      <c r="AM1149" s="82">
        <v>42753.592962962961</v>
      </c>
      <c r="AN1149" s="80" t="s">
        <v>11630</v>
      </c>
      <c r="AO1149" s="85" t="s">
        <v>12777</v>
      </c>
      <c r="AP1149" s="80" t="s">
        <v>66</v>
      </c>
      <c r="AQ1149" s="2"/>
      <c r="AR1149" s="3"/>
      <c r="AS1149" s="3"/>
      <c r="AT1149" s="3"/>
      <c r="AU1149" s="3"/>
    </row>
    <row r="1150" spans="1:47" x14ac:dyDescent="0.35">
      <c r="A1150" s="66" t="s">
        <v>1375</v>
      </c>
      <c r="B1150" s="67"/>
      <c r="C1150" s="67"/>
      <c r="D1150" s="68"/>
      <c r="E1150" s="70"/>
      <c r="F1150" s="104" t="s">
        <v>11581</v>
      </c>
      <c r="G1150" s="67"/>
      <c r="H1150" s="71"/>
      <c r="I1150" s="72"/>
      <c r="J1150" s="72"/>
      <c r="K1150" s="71" t="s">
        <v>13975</v>
      </c>
      <c r="L1150" s="75"/>
      <c r="M1150" s="76"/>
      <c r="N1150" s="76"/>
      <c r="O1150" s="77"/>
      <c r="P1150" s="78"/>
      <c r="Q1150" s="78"/>
      <c r="R1150" s="88"/>
      <c r="S1150" s="88"/>
      <c r="T1150" s="88"/>
      <c r="U1150" s="88"/>
      <c r="V1150" s="52"/>
      <c r="W1150" s="52"/>
      <c r="X1150" s="52"/>
      <c r="Y1150" s="52"/>
      <c r="Z1150" s="51"/>
      <c r="AA1150" s="73"/>
      <c r="AB1150" s="73"/>
      <c r="AC1150" s="74"/>
      <c r="AD1150" s="80">
        <v>562</v>
      </c>
      <c r="AE1150" s="80">
        <v>11661</v>
      </c>
      <c r="AF1150" s="80">
        <v>3416</v>
      </c>
      <c r="AG1150" s="80">
        <v>906</v>
      </c>
      <c r="AH1150" s="80"/>
      <c r="AI1150" s="80" t="s">
        <v>9083</v>
      </c>
      <c r="AJ1150" s="80" t="s">
        <v>9143</v>
      </c>
      <c r="AK1150" s="85" t="s">
        <v>10415</v>
      </c>
      <c r="AL1150" s="80"/>
      <c r="AM1150" s="82">
        <v>42484.815451388888</v>
      </c>
      <c r="AN1150" s="80" t="s">
        <v>11630</v>
      </c>
      <c r="AO1150" s="85" t="s">
        <v>12778</v>
      </c>
      <c r="AP1150" s="80" t="s">
        <v>65</v>
      </c>
      <c r="AQ1150" s="2"/>
      <c r="AR1150" s="3"/>
      <c r="AS1150" s="3"/>
      <c r="AT1150" s="3"/>
      <c r="AU1150" s="3"/>
    </row>
    <row r="1151" spans="1:47" x14ac:dyDescent="0.35">
      <c r="A1151" s="66" t="s">
        <v>1082</v>
      </c>
      <c r="B1151" s="67"/>
      <c r="C1151" s="67"/>
      <c r="D1151" s="68"/>
      <c r="E1151" s="70"/>
      <c r="F1151" s="104" t="s">
        <v>11582</v>
      </c>
      <c r="G1151" s="67"/>
      <c r="H1151" s="71"/>
      <c r="I1151" s="72"/>
      <c r="J1151" s="72"/>
      <c r="K1151" s="71" t="s">
        <v>13976</v>
      </c>
      <c r="L1151" s="75"/>
      <c r="M1151" s="76"/>
      <c r="N1151" s="76"/>
      <c r="O1151" s="77"/>
      <c r="P1151" s="78"/>
      <c r="Q1151" s="78"/>
      <c r="R1151" s="88"/>
      <c r="S1151" s="88"/>
      <c r="T1151" s="88"/>
      <c r="U1151" s="88"/>
      <c r="V1151" s="52"/>
      <c r="W1151" s="52"/>
      <c r="X1151" s="52"/>
      <c r="Y1151" s="52"/>
      <c r="Z1151" s="51"/>
      <c r="AA1151" s="73"/>
      <c r="AB1151" s="73"/>
      <c r="AC1151" s="74"/>
      <c r="AD1151" s="80">
        <v>51</v>
      </c>
      <c r="AE1151" s="80">
        <v>19</v>
      </c>
      <c r="AF1151" s="80">
        <v>169</v>
      </c>
      <c r="AG1151" s="80">
        <v>501</v>
      </c>
      <c r="AH1151" s="80"/>
      <c r="AI1151" s="80" t="s">
        <v>9084</v>
      </c>
      <c r="AJ1151" s="80" t="s">
        <v>9642</v>
      </c>
      <c r="AK1151" s="85" t="s">
        <v>10416</v>
      </c>
      <c r="AL1151" s="80"/>
      <c r="AM1151" s="82">
        <v>43822.565798611111</v>
      </c>
      <c r="AN1151" s="80" t="s">
        <v>11630</v>
      </c>
      <c r="AO1151" s="85" t="s">
        <v>12779</v>
      </c>
      <c r="AP1151" s="80" t="s">
        <v>66</v>
      </c>
      <c r="AQ1151" s="2"/>
      <c r="AR1151" s="3"/>
      <c r="AS1151" s="3"/>
      <c r="AT1151" s="3"/>
      <c r="AU1151" s="3"/>
    </row>
    <row r="1152" spans="1:47" x14ac:dyDescent="0.35">
      <c r="A1152" s="66" t="s">
        <v>1090</v>
      </c>
      <c r="B1152" s="67"/>
      <c r="C1152" s="67"/>
      <c r="D1152" s="68"/>
      <c r="E1152" s="70"/>
      <c r="F1152" s="104" t="s">
        <v>11583</v>
      </c>
      <c r="G1152" s="67"/>
      <c r="H1152" s="71"/>
      <c r="I1152" s="72"/>
      <c r="J1152" s="72"/>
      <c r="K1152" s="71" t="s">
        <v>13977</v>
      </c>
      <c r="L1152" s="75"/>
      <c r="M1152" s="76"/>
      <c r="N1152" s="76"/>
      <c r="O1152" s="77"/>
      <c r="P1152" s="78"/>
      <c r="Q1152" s="78"/>
      <c r="R1152" s="88"/>
      <c r="S1152" s="88"/>
      <c r="T1152" s="88"/>
      <c r="U1152" s="88"/>
      <c r="V1152" s="52"/>
      <c r="W1152" s="52"/>
      <c r="X1152" s="52"/>
      <c r="Y1152" s="52"/>
      <c r="Z1152" s="51"/>
      <c r="AA1152" s="73"/>
      <c r="AB1152" s="73"/>
      <c r="AC1152" s="74"/>
      <c r="AD1152" s="80">
        <v>32</v>
      </c>
      <c r="AE1152" s="80">
        <v>763</v>
      </c>
      <c r="AF1152" s="80">
        <v>56078</v>
      </c>
      <c r="AG1152" s="80">
        <v>3</v>
      </c>
      <c r="AH1152" s="80"/>
      <c r="AI1152" s="80" t="s">
        <v>9085</v>
      </c>
      <c r="AJ1152" s="80" t="s">
        <v>9137</v>
      </c>
      <c r="AK1152" s="85" t="s">
        <v>10417</v>
      </c>
      <c r="AL1152" s="80"/>
      <c r="AM1152" s="82">
        <v>42434.641111111108</v>
      </c>
      <c r="AN1152" s="80" t="s">
        <v>11630</v>
      </c>
      <c r="AO1152" s="85" t="s">
        <v>12780</v>
      </c>
      <c r="AP1152" s="80" t="s">
        <v>66</v>
      </c>
      <c r="AQ1152" s="2"/>
      <c r="AR1152" s="3"/>
      <c r="AS1152" s="3"/>
      <c r="AT1152" s="3"/>
      <c r="AU1152" s="3"/>
    </row>
    <row r="1153" spans="1:47" x14ac:dyDescent="0.35">
      <c r="A1153" s="66" t="s">
        <v>1376</v>
      </c>
      <c r="B1153" s="67"/>
      <c r="C1153" s="67"/>
      <c r="D1153" s="68"/>
      <c r="E1153" s="70"/>
      <c r="F1153" s="104" t="s">
        <v>11584</v>
      </c>
      <c r="G1153" s="67"/>
      <c r="H1153" s="71"/>
      <c r="I1153" s="72"/>
      <c r="J1153" s="72"/>
      <c r="K1153" s="71" t="s">
        <v>13978</v>
      </c>
      <c r="L1153" s="75"/>
      <c r="M1153" s="76"/>
      <c r="N1153" s="76"/>
      <c r="O1153" s="77"/>
      <c r="P1153" s="78"/>
      <c r="Q1153" s="78"/>
      <c r="R1153" s="88"/>
      <c r="S1153" s="88"/>
      <c r="T1153" s="88"/>
      <c r="U1153" s="88"/>
      <c r="V1153" s="52"/>
      <c r="W1153" s="52"/>
      <c r="X1153" s="52"/>
      <c r="Y1153" s="52"/>
      <c r="Z1153" s="51"/>
      <c r="AA1153" s="73"/>
      <c r="AB1153" s="73"/>
      <c r="AC1153" s="74"/>
      <c r="AD1153" s="80">
        <v>310</v>
      </c>
      <c r="AE1153" s="80">
        <v>334</v>
      </c>
      <c r="AF1153" s="80">
        <v>681</v>
      </c>
      <c r="AG1153" s="80">
        <v>365</v>
      </c>
      <c r="AH1153" s="80"/>
      <c r="AI1153" s="80" t="s">
        <v>9086</v>
      </c>
      <c r="AJ1153" s="80" t="s">
        <v>9643</v>
      </c>
      <c r="AK1153" s="85" t="s">
        <v>10386</v>
      </c>
      <c r="AL1153" s="80"/>
      <c r="AM1153" s="82">
        <v>41821.460231481484</v>
      </c>
      <c r="AN1153" s="80" t="s">
        <v>11630</v>
      </c>
      <c r="AO1153" s="85" t="s">
        <v>12781</v>
      </c>
      <c r="AP1153" s="80" t="s">
        <v>65</v>
      </c>
      <c r="AQ1153" s="2"/>
      <c r="AR1153" s="3"/>
      <c r="AS1153" s="3"/>
      <c r="AT1153" s="3"/>
      <c r="AU1153" s="3"/>
    </row>
    <row r="1154" spans="1:47" x14ac:dyDescent="0.35">
      <c r="A1154" s="66" t="s">
        <v>1101</v>
      </c>
      <c r="B1154" s="67"/>
      <c r="C1154" s="67"/>
      <c r="D1154" s="68"/>
      <c r="E1154" s="70"/>
      <c r="F1154" s="104" t="s">
        <v>11585</v>
      </c>
      <c r="G1154" s="67"/>
      <c r="H1154" s="71"/>
      <c r="I1154" s="72"/>
      <c r="J1154" s="72"/>
      <c r="K1154" s="71" t="s">
        <v>13979</v>
      </c>
      <c r="L1154" s="75"/>
      <c r="M1154" s="76"/>
      <c r="N1154" s="76"/>
      <c r="O1154" s="77"/>
      <c r="P1154" s="78"/>
      <c r="Q1154" s="78"/>
      <c r="R1154" s="88"/>
      <c r="S1154" s="88"/>
      <c r="T1154" s="88"/>
      <c r="U1154" s="88"/>
      <c r="V1154" s="52"/>
      <c r="W1154" s="52"/>
      <c r="X1154" s="52"/>
      <c r="Y1154" s="52"/>
      <c r="Z1154" s="51"/>
      <c r="AA1154" s="73"/>
      <c r="AB1154" s="73"/>
      <c r="AC1154" s="74"/>
      <c r="AD1154" s="80">
        <v>8</v>
      </c>
      <c r="AE1154" s="80">
        <v>156</v>
      </c>
      <c r="AF1154" s="80">
        <v>292</v>
      </c>
      <c r="AG1154" s="80">
        <v>11</v>
      </c>
      <c r="AH1154" s="80"/>
      <c r="AI1154" s="80"/>
      <c r="AJ1154" s="80" t="s">
        <v>9644</v>
      </c>
      <c r="AK1154" s="85" t="s">
        <v>10418</v>
      </c>
      <c r="AL1154" s="80"/>
      <c r="AM1154" s="82">
        <v>41930.65152777778</v>
      </c>
      <c r="AN1154" s="80" t="s">
        <v>11630</v>
      </c>
      <c r="AO1154" s="85" t="s">
        <v>12782</v>
      </c>
      <c r="AP1154" s="80" t="s">
        <v>66</v>
      </c>
      <c r="AQ1154" s="2"/>
      <c r="AR1154" s="3"/>
      <c r="AS1154" s="3"/>
      <c r="AT1154" s="3"/>
      <c r="AU1154" s="3"/>
    </row>
    <row r="1155" spans="1:47" x14ac:dyDescent="0.35">
      <c r="A1155" s="66" t="s">
        <v>1103</v>
      </c>
      <c r="B1155" s="67"/>
      <c r="C1155" s="67"/>
      <c r="D1155" s="68"/>
      <c r="E1155" s="70"/>
      <c r="F1155" s="104" t="s">
        <v>11586</v>
      </c>
      <c r="G1155" s="67"/>
      <c r="H1155" s="71"/>
      <c r="I1155" s="72"/>
      <c r="J1155" s="72"/>
      <c r="K1155" s="71" t="s">
        <v>13980</v>
      </c>
      <c r="L1155" s="75"/>
      <c r="M1155" s="76"/>
      <c r="N1155" s="76"/>
      <c r="O1155" s="77"/>
      <c r="P1155" s="78"/>
      <c r="Q1155" s="78"/>
      <c r="R1155" s="88"/>
      <c r="S1155" s="88"/>
      <c r="T1155" s="88"/>
      <c r="U1155" s="88"/>
      <c r="V1155" s="52"/>
      <c r="W1155" s="52"/>
      <c r="X1155" s="52"/>
      <c r="Y1155" s="52"/>
      <c r="Z1155" s="51"/>
      <c r="AA1155" s="73"/>
      <c r="AB1155" s="73"/>
      <c r="AC1155" s="74"/>
      <c r="AD1155" s="80">
        <v>151</v>
      </c>
      <c r="AE1155" s="80">
        <v>543</v>
      </c>
      <c r="AF1155" s="80">
        <v>3509</v>
      </c>
      <c r="AG1155" s="80">
        <v>485</v>
      </c>
      <c r="AH1155" s="80"/>
      <c r="AI1155" s="80" t="s">
        <v>9087</v>
      </c>
      <c r="AJ1155" s="80" t="s">
        <v>9353</v>
      </c>
      <c r="AK1155" s="85" t="s">
        <v>10419</v>
      </c>
      <c r="AL1155" s="80"/>
      <c r="AM1155" s="82">
        <v>42160.508668981478</v>
      </c>
      <c r="AN1155" s="80" t="s">
        <v>11630</v>
      </c>
      <c r="AO1155" s="85" t="s">
        <v>12783</v>
      </c>
      <c r="AP1155" s="80" t="s">
        <v>66</v>
      </c>
      <c r="AQ1155" s="2"/>
      <c r="AR1155" s="3"/>
      <c r="AS1155" s="3"/>
      <c r="AT1155" s="3"/>
      <c r="AU1155" s="3"/>
    </row>
    <row r="1156" spans="1:47" x14ac:dyDescent="0.35">
      <c r="A1156" s="66" t="s">
        <v>1104</v>
      </c>
      <c r="B1156" s="67"/>
      <c r="C1156" s="67"/>
      <c r="D1156" s="68"/>
      <c r="E1156" s="70"/>
      <c r="F1156" s="104" t="s">
        <v>11587</v>
      </c>
      <c r="G1156" s="67"/>
      <c r="H1156" s="71"/>
      <c r="I1156" s="72"/>
      <c r="J1156" s="72"/>
      <c r="K1156" s="71" t="s">
        <v>13981</v>
      </c>
      <c r="L1156" s="75"/>
      <c r="M1156" s="76"/>
      <c r="N1156" s="76"/>
      <c r="O1156" s="77"/>
      <c r="P1156" s="78"/>
      <c r="Q1156" s="78"/>
      <c r="R1156" s="88"/>
      <c r="S1156" s="88"/>
      <c r="T1156" s="88"/>
      <c r="U1156" s="88"/>
      <c r="V1156" s="52"/>
      <c r="W1156" s="52"/>
      <c r="X1156" s="52"/>
      <c r="Y1156" s="52"/>
      <c r="Z1156" s="51"/>
      <c r="AA1156" s="73"/>
      <c r="AB1156" s="73"/>
      <c r="AC1156" s="74"/>
      <c r="AD1156" s="80">
        <v>291</v>
      </c>
      <c r="AE1156" s="80">
        <v>2967</v>
      </c>
      <c r="AF1156" s="80">
        <v>4125</v>
      </c>
      <c r="AG1156" s="80">
        <v>710</v>
      </c>
      <c r="AH1156" s="80"/>
      <c r="AI1156" s="80" t="s">
        <v>9088</v>
      </c>
      <c r="AJ1156" s="80" t="s">
        <v>9645</v>
      </c>
      <c r="AK1156" s="85" t="s">
        <v>10420</v>
      </c>
      <c r="AL1156" s="80"/>
      <c r="AM1156" s="82">
        <v>41312.353726851848</v>
      </c>
      <c r="AN1156" s="80" t="s">
        <v>11630</v>
      </c>
      <c r="AO1156" s="85" t="s">
        <v>12784</v>
      </c>
      <c r="AP1156" s="80" t="s">
        <v>66</v>
      </c>
      <c r="AQ1156" s="2"/>
      <c r="AR1156" s="3"/>
      <c r="AS1156" s="3"/>
      <c r="AT1156" s="3"/>
      <c r="AU1156" s="3"/>
    </row>
    <row r="1157" spans="1:47" x14ac:dyDescent="0.35">
      <c r="A1157" s="66" t="s">
        <v>1106</v>
      </c>
      <c r="B1157" s="67"/>
      <c r="C1157" s="67"/>
      <c r="D1157" s="68"/>
      <c r="E1157" s="70"/>
      <c r="F1157" s="104" t="s">
        <v>11588</v>
      </c>
      <c r="G1157" s="67"/>
      <c r="H1157" s="71"/>
      <c r="I1157" s="72"/>
      <c r="J1157" s="72"/>
      <c r="K1157" s="71" t="s">
        <v>13982</v>
      </c>
      <c r="L1157" s="75"/>
      <c r="M1157" s="76"/>
      <c r="N1157" s="76"/>
      <c r="O1157" s="77"/>
      <c r="P1157" s="78"/>
      <c r="Q1157" s="78"/>
      <c r="R1157" s="88"/>
      <c r="S1157" s="88"/>
      <c r="T1157" s="88"/>
      <c r="U1157" s="88"/>
      <c r="V1157" s="52"/>
      <c r="W1157" s="52"/>
      <c r="X1157" s="52"/>
      <c r="Y1157" s="52"/>
      <c r="Z1157" s="51"/>
      <c r="AA1157" s="73"/>
      <c r="AB1157" s="73"/>
      <c r="AC1157" s="74"/>
      <c r="AD1157" s="80">
        <v>115</v>
      </c>
      <c r="AE1157" s="80">
        <v>222</v>
      </c>
      <c r="AF1157" s="80">
        <v>14002</v>
      </c>
      <c r="AG1157" s="80">
        <v>2733</v>
      </c>
      <c r="AH1157" s="80"/>
      <c r="AI1157" s="80" t="s">
        <v>9089</v>
      </c>
      <c r="AJ1157" s="80" t="s">
        <v>9153</v>
      </c>
      <c r="AK1157" s="85" t="s">
        <v>10421</v>
      </c>
      <c r="AL1157" s="80"/>
      <c r="AM1157" s="82">
        <v>42625.429849537039</v>
      </c>
      <c r="AN1157" s="80" t="s">
        <v>11630</v>
      </c>
      <c r="AO1157" s="85" t="s">
        <v>12785</v>
      </c>
      <c r="AP1157" s="80" t="s">
        <v>66</v>
      </c>
      <c r="AQ1157" s="2"/>
      <c r="AR1157" s="3"/>
      <c r="AS1157" s="3"/>
      <c r="AT1157" s="3"/>
      <c r="AU1157" s="3"/>
    </row>
    <row r="1158" spans="1:47" x14ac:dyDescent="0.35">
      <c r="A1158" s="66" t="s">
        <v>1109</v>
      </c>
      <c r="B1158" s="67"/>
      <c r="C1158" s="67"/>
      <c r="D1158" s="68"/>
      <c r="E1158" s="70"/>
      <c r="F1158" s="104" t="s">
        <v>11589</v>
      </c>
      <c r="G1158" s="67"/>
      <c r="H1158" s="71"/>
      <c r="I1158" s="72"/>
      <c r="J1158" s="72"/>
      <c r="K1158" s="71" t="s">
        <v>13983</v>
      </c>
      <c r="L1158" s="75"/>
      <c r="M1158" s="76"/>
      <c r="N1158" s="76"/>
      <c r="O1158" s="77"/>
      <c r="P1158" s="78"/>
      <c r="Q1158" s="78"/>
      <c r="R1158" s="88"/>
      <c r="S1158" s="88"/>
      <c r="T1158" s="88"/>
      <c r="U1158" s="88"/>
      <c r="V1158" s="52"/>
      <c r="W1158" s="52"/>
      <c r="X1158" s="52"/>
      <c r="Y1158" s="52"/>
      <c r="Z1158" s="51"/>
      <c r="AA1158" s="73"/>
      <c r="AB1158" s="73"/>
      <c r="AC1158" s="74"/>
      <c r="AD1158" s="80">
        <v>1363</v>
      </c>
      <c r="AE1158" s="80">
        <v>1880</v>
      </c>
      <c r="AF1158" s="80">
        <v>25658</v>
      </c>
      <c r="AG1158" s="80">
        <v>11781</v>
      </c>
      <c r="AH1158" s="80"/>
      <c r="AI1158" s="80" t="s">
        <v>9090</v>
      </c>
      <c r="AJ1158" s="80" t="s">
        <v>9646</v>
      </c>
      <c r="AK1158" s="85" t="s">
        <v>10422</v>
      </c>
      <c r="AL1158" s="80"/>
      <c r="AM1158" s="82">
        <v>40277.410937499997</v>
      </c>
      <c r="AN1158" s="80" t="s">
        <v>11630</v>
      </c>
      <c r="AO1158" s="85" t="s">
        <v>12786</v>
      </c>
      <c r="AP1158" s="80" t="s">
        <v>66</v>
      </c>
      <c r="AQ1158" s="2"/>
      <c r="AR1158" s="3"/>
      <c r="AS1158" s="3"/>
      <c r="AT1158" s="3"/>
      <c r="AU1158" s="3"/>
    </row>
    <row r="1159" spans="1:47" x14ac:dyDescent="0.35">
      <c r="A1159" s="66" t="s">
        <v>1113</v>
      </c>
      <c r="B1159" s="67"/>
      <c r="C1159" s="67"/>
      <c r="D1159" s="68"/>
      <c r="E1159" s="70"/>
      <c r="F1159" s="104" t="s">
        <v>11590</v>
      </c>
      <c r="G1159" s="67"/>
      <c r="H1159" s="71"/>
      <c r="I1159" s="72"/>
      <c r="J1159" s="72"/>
      <c r="K1159" s="71" t="s">
        <v>13984</v>
      </c>
      <c r="L1159" s="75"/>
      <c r="M1159" s="76"/>
      <c r="N1159" s="76"/>
      <c r="O1159" s="77"/>
      <c r="P1159" s="78"/>
      <c r="Q1159" s="78"/>
      <c r="R1159" s="88"/>
      <c r="S1159" s="88"/>
      <c r="T1159" s="88"/>
      <c r="U1159" s="88"/>
      <c r="V1159" s="52"/>
      <c r="W1159" s="52"/>
      <c r="X1159" s="52"/>
      <c r="Y1159" s="52"/>
      <c r="Z1159" s="51"/>
      <c r="AA1159" s="73"/>
      <c r="AB1159" s="73"/>
      <c r="AC1159" s="74"/>
      <c r="AD1159" s="80">
        <v>270</v>
      </c>
      <c r="AE1159" s="80">
        <v>602</v>
      </c>
      <c r="AF1159" s="80">
        <v>965</v>
      </c>
      <c r="AG1159" s="80">
        <v>124</v>
      </c>
      <c r="AH1159" s="80"/>
      <c r="AI1159" s="80" t="s">
        <v>9091</v>
      </c>
      <c r="AJ1159" s="80" t="s">
        <v>9143</v>
      </c>
      <c r="AK1159" s="85" t="s">
        <v>10423</v>
      </c>
      <c r="AL1159" s="80"/>
      <c r="AM1159" s="82">
        <v>41920.677685185183</v>
      </c>
      <c r="AN1159" s="80" t="s">
        <v>11630</v>
      </c>
      <c r="AO1159" s="85" t="s">
        <v>12787</v>
      </c>
      <c r="AP1159" s="80" t="s">
        <v>66</v>
      </c>
      <c r="AQ1159" s="2"/>
      <c r="AR1159" s="3"/>
      <c r="AS1159" s="3"/>
      <c r="AT1159" s="3"/>
      <c r="AU1159" s="3"/>
    </row>
    <row r="1160" spans="1:47" x14ac:dyDescent="0.35">
      <c r="A1160" s="66" t="s">
        <v>1115</v>
      </c>
      <c r="B1160" s="67"/>
      <c r="C1160" s="67"/>
      <c r="D1160" s="68"/>
      <c r="E1160" s="70"/>
      <c r="F1160" s="104" t="s">
        <v>11591</v>
      </c>
      <c r="G1160" s="67"/>
      <c r="H1160" s="71"/>
      <c r="I1160" s="72"/>
      <c r="J1160" s="72"/>
      <c r="K1160" s="71" t="s">
        <v>13985</v>
      </c>
      <c r="L1160" s="75"/>
      <c r="M1160" s="76"/>
      <c r="N1160" s="76"/>
      <c r="O1160" s="77"/>
      <c r="P1160" s="78"/>
      <c r="Q1160" s="78"/>
      <c r="R1160" s="88"/>
      <c r="S1160" s="88"/>
      <c r="T1160" s="88"/>
      <c r="U1160" s="88"/>
      <c r="V1160" s="52"/>
      <c r="W1160" s="52"/>
      <c r="X1160" s="52"/>
      <c r="Y1160" s="52"/>
      <c r="Z1160" s="51"/>
      <c r="AA1160" s="73"/>
      <c r="AB1160" s="73"/>
      <c r="AC1160" s="74"/>
      <c r="AD1160" s="80">
        <v>0</v>
      </c>
      <c r="AE1160" s="80">
        <v>89</v>
      </c>
      <c r="AF1160" s="80">
        <v>18021</v>
      </c>
      <c r="AG1160" s="80">
        <v>197</v>
      </c>
      <c r="AH1160" s="80"/>
      <c r="AI1160" s="80" t="s">
        <v>9092</v>
      </c>
      <c r="AJ1160" s="80"/>
      <c r="AK1160" s="80"/>
      <c r="AL1160" s="80"/>
      <c r="AM1160" s="82">
        <v>41326.268645833334</v>
      </c>
      <c r="AN1160" s="80" t="s">
        <v>11630</v>
      </c>
      <c r="AO1160" s="85" t="s">
        <v>12788</v>
      </c>
      <c r="AP1160" s="80" t="s">
        <v>66</v>
      </c>
      <c r="AQ1160" s="2"/>
      <c r="AR1160" s="3"/>
      <c r="AS1160" s="3"/>
      <c r="AT1160" s="3"/>
      <c r="AU1160" s="3"/>
    </row>
    <row r="1161" spans="1:47" x14ac:dyDescent="0.35">
      <c r="A1161" s="66" t="s">
        <v>1377</v>
      </c>
      <c r="B1161" s="67"/>
      <c r="C1161" s="67"/>
      <c r="D1161" s="68"/>
      <c r="E1161" s="70"/>
      <c r="F1161" s="104" t="s">
        <v>11592</v>
      </c>
      <c r="G1161" s="67"/>
      <c r="H1161" s="71"/>
      <c r="I1161" s="72"/>
      <c r="J1161" s="72"/>
      <c r="K1161" s="71" t="s">
        <v>13986</v>
      </c>
      <c r="L1161" s="75"/>
      <c r="M1161" s="76"/>
      <c r="N1161" s="76"/>
      <c r="O1161" s="77"/>
      <c r="P1161" s="78"/>
      <c r="Q1161" s="78"/>
      <c r="R1161" s="88"/>
      <c r="S1161" s="88"/>
      <c r="T1161" s="88"/>
      <c r="U1161" s="88"/>
      <c r="V1161" s="52"/>
      <c r="W1161" s="52"/>
      <c r="X1161" s="52"/>
      <c r="Y1161" s="52"/>
      <c r="Z1161" s="51"/>
      <c r="AA1161" s="73"/>
      <c r="AB1161" s="73"/>
      <c r="AC1161" s="74"/>
      <c r="AD1161" s="80">
        <v>0</v>
      </c>
      <c r="AE1161" s="80">
        <v>52</v>
      </c>
      <c r="AF1161" s="80">
        <v>109</v>
      </c>
      <c r="AG1161" s="80">
        <v>15</v>
      </c>
      <c r="AH1161" s="80"/>
      <c r="AI1161" s="80" t="s">
        <v>9093</v>
      </c>
      <c r="AJ1161" s="80" t="s">
        <v>9647</v>
      </c>
      <c r="AK1161" s="85" t="s">
        <v>10424</v>
      </c>
      <c r="AL1161" s="80"/>
      <c r="AM1161" s="82">
        <v>39167.375300925924</v>
      </c>
      <c r="AN1161" s="80" t="s">
        <v>11630</v>
      </c>
      <c r="AO1161" s="85" t="s">
        <v>12789</v>
      </c>
      <c r="AP1161" s="80" t="s">
        <v>65</v>
      </c>
      <c r="AQ1161" s="2"/>
      <c r="AR1161" s="3"/>
      <c r="AS1161" s="3"/>
      <c r="AT1161" s="3"/>
      <c r="AU1161" s="3"/>
    </row>
    <row r="1162" spans="1:47" x14ac:dyDescent="0.35">
      <c r="A1162" s="66" t="s">
        <v>1119</v>
      </c>
      <c r="B1162" s="67"/>
      <c r="C1162" s="67"/>
      <c r="D1162" s="68"/>
      <c r="E1162" s="70"/>
      <c r="F1162" s="104" t="s">
        <v>11593</v>
      </c>
      <c r="G1162" s="67"/>
      <c r="H1162" s="71"/>
      <c r="I1162" s="72"/>
      <c r="J1162" s="72"/>
      <c r="K1162" s="71" t="s">
        <v>13987</v>
      </c>
      <c r="L1162" s="75"/>
      <c r="M1162" s="76"/>
      <c r="N1162" s="76"/>
      <c r="O1162" s="77"/>
      <c r="P1162" s="78"/>
      <c r="Q1162" s="78"/>
      <c r="R1162" s="88"/>
      <c r="S1162" s="88"/>
      <c r="T1162" s="88"/>
      <c r="U1162" s="88"/>
      <c r="V1162" s="52"/>
      <c r="W1162" s="52"/>
      <c r="X1162" s="52"/>
      <c r="Y1162" s="52"/>
      <c r="Z1162" s="51"/>
      <c r="AA1162" s="73"/>
      <c r="AB1162" s="73"/>
      <c r="AC1162" s="74"/>
      <c r="AD1162" s="80">
        <v>278</v>
      </c>
      <c r="AE1162" s="80">
        <v>151</v>
      </c>
      <c r="AF1162" s="80">
        <v>329</v>
      </c>
      <c r="AG1162" s="80">
        <v>33</v>
      </c>
      <c r="AH1162" s="80"/>
      <c r="AI1162" s="80" t="s">
        <v>9094</v>
      </c>
      <c r="AJ1162" s="80" t="s">
        <v>9648</v>
      </c>
      <c r="AK1162" s="85" t="s">
        <v>10425</v>
      </c>
      <c r="AL1162" s="80"/>
      <c r="AM1162" s="82">
        <v>41814.859351851854</v>
      </c>
      <c r="AN1162" s="80" t="s">
        <v>11630</v>
      </c>
      <c r="AO1162" s="85" t="s">
        <v>12790</v>
      </c>
      <c r="AP1162" s="80" t="s">
        <v>66</v>
      </c>
      <c r="AQ1162" s="2"/>
      <c r="AR1162" s="3"/>
      <c r="AS1162" s="3"/>
      <c r="AT1162" s="3"/>
      <c r="AU1162" s="3"/>
    </row>
    <row r="1163" spans="1:47" x14ac:dyDescent="0.35">
      <c r="A1163" s="66" t="s">
        <v>1120</v>
      </c>
      <c r="B1163" s="67"/>
      <c r="C1163" s="67"/>
      <c r="D1163" s="68"/>
      <c r="E1163" s="70"/>
      <c r="F1163" s="104" t="s">
        <v>11594</v>
      </c>
      <c r="G1163" s="67"/>
      <c r="H1163" s="71"/>
      <c r="I1163" s="72"/>
      <c r="J1163" s="72"/>
      <c r="K1163" s="71" t="s">
        <v>13988</v>
      </c>
      <c r="L1163" s="75"/>
      <c r="M1163" s="76"/>
      <c r="N1163" s="76"/>
      <c r="O1163" s="77"/>
      <c r="P1163" s="78"/>
      <c r="Q1163" s="78"/>
      <c r="R1163" s="88"/>
      <c r="S1163" s="88"/>
      <c r="T1163" s="88"/>
      <c r="U1163" s="88"/>
      <c r="V1163" s="52"/>
      <c r="W1163" s="52"/>
      <c r="X1163" s="52"/>
      <c r="Y1163" s="52"/>
      <c r="Z1163" s="51"/>
      <c r="AA1163" s="73"/>
      <c r="AB1163" s="73"/>
      <c r="AC1163" s="74"/>
      <c r="AD1163" s="80">
        <v>4172</v>
      </c>
      <c r="AE1163" s="80">
        <v>4634</v>
      </c>
      <c r="AF1163" s="80">
        <v>209203</v>
      </c>
      <c r="AG1163" s="80">
        <v>73724</v>
      </c>
      <c r="AH1163" s="80"/>
      <c r="AI1163" s="80" t="s">
        <v>9095</v>
      </c>
      <c r="AJ1163" s="80" t="s">
        <v>9242</v>
      </c>
      <c r="AK1163" s="85" t="s">
        <v>10426</v>
      </c>
      <c r="AL1163" s="80"/>
      <c r="AM1163" s="82">
        <v>40134.982581018521</v>
      </c>
      <c r="AN1163" s="80" t="s">
        <v>11630</v>
      </c>
      <c r="AO1163" s="85" t="s">
        <v>12791</v>
      </c>
      <c r="AP1163" s="80" t="s">
        <v>66</v>
      </c>
      <c r="AQ1163" s="2"/>
      <c r="AR1163" s="3"/>
      <c r="AS1163" s="3"/>
      <c r="AT1163" s="3"/>
      <c r="AU1163" s="3"/>
    </row>
    <row r="1164" spans="1:47" x14ac:dyDescent="0.35">
      <c r="A1164" s="66" t="s">
        <v>1126</v>
      </c>
      <c r="B1164" s="67"/>
      <c r="C1164" s="67"/>
      <c r="D1164" s="68"/>
      <c r="E1164" s="70"/>
      <c r="F1164" s="104" t="s">
        <v>11595</v>
      </c>
      <c r="G1164" s="67"/>
      <c r="H1164" s="71"/>
      <c r="I1164" s="72"/>
      <c r="J1164" s="72"/>
      <c r="K1164" s="71" t="s">
        <v>13989</v>
      </c>
      <c r="L1164" s="75"/>
      <c r="M1164" s="76"/>
      <c r="N1164" s="76"/>
      <c r="O1164" s="77"/>
      <c r="P1164" s="78"/>
      <c r="Q1164" s="78"/>
      <c r="R1164" s="88"/>
      <c r="S1164" s="88"/>
      <c r="T1164" s="88"/>
      <c r="U1164" s="88"/>
      <c r="V1164" s="52"/>
      <c r="W1164" s="52"/>
      <c r="X1164" s="52"/>
      <c r="Y1164" s="52"/>
      <c r="Z1164" s="51"/>
      <c r="AA1164" s="73"/>
      <c r="AB1164" s="73"/>
      <c r="AC1164" s="74"/>
      <c r="AD1164" s="80">
        <v>49</v>
      </c>
      <c r="AE1164" s="80">
        <v>29</v>
      </c>
      <c r="AF1164" s="80">
        <v>146</v>
      </c>
      <c r="AG1164" s="80">
        <v>29</v>
      </c>
      <c r="AH1164" s="80"/>
      <c r="AI1164" s="80" t="s">
        <v>9096</v>
      </c>
      <c r="AJ1164" s="80" t="s">
        <v>9178</v>
      </c>
      <c r="AK1164" s="85" t="s">
        <v>10427</v>
      </c>
      <c r="AL1164" s="80"/>
      <c r="AM1164" s="82">
        <v>43884.859733796293</v>
      </c>
      <c r="AN1164" s="80" t="s">
        <v>11630</v>
      </c>
      <c r="AO1164" s="85" t="s">
        <v>12792</v>
      </c>
      <c r="AP1164" s="80" t="s">
        <v>66</v>
      </c>
      <c r="AQ1164" s="2"/>
      <c r="AR1164" s="3"/>
      <c r="AS1164" s="3"/>
      <c r="AT1164" s="3"/>
      <c r="AU1164" s="3"/>
    </row>
    <row r="1165" spans="1:47" x14ac:dyDescent="0.35">
      <c r="A1165" s="66" t="s">
        <v>1127</v>
      </c>
      <c r="B1165" s="67"/>
      <c r="C1165" s="67"/>
      <c r="D1165" s="68"/>
      <c r="E1165" s="70"/>
      <c r="F1165" s="104" t="s">
        <v>11596</v>
      </c>
      <c r="G1165" s="67"/>
      <c r="H1165" s="71"/>
      <c r="I1165" s="72"/>
      <c r="J1165" s="72"/>
      <c r="K1165" s="71" t="s">
        <v>13990</v>
      </c>
      <c r="L1165" s="75"/>
      <c r="M1165" s="76"/>
      <c r="N1165" s="76"/>
      <c r="O1165" s="77"/>
      <c r="P1165" s="78"/>
      <c r="Q1165" s="78"/>
      <c r="R1165" s="88"/>
      <c r="S1165" s="88"/>
      <c r="T1165" s="88"/>
      <c r="U1165" s="88"/>
      <c r="V1165" s="52"/>
      <c r="W1165" s="52"/>
      <c r="X1165" s="52"/>
      <c r="Y1165" s="52"/>
      <c r="Z1165" s="51"/>
      <c r="AA1165" s="73"/>
      <c r="AB1165" s="73"/>
      <c r="AC1165" s="74"/>
      <c r="AD1165" s="80">
        <v>186</v>
      </c>
      <c r="AE1165" s="80">
        <v>127</v>
      </c>
      <c r="AF1165" s="80">
        <v>787</v>
      </c>
      <c r="AG1165" s="80">
        <v>2</v>
      </c>
      <c r="AH1165" s="80"/>
      <c r="AI1165" s="80" t="s">
        <v>9097</v>
      </c>
      <c r="AJ1165" s="80" t="s">
        <v>9649</v>
      </c>
      <c r="AK1165" s="80"/>
      <c r="AL1165" s="80"/>
      <c r="AM1165" s="82">
        <v>40407.511458333334</v>
      </c>
      <c r="AN1165" s="80" t="s">
        <v>11630</v>
      </c>
      <c r="AO1165" s="85" t="s">
        <v>12793</v>
      </c>
      <c r="AP1165" s="80" t="s">
        <v>66</v>
      </c>
      <c r="AQ1165" s="2"/>
      <c r="AR1165" s="3"/>
      <c r="AS1165" s="3"/>
      <c r="AT1165" s="3"/>
      <c r="AU1165" s="3"/>
    </row>
    <row r="1166" spans="1:47" x14ac:dyDescent="0.35">
      <c r="A1166" s="66" t="s">
        <v>1130</v>
      </c>
      <c r="B1166" s="67"/>
      <c r="C1166" s="67"/>
      <c r="D1166" s="68"/>
      <c r="E1166" s="70"/>
      <c r="F1166" s="104" t="s">
        <v>11597</v>
      </c>
      <c r="G1166" s="67"/>
      <c r="H1166" s="71"/>
      <c r="I1166" s="72"/>
      <c r="J1166" s="72"/>
      <c r="K1166" s="71" t="s">
        <v>13991</v>
      </c>
      <c r="L1166" s="75"/>
      <c r="M1166" s="76"/>
      <c r="N1166" s="76"/>
      <c r="O1166" s="77"/>
      <c r="P1166" s="78"/>
      <c r="Q1166" s="78"/>
      <c r="R1166" s="88"/>
      <c r="S1166" s="88"/>
      <c r="T1166" s="88"/>
      <c r="U1166" s="88"/>
      <c r="V1166" s="52"/>
      <c r="W1166" s="52"/>
      <c r="X1166" s="52"/>
      <c r="Y1166" s="52"/>
      <c r="Z1166" s="51"/>
      <c r="AA1166" s="73"/>
      <c r="AB1166" s="73"/>
      <c r="AC1166" s="74"/>
      <c r="AD1166" s="80">
        <v>1014</v>
      </c>
      <c r="AE1166" s="80">
        <v>851</v>
      </c>
      <c r="AF1166" s="80">
        <v>2316</v>
      </c>
      <c r="AG1166" s="80">
        <v>707</v>
      </c>
      <c r="AH1166" s="80"/>
      <c r="AI1166" s="80" t="s">
        <v>9098</v>
      </c>
      <c r="AJ1166" s="80" t="s">
        <v>9137</v>
      </c>
      <c r="AK1166" s="80"/>
      <c r="AL1166" s="80"/>
      <c r="AM1166" s="82">
        <v>41977.411840277775</v>
      </c>
      <c r="AN1166" s="80" t="s">
        <v>11630</v>
      </c>
      <c r="AO1166" s="85" t="s">
        <v>12794</v>
      </c>
      <c r="AP1166" s="80" t="s">
        <v>66</v>
      </c>
      <c r="AQ1166" s="2"/>
      <c r="AR1166" s="3"/>
      <c r="AS1166" s="3"/>
      <c r="AT1166" s="3"/>
      <c r="AU1166" s="3"/>
    </row>
    <row r="1167" spans="1:47" x14ac:dyDescent="0.35">
      <c r="A1167" s="66" t="s">
        <v>1133</v>
      </c>
      <c r="B1167" s="67"/>
      <c r="C1167" s="67"/>
      <c r="D1167" s="68"/>
      <c r="E1167" s="70"/>
      <c r="F1167" s="104" t="s">
        <v>11598</v>
      </c>
      <c r="G1167" s="67"/>
      <c r="H1167" s="71"/>
      <c r="I1167" s="72"/>
      <c r="J1167" s="72"/>
      <c r="K1167" s="71" t="s">
        <v>13992</v>
      </c>
      <c r="L1167" s="75"/>
      <c r="M1167" s="76"/>
      <c r="N1167" s="76"/>
      <c r="O1167" s="77"/>
      <c r="P1167" s="78"/>
      <c r="Q1167" s="78"/>
      <c r="R1167" s="88"/>
      <c r="S1167" s="88"/>
      <c r="T1167" s="88"/>
      <c r="U1167" s="88"/>
      <c r="V1167" s="52"/>
      <c r="W1167" s="52"/>
      <c r="X1167" s="52"/>
      <c r="Y1167" s="52"/>
      <c r="Z1167" s="51"/>
      <c r="AA1167" s="73"/>
      <c r="AB1167" s="73"/>
      <c r="AC1167" s="74"/>
      <c r="AD1167" s="80">
        <v>959</v>
      </c>
      <c r="AE1167" s="80">
        <v>735</v>
      </c>
      <c r="AF1167" s="80">
        <v>1723</v>
      </c>
      <c r="AG1167" s="80">
        <v>1198</v>
      </c>
      <c r="AH1167" s="80"/>
      <c r="AI1167" s="80" t="s">
        <v>9099</v>
      </c>
      <c r="AJ1167" s="80" t="s">
        <v>9650</v>
      </c>
      <c r="AK1167" s="85" t="s">
        <v>10428</v>
      </c>
      <c r="AL1167" s="80"/>
      <c r="AM1167" s="82">
        <v>43619.368946759256</v>
      </c>
      <c r="AN1167" s="80" t="s">
        <v>11630</v>
      </c>
      <c r="AO1167" s="85" t="s">
        <v>12795</v>
      </c>
      <c r="AP1167" s="80" t="s">
        <v>66</v>
      </c>
      <c r="AQ1167" s="2"/>
      <c r="AR1167" s="3"/>
      <c r="AS1167" s="3"/>
      <c r="AT1167" s="3"/>
      <c r="AU1167" s="3"/>
    </row>
    <row r="1168" spans="1:47" x14ac:dyDescent="0.35">
      <c r="A1168" s="66" t="s">
        <v>1134</v>
      </c>
      <c r="B1168" s="67"/>
      <c r="C1168" s="67"/>
      <c r="D1168" s="68"/>
      <c r="E1168" s="70"/>
      <c r="F1168" s="104" t="s">
        <v>11599</v>
      </c>
      <c r="G1168" s="67"/>
      <c r="H1168" s="71"/>
      <c r="I1168" s="72"/>
      <c r="J1168" s="72"/>
      <c r="K1168" s="71" t="s">
        <v>13993</v>
      </c>
      <c r="L1168" s="75"/>
      <c r="M1168" s="76"/>
      <c r="N1168" s="76"/>
      <c r="O1168" s="77"/>
      <c r="P1168" s="78"/>
      <c r="Q1168" s="78"/>
      <c r="R1168" s="88"/>
      <c r="S1168" s="88"/>
      <c r="T1168" s="88"/>
      <c r="U1168" s="88"/>
      <c r="V1168" s="52"/>
      <c r="W1168" s="52"/>
      <c r="X1168" s="52"/>
      <c r="Y1168" s="52"/>
      <c r="Z1168" s="51"/>
      <c r="AA1168" s="73"/>
      <c r="AB1168" s="73"/>
      <c r="AC1168" s="74"/>
      <c r="AD1168" s="80">
        <v>1163</v>
      </c>
      <c r="AE1168" s="80">
        <v>4462</v>
      </c>
      <c r="AF1168" s="80">
        <v>35056</v>
      </c>
      <c r="AG1168" s="80">
        <v>21751</v>
      </c>
      <c r="AH1168" s="80"/>
      <c r="AI1168" s="80" t="s">
        <v>9100</v>
      </c>
      <c r="AJ1168" s="80" t="s">
        <v>9142</v>
      </c>
      <c r="AK1168" s="85" t="s">
        <v>10429</v>
      </c>
      <c r="AL1168" s="80"/>
      <c r="AM1168" s="82">
        <v>39600.865833333337</v>
      </c>
      <c r="AN1168" s="80" t="s">
        <v>11630</v>
      </c>
      <c r="AO1168" s="85" t="s">
        <v>12796</v>
      </c>
      <c r="AP1168" s="80" t="s">
        <v>66</v>
      </c>
      <c r="AQ1168" s="2"/>
      <c r="AR1168" s="3"/>
      <c r="AS1168" s="3"/>
      <c r="AT1168" s="3"/>
      <c r="AU1168" s="3"/>
    </row>
    <row r="1169" spans="1:47" x14ac:dyDescent="0.35">
      <c r="A1169" s="66" t="s">
        <v>1135</v>
      </c>
      <c r="B1169" s="67"/>
      <c r="C1169" s="67"/>
      <c r="D1169" s="68"/>
      <c r="E1169" s="70"/>
      <c r="F1169" s="104" t="s">
        <v>11600</v>
      </c>
      <c r="G1169" s="67"/>
      <c r="H1169" s="71"/>
      <c r="I1169" s="72"/>
      <c r="J1169" s="72"/>
      <c r="K1169" s="71" t="s">
        <v>13994</v>
      </c>
      <c r="L1169" s="75"/>
      <c r="M1169" s="76"/>
      <c r="N1169" s="76"/>
      <c r="O1169" s="77"/>
      <c r="P1169" s="78"/>
      <c r="Q1169" s="78"/>
      <c r="R1169" s="88"/>
      <c r="S1169" s="88"/>
      <c r="T1169" s="88"/>
      <c r="U1169" s="88"/>
      <c r="V1169" s="52"/>
      <c r="W1169" s="52"/>
      <c r="X1169" s="52"/>
      <c r="Y1169" s="52"/>
      <c r="Z1169" s="51"/>
      <c r="AA1169" s="73"/>
      <c r="AB1169" s="73"/>
      <c r="AC1169" s="74"/>
      <c r="AD1169" s="80">
        <v>233</v>
      </c>
      <c r="AE1169" s="80">
        <v>118</v>
      </c>
      <c r="AF1169" s="80">
        <v>952</v>
      </c>
      <c r="AG1169" s="80">
        <v>532</v>
      </c>
      <c r="AH1169" s="80"/>
      <c r="AI1169" s="80" t="s">
        <v>9101</v>
      </c>
      <c r="AJ1169" s="80" t="s">
        <v>9137</v>
      </c>
      <c r="AK1169" s="85" t="s">
        <v>10430</v>
      </c>
      <c r="AL1169" s="80"/>
      <c r="AM1169" s="82">
        <v>40371.6955787037</v>
      </c>
      <c r="AN1169" s="80" t="s">
        <v>11630</v>
      </c>
      <c r="AO1169" s="85" t="s">
        <v>12797</v>
      </c>
      <c r="AP1169" s="80" t="s">
        <v>66</v>
      </c>
      <c r="AQ1169" s="2"/>
      <c r="AR1169" s="3"/>
      <c r="AS1169" s="3"/>
      <c r="AT1169" s="3"/>
      <c r="AU1169" s="3"/>
    </row>
    <row r="1170" spans="1:47" x14ac:dyDescent="0.35">
      <c r="A1170" s="66" t="s">
        <v>1136</v>
      </c>
      <c r="B1170" s="67"/>
      <c r="C1170" s="67"/>
      <c r="D1170" s="68"/>
      <c r="E1170" s="70"/>
      <c r="F1170" s="104" t="s">
        <v>11601</v>
      </c>
      <c r="G1170" s="67"/>
      <c r="H1170" s="71"/>
      <c r="I1170" s="72"/>
      <c r="J1170" s="72"/>
      <c r="K1170" s="71" t="s">
        <v>13995</v>
      </c>
      <c r="L1170" s="75"/>
      <c r="M1170" s="76"/>
      <c r="N1170" s="76"/>
      <c r="O1170" s="77"/>
      <c r="P1170" s="78"/>
      <c r="Q1170" s="78"/>
      <c r="R1170" s="88"/>
      <c r="S1170" s="88"/>
      <c r="T1170" s="88"/>
      <c r="U1170" s="88"/>
      <c r="V1170" s="52"/>
      <c r="W1170" s="52"/>
      <c r="X1170" s="52"/>
      <c r="Y1170" s="52"/>
      <c r="Z1170" s="51"/>
      <c r="AA1170" s="73"/>
      <c r="AB1170" s="73"/>
      <c r="AC1170" s="74"/>
      <c r="AD1170" s="80">
        <v>71</v>
      </c>
      <c r="AE1170" s="80">
        <v>278</v>
      </c>
      <c r="AF1170" s="80">
        <v>3667</v>
      </c>
      <c r="AG1170" s="80">
        <v>312</v>
      </c>
      <c r="AH1170" s="80"/>
      <c r="AI1170" s="80" t="s">
        <v>9102</v>
      </c>
      <c r="AJ1170" s="80" t="s">
        <v>9651</v>
      </c>
      <c r="AK1170" s="85" t="s">
        <v>10431</v>
      </c>
      <c r="AL1170" s="80"/>
      <c r="AM1170" s="82">
        <v>42589.552037037036</v>
      </c>
      <c r="AN1170" s="80" t="s">
        <v>11630</v>
      </c>
      <c r="AO1170" s="85" t="s">
        <v>12798</v>
      </c>
      <c r="AP1170" s="80" t="s">
        <v>66</v>
      </c>
      <c r="AQ1170" s="2"/>
      <c r="AR1170" s="3"/>
      <c r="AS1170" s="3"/>
      <c r="AT1170" s="3"/>
      <c r="AU1170" s="3"/>
    </row>
    <row r="1171" spans="1:47" x14ac:dyDescent="0.35">
      <c r="A1171" s="66" t="s">
        <v>1138</v>
      </c>
      <c r="B1171" s="67"/>
      <c r="C1171" s="67"/>
      <c r="D1171" s="68"/>
      <c r="E1171" s="70"/>
      <c r="F1171" s="104" t="s">
        <v>11602</v>
      </c>
      <c r="G1171" s="67"/>
      <c r="H1171" s="71"/>
      <c r="I1171" s="72"/>
      <c r="J1171" s="72"/>
      <c r="K1171" s="71" t="s">
        <v>13996</v>
      </c>
      <c r="L1171" s="75"/>
      <c r="M1171" s="76"/>
      <c r="N1171" s="76"/>
      <c r="O1171" s="77"/>
      <c r="P1171" s="78"/>
      <c r="Q1171" s="78"/>
      <c r="R1171" s="88"/>
      <c r="S1171" s="88"/>
      <c r="T1171" s="88"/>
      <c r="U1171" s="88"/>
      <c r="V1171" s="52"/>
      <c r="W1171" s="52"/>
      <c r="X1171" s="52"/>
      <c r="Y1171" s="52"/>
      <c r="Z1171" s="51"/>
      <c r="AA1171" s="73"/>
      <c r="AB1171" s="73"/>
      <c r="AC1171" s="74"/>
      <c r="AD1171" s="80">
        <v>95</v>
      </c>
      <c r="AE1171" s="80">
        <v>42</v>
      </c>
      <c r="AF1171" s="80">
        <v>488</v>
      </c>
      <c r="AG1171" s="80">
        <v>1350</v>
      </c>
      <c r="AH1171" s="80"/>
      <c r="AI1171" s="80" t="s">
        <v>9103</v>
      </c>
      <c r="AJ1171" s="80" t="s">
        <v>9325</v>
      </c>
      <c r="AK1171" s="85" t="s">
        <v>10432</v>
      </c>
      <c r="AL1171" s="80"/>
      <c r="AM1171" s="82">
        <v>43885.487025462964</v>
      </c>
      <c r="AN1171" s="80" t="s">
        <v>11630</v>
      </c>
      <c r="AO1171" s="85" t="s">
        <v>12799</v>
      </c>
      <c r="AP1171" s="80" t="s">
        <v>66</v>
      </c>
      <c r="AQ1171" s="2"/>
      <c r="AR1171" s="3"/>
      <c r="AS1171" s="3"/>
      <c r="AT1171" s="3"/>
      <c r="AU1171" s="3"/>
    </row>
    <row r="1172" spans="1:47" x14ac:dyDescent="0.35">
      <c r="A1172" s="66" t="s">
        <v>1141</v>
      </c>
      <c r="B1172" s="67"/>
      <c r="C1172" s="67"/>
      <c r="D1172" s="68"/>
      <c r="E1172" s="70"/>
      <c r="F1172" s="104" t="s">
        <v>11603</v>
      </c>
      <c r="G1172" s="67"/>
      <c r="H1172" s="71"/>
      <c r="I1172" s="72"/>
      <c r="J1172" s="72"/>
      <c r="K1172" s="71" t="s">
        <v>13997</v>
      </c>
      <c r="L1172" s="75"/>
      <c r="M1172" s="76"/>
      <c r="N1172" s="76"/>
      <c r="O1172" s="77"/>
      <c r="P1172" s="78"/>
      <c r="Q1172" s="78"/>
      <c r="R1172" s="88"/>
      <c r="S1172" s="88"/>
      <c r="T1172" s="88"/>
      <c r="U1172" s="88"/>
      <c r="V1172" s="52"/>
      <c r="W1172" s="52"/>
      <c r="X1172" s="52"/>
      <c r="Y1172" s="52"/>
      <c r="Z1172" s="51"/>
      <c r="AA1172" s="73"/>
      <c r="AB1172" s="73"/>
      <c r="AC1172" s="74"/>
      <c r="AD1172" s="80">
        <v>0</v>
      </c>
      <c r="AE1172" s="80">
        <v>131</v>
      </c>
      <c r="AF1172" s="80">
        <v>4431</v>
      </c>
      <c r="AG1172" s="80">
        <v>0</v>
      </c>
      <c r="AH1172" s="80"/>
      <c r="AI1172" s="80" t="s">
        <v>9104</v>
      </c>
      <c r="AJ1172" s="80"/>
      <c r="AK1172" s="85" t="s">
        <v>10433</v>
      </c>
      <c r="AL1172" s="80"/>
      <c r="AM1172" s="82">
        <v>43846.69363425926</v>
      </c>
      <c r="AN1172" s="80" t="s">
        <v>11630</v>
      </c>
      <c r="AO1172" s="85" t="s">
        <v>12800</v>
      </c>
      <c r="AP1172" s="80" t="s">
        <v>66</v>
      </c>
      <c r="AQ1172" s="2"/>
      <c r="AR1172" s="3"/>
      <c r="AS1172" s="3"/>
      <c r="AT1172" s="3"/>
      <c r="AU1172" s="3"/>
    </row>
    <row r="1173" spans="1:47" x14ac:dyDescent="0.35">
      <c r="A1173" s="66" t="s">
        <v>1146</v>
      </c>
      <c r="B1173" s="67"/>
      <c r="C1173" s="67"/>
      <c r="D1173" s="68"/>
      <c r="E1173" s="70"/>
      <c r="F1173" s="104" t="s">
        <v>11604</v>
      </c>
      <c r="G1173" s="67"/>
      <c r="H1173" s="71"/>
      <c r="I1173" s="72"/>
      <c r="J1173" s="72"/>
      <c r="K1173" s="71" t="s">
        <v>13998</v>
      </c>
      <c r="L1173" s="75"/>
      <c r="M1173" s="76"/>
      <c r="N1173" s="76"/>
      <c r="O1173" s="77"/>
      <c r="P1173" s="78"/>
      <c r="Q1173" s="78"/>
      <c r="R1173" s="88"/>
      <c r="S1173" s="88"/>
      <c r="T1173" s="88"/>
      <c r="U1173" s="88"/>
      <c r="V1173" s="52"/>
      <c r="W1173" s="52"/>
      <c r="X1173" s="52"/>
      <c r="Y1173" s="52"/>
      <c r="Z1173" s="51"/>
      <c r="AA1173" s="73"/>
      <c r="AB1173" s="73"/>
      <c r="AC1173" s="74"/>
      <c r="AD1173" s="80">
        <v>407</v>
      </c>
      <c r="AE1173" s="80">
        <v>21</v>
      </c>
      <c r="AF1173" s="80">
        <v>177</v>
      </c>
      <c r="AG1173" s="80">
        <v>142</v>
      </c>
      <c r="AH1173" s="80"/>
      <c r="AI1173" s="80" t="s">
        <v>9105</v>
      </c>
      <c r="AJ1173" s="80" t="s">
        <v>9137</v>
      </c>
      <c r="AK1173" s="85" t="s">
        <v>10434</v>
      </c>
      <c r="AL1173" s="80"/>
      <c r="AM1173" s="82">
        <v>44396.874351851853</v>
      </c>
      <c r="AN1173" s="80" t="s">
        <v>11630</v>
      </c>
      <c r="AO1173" s="85" t="s">
        <v>12801</v>
      </c>
      <c r="AP1173" s="80" t="s">
        <v>66</v>
      </c>
      <c r="AQ1173" s="2"/>
      <c r="AR1173" s="3"/>
      <c r="AS1173" s="3"/>
      <c r="AT1173" s="3"/>
      <c r="AU1173" s="3"/>
    </row>
    <row r="1174" spans="1:47" x14ac:dyDescent="0.35">
      <c r="A1174" s="66" t="s">
        <v>1147</v>
      </c>
      <c r="B1174" s="67"/>
      <c r="C1174" s="67"/>
      <c r="D1174" s="68"/>
      <c r="E1174" s="70"/>
      <c r="F1174" s="104" t="s">
        <v>11605</v>
      </c>
      <c r="G1174" s="67"/>
      <c r="H1174" s="71"/>
      <c r="I1174" s="72"/>
      <c r="J1174" s="72"/>
      <c r="K1174" s="71" t="s">
        <v>13999</v>
      </c>
      <c r="L1174" s="75"/>
      <c r="M1174" s="76"/>
      <c r="N1174" s="76"/>
      <c r="O1174" s="77"/>
      <c r="P1174" s="78"/>
      <c r="Q1174" s="78"/>
      <c r="R1174" s="88"/>
      <c r="S1174" s="88"/>
      <c r="T1174" s="88"/>
      <c r="U1174" s="88"/>
      <c r="V1174" s="52"/>
      <c r="W1174" s="52"/>
      <c r="X1174" s="52"/>
      <c r="Y1174" s="52"/>
      <c r="Z1174" s="51"/>
      <c r="AA1174" s="73"/>
      <c r="AB1174" s="73"/>
      <c r="AC1174" s="74"/>
      <c r="AD1174" s="80">
        <v>2843</v>
      </c>
      <c r="AE1174" s="80">
        <v>466</v>
      </c>
      <c r="AF1174" s="80">
        <v>12993</v>
      </c>
      <c r="AG1174" s="80">
        <v>36991</v>
      </c>
      <c r="AH1174" s="80"/>
      <c r="AI1174" s="80" t="s">
        <v>9106</v>
      </c>
      <c r="AJ1174" s="80" t="s">
        <v>9335</v>
      </c>
      <c r="AK1174" s="80"/>
      <c r="AL1174" s="80"/>
      <c r="AM1174" s="82">
        <v>43204.40216435185</v>
      </c>
      <c r="AN1174" s="80" t="s">
        <v>11630</v>
      </c>
      <c r="AO1174" s="85" t="s">
        <v>12802</v>
      </c>
      <c r="AP1174" s="80" t="s">
        <v>66</v>
      </c>
      <c r="AQ1174" s="2"/>
      <c r="AR1174" s="3"/>
      <c r="AS1174" s="3"/>
      <c r="AT1174" s="3"/>
      <c r="AU1174" s="3"/>
    </row>
    <row r="1175" spans="1:47" x14ac:dyDescent="0.35">
      <c r="A1175" s="66" t="s">
        <v>1151</v>
      </c>
      <c r="B1175" s="67"/>
      <c r="C1175" s="67"/>
      <c r="D1175" s="68"/>
      <c r="E1175" s="70"/>
      <c r="F1175" s="104" t="s">
        <v>11606</v>
      </c>
      <c r="G1175" s="67"/>
      <c r="H1175" s="71"/>
      <c r="I1175" s="72"/>
      <c r="J1175" s="72"/>
      <c r="K1175" s="71" t="s">
        <v>14000</v>
      </c>
      <c r="L1175" s="75"/>
      <c r="M1175" s="76"/>
      <c r="N1175" s="76"/>
      <c r="O1175" s="77"/>
      <c r="P1175" s="78"/>
      <c r="Q1175" s="78"/>
      <c r="R1175" s="88"/>
      <c r="S1175" s="88"/>
      <c r="T1175" s="88"/>
      <c r="U1175" s="88"/>
      <c r="V1175" s="52"/>
      <c r="W1175" s="52"/>
      <c r="X1175" s="52"/>
      <c r="Y1175" s="52"/>
      <c r="Z1175" s="51"/>
      <c r="AA1175" s="73"/>
      <c r="AB1175" s="73"/>
      <c r="AC1175" s="74"/>
      <c r="AD1175" s="80">
        <v>199</v>
      </c>
      <c r="AE1175" s="80">
        <v>210</v>
      </c>
      <c r="AF1175" s="80">
        <v>1143</v>
      </c>
      <c r="AG1175" s="80">
        <v>1318</v>
      </c>
      <c r="AH1175" s="80"/>
      <c r="AI1175" s="80" t="s">
        <v>9107</v>
      </c>
      <c r="AJ1175" s="80" t="s">
        <v>9652</v>
      </c>
      <c r="AK1175" s="85" t="s">
        <v>10435</v>
      </c>
      <c r="AL1175" s="80"/>
      <c r="AM1175" s="82">
        <v>42709.740613425929</v>
      </c>
      <c r="AN1175" s="80" t="s">
        <v>11630</v>
      </c>
      <c r="AO1175" s="85" t="s">
        <v>12803</v>
      </c>
      <c r="AP1175" s="80" t="s">
        <v>66</v>
      </c>
      <c r="AQ1175" s="2"/>
      <c r="AR1175" s="3"/>
      <c r="AS1175" s="3"/>
      <c r="AT1175" s="3"/>
      <c r="AU1175" s="3"/>
    </row>
    <row r="1176" spans="1:47" x14ac:dyDescent="0.35">
      <c r="A1176" s="66" t="s">
        <v>1378</v>
      </c>
      <c r="B1176" s="67"/>
      <c r="C1176" s="67"/>
      <c r="D1176" s="68"/>
      <c r="E1176" s="70"/>
      <c r="F1176" s="104" t="s">
        <v>11607</v>
      </c>
      <c r="G1176" s="67"/>
      <c r="H1176" s="71"/>
      <c r="I1176" s="72"/>
      <c r="J1176" s="72"/>
      <c r="K1176" s="71" t="s">
        <v>14001</v>
      </c>
      <c r="L1176" s="75"/>
      <c r="M1176" s="76"/>
      <c r="N1176" s="76"/>
      <c r="O1176" s="77"/>
      <c r="P1176" s="78"/>
      <c r="Q1176" s="78"/>
      <c r="R1176" s="88"/>
      <c r="S1176" s="88"/>
      <c r="T1176" s="88"/>
      <c r="U1176" s="88"/>
      <c r="V1176" s="52"/>
      <c r="W1176" s="52"/>
      <c r="X1176" s="52"/>
      <c r="Y1176" s="52"/>
      <c r="Z1176" s="51"/>
      <c r="AA1176" s="73"/>
      <c r="AB1176" s="73"/>
      <c r="AC1176" s="74"/>
      <c r="AD1176" s="80">
        <v>99</v>
      </c>
      <c r="AE1176" s="80">
        <v>7509</v>
      </c>
      <c r="AF1176" s="80">
        <v>11761</v>
      </c>
      <c r="AG1176" s="80">
        <v>1106</v>
      </c>
      <c r="AH1176" s="80"/>
      <c r="AI1176" s="80" t="s">
        <v>9108</v>
      </c>
      <c r="AJ1176" s="80" t="s">
        <v>9143</v>
      </c>
      <c r="AK1176" s="85" t="s">
        <v>10436</v>
      </c>
      <c r="AL1176" s="80"/>
      <c r="AM1176" s="82">
        <v>40157.41369212963</v>
      </c>
      <c r="AN1176" s="80" t="s">
        <v>11630</v>
      </c>
      <c r="AO1176" s="85" t="s">
        <v>12804</v>
      </c>
      <c r="AP1176" s="80" t="s">
        <v>65</v>
      </c>
      <c r="AQ1176" s="2"/>
      <c r="AR1176" s="3"/>
      <c r="AS1176" s="3"/>
      <c r="AT1176" s="3"/>
      <c r="AU1176" s="3"/>
    </row>
    <row r="1177" spans="1:47" x14ac:dyDescent="0.35">
      <c r="A1177" s="66" t="s">
        <v>1153</v>
      </c>
      <c r="B1177" s="67"/>
      <c r="C1177" s="67"/>
      <c r="D1177" s="68"/>
      <c r="E1177" s="70"/>
      <c r="F1177" s="104" t="s">
        <v>10471</v>
      </c>
      <c r="G1177" s="67"/>
      <c r="H1177" s="71"/>
      <c r="I1177" s="72"/>
      <c r="J1177" s="72"/>
      <c r="K1177" s="71" t="s">
        <v>14002</v>
      </c>
      <c r="L1177" s="75"/>
      <c r="M1177" s="76"/>
      <c r="N1177" s="76"/>
      <c r="O1177" s="77"/>
      <c r="P1177" s="78"/>
      <c r="Q1177" s="78"/>
      <c r="R1177" s="88"/>
      <c r="S1177" s="88"/>
      <c r="T1177" s="88"/>
      <c r="U1177" s="88"/>
      <c r="V1177" s="52"/>
      <c r="W1177" s="52"/>
      <c r="X1177" s="52"/>
      <c r="Y1177" s="52"/>
      <c r="Z1177" s="51"/>
      <c r="AA1177" s="73"/>
      <c r="AB1177" s="73"/>
      <c r="AC1177" s="74"/>
      <c r="AD1177" s="80">
        <v>41</v>
      </c>
      <c r="AE1177" s="80">
        <v>8</v>
      </c>
      <c r="AF1177" s="80">
        <v>529</v>
      </c>
      <c r="AG1177" s="80">
        <v>307</v>
      </c>
      <c r="AH1177" s="80"/>
      <c r="AI1177" s="80"/>
      <c r="AJ1177" s="80"/>
      <c r="AK1177" s="80"/>
      <c r="AL1177" s="80"/>
      <c r="AM1177" s="82">
        <v>43116.478460648148</v>
      </c>
      <c r="AN1177" s="80" t="s">
        <v>11630</v>
      </c>
      <c r="AO1177" s="85" t="s">
        <v>12805</v>
      </c>
      <c r="AP1177" s="80" t="s">
        <v>66</v>
      </c>
      <c r="AQ1177" s="2"/>
      <c r="AR1177" s="3"/>
      <c r="AS1177" s="3"/>
      <c r="AT1177" s="3"/>
      <c r="AU1177" s="3"/>
    </row>
    <row r="1178" spans="1:47" x14ac:dyDescent="0.35">
      <c r="A1178" s="66" t="s">
        <v>1154</v>
      </c>
      <c r="B1178" s="67"/>
      <c r="C1178" s="67"/>
      <c r="D1178" s="68"/>
      <c r="E1178" s="70"/>
      <c r="F1178" s="104" t="s">
        <v>11608</v>
      </c>
      <c r="G1178" s="67"/>
      <c r="H1178" s="71"/>
      <c r="I1178" s="72"/>
      <c r="J1178" s="72"/>
      <c r="K1178" s="71" t="s">
        <v>14003</v>
      </c>
      <c r="L1178" s="75"/>
      <c r="M1178" s="76"/>
      <c r="N1178" s="76"/>
      <c r="O1178" s="77"/>
      <c r="P1178" s="78"/>
      <c r="Q1178" s="78"/>
      <c r="R1178" s="88"/>
      <c r="S1178" s="88"/>
      <c r="T1178" s="88"/>
      <c r="U1178" s="88"/>
      <c r="V1178" s="52"/>
      <c r="W1178" s="52"/>
      <c r="X1178" s="52"/>
      <c r="Y1178" s="52"/>
      <c r="Z1178" s="51"/>
      <c r="AA1178" s="73"/>
      <c r="AB1178" s="73"/>
      <c r="AC1178" s="74"/>
      <c r="AD1178" s="80">
        <v>913</v>
      </c>
      <c r="AE1178" s="80">
        <v>607</v>
      </c>
      <c r="AF1178" s="80">
        <v>227</v>
      </c>
      <c r="AG1178" s="80">
        <v>29</v>
      </c>
      <c r="AH1178" s="80"/>
      <c r="AI1178" s="80" t="s">
        <v>9109</v>
      </c>
      <c r="AJ1178" s="80" t="s">
        <v>9407</v>
      </c>
      <c r="AK1178" s="85" t="s">
        <v>10437</v>
      </c>
      <c r="AL1178" s="80"/>
      <c r="AM1178" s="82">
        <v>44076.405011574076</v>
      </c>
      <c r="AN1178" s="80" t="s">
        <v>11630</v>
      </c>
      <c r="AO1178" s="85" t="s">
        <v>12806</v>
      </c>
      <c r="AP1178" s="80" t="s">
        <v>66</v>
      </c>
      <c r="AQ1178" s="2"/>
      <c r="AR1178" s="3"/>
      <c r="AS1178" s="3"/>
      <c r="AT1178" s="3"/>
      <c r="AU1178" s="3"/>
    </row>
    <row r="1179" spans="1:47" x14ac:dyDescent="0.35">
      <c r="A1179" s="66" t="s">
        <v>1157</v>
      </c>
      <c r="B1179" s="67"/>
      <c r="C1179" s="67"/>
      <c r="D1179" s="68"/>
      <c r="E1179" s="70"/>
      <c r="F1179" s="104" t="s">
        <v>11609</v>
      </c>
      <c r="G1179" s="67"/>
      <c r="H1179" s="71"/>
      <c r="I1179" s="72"/>
      <c r="J1179" s="72"/>
      <c r="K1179" s="71" t="s">
        <v>14004</v>
      </c>
      <c r="L1179" s="75"/>
      <c r="M1179" s="76"/>
      <c r="N1179" s="76"/>
      <c r="O1179" s="77"/>
      <c r="P1179" s="78"/>
      <c r="Q1179" s="78"/>
      <c r="R1179" s="88"/>
      <c r="S1179" s="88"/>
      <c r="T1179" s="88"/>
      <c r="U1179" s="88"/>
      <c r="V1179" s="52"/>
      <c r="W1179" s="52"/>
      <c r="X1179" s="52"/>
      <c r="Y1179" s="52"/>
      <c r="Z1179" s="51"/>
      <c r="AA1179" s="73"/>
      <c r="AB1179" s="73"/>
      <c r="AC1179" s="74"/>
      <c r="AD1179" s="80">
        <v>3193</v>
      </c>
      <c r="AE1179" s="80">
        <v>7428</v>
      </c>
      <c r="AF1179" s="80">
        <v>88254</v>
      </c>
      <c r="AG1179" s="80">
        <v>1662</v>
      </c>
      <c r="AH1179" s="80"/>
      <c r="AI1179" s="80" t="s">
        <v>9110</v>
      </c>
      <c r="AJ1179" s="80" t="s">
        <v>9142</v>
      </c>
      <c r="AK1179" s="85" t="s">
        <v>10438</v>
      </c>
      <c r="AL1179" s="80"/>
      <c r="AM1179" s="82">
        <v>40953.73333333333</v>
      </c>
      <c r="AN1179" s="80" t="s">
        <v>11630</v>
      </c>
      <c r="AO1179" s="85" t="s">
        <v>12807</v>
      </c>
      <c r="AP1179" s="80" t="s">
        <v>66</v>
      </c>
      <c r="AQ1179" s="2"/>
      <c r="AR1179" s="3"/>
      <c r="AS1179" s="3"/>
      <c r="AT1179" s="3"/>
      <c r="AU1179" s="3"/>
    </row>
    <row r="1180" spans="1:47" x14ac:dyDescent="0.35">
      <c r="A1180" s="66" t="s">
        <v>1162</v>
      </c>
      <c r="B1180" s="67"/>
      <c r="C1180" s="67"/>
      <c r="D1180" s="68"/>
      <c r="E1180" s="70"/>
      <c r="F1180" s="104" t="s">
        <v>11610</v>
      </c>
      <c r="G1180" s="67"/>
      <c r="H1180" s="71"/>
      <c r="I1180" s="72"/>
      <c r="J1180" s="72"/>
      <c r="K1180" s="71" t="s">
        <v>14005</v>
      </c>
      <c r="L1180" s="75"/>
      <c r="M1180" s="76"/>
      <c r="N1180" s="76"/>
      <c r="O1180" s="77"/>
      <c r="P1180" s="78"/>
      <c r="Q1180" s="78"/>
      <c r="R1180" s="88"/>
      <c r="S1180" s="88"/>
      <c r="T1180" s="88"/>
      <c r="U1180" s="88"/>
      <c r="V1180" s="52"/>
      <c r="W1180" s="52"/>
      <c r="X1180" s="52"/>
      <c r="Y1180" s="52"/>
      <c r="Z1180" s="51"/>
      <c r="AA1180" s="73"/>
      <c r="AB1180" s="73"/>
      <c r="AC1180" s="74"/>
      <c r="AD1180" s="80">
        <v>877</v>
      </c>
      <c r="AE1180" s="80">
        <v>565</v>
      </c>
      <c r="AF1180" s="80">
        <v>3685</v>
      </c>
      <c r="AG1180" s="80">
        <v>49</v>
      </c>
      <c r="AH1180" s="80"/>
      <c r="AI1180" s="80" t="s">
        <v>9111</v>
      </c>
      <c r="AJ1180" s="80" t="s">
        <v>9156</v>
      </c>
      <c r="AK1180" s="85" t="s">
        <v>10439</v>
      </c>
      <c r="AL1180" s="80"/>
      <c r="AM1180" s="82">
        <v>42515.481180555558</v>
      </c>
      <c r="AN1180" s="80" t="s">
        <v>11630</v>
      </c>
      <c r="AO1180" s="85" t="s">
        <v>12808</v>
      </c>
      <c r="AP1180" s="80" t="s">
        <v>66</v>
      </c>
      <c r="AQ1180" s="2"/>
      <c r="AR1180" s="3"/>
      <c r="AS1180" s="3"/>
      <c r="AT1180" s="3"/>
      <c r="AU1180" s="3"/>
    </row>
    <row r="1181" spans="1:47" x14ac:dyDescent="0.35">
      <c r="A1181" s="66" t="s">
        <v>1379</v>
      </c>
      <c r="B1181" s="67"/>
      <c r="C1181" s="67"/>
      <c r="D1181" s="68"/>
      <c r="E1181" s="70"/>
      <c r="F1181" s="104" t="s">
        <v>11611</v>
      </c>
      <c r="G1181" s="67"/>
      <c r="H1181" s="71"/>
      <c r="I1181" s="72"/>
      <c r="J1181" s="72"/>
      <c r="K1181" s="71" t="s">
        <v>14006</v>
      </c>
      <c r="L1181" s="75"/>
      <c r="M1181" s="76"/>
      <c r="N1181" s="76"/>
      <c r="O1181" s="77"/>
      <c r="P1181" s="78"/>
      <c r="Q1181" s="78"/>
      <c r="R1181" s="88"/>
      <c r="S1181" s="88"/>
      <c r="T1181" s="88"/>
      <c r="U1181" s="88"/>
      <c r="V1181" s="52"/>
      <c r="W1181" s="52"/>
      <c r="X1181" s="52"/>
      <c r="Y1181" s="52"/>
      <c r="Z1181" s="51"/>
      <c r="AA1181" s="73"/>
      <c r="AB1181" s="73"/>
      <c r="AC1181" s="74"/>
      <c r="AD1181" s="80">
        <v>30</v>
      </c>
      <c r="AE1181" s="80">
        <v>10077</v>
      </c>
      <c r="AF1181" s="80">
        <v>2740</v>
      </c>
      <c r="AG1181" s="80">
        <v>967</v>
      </c>
      <c r="AH1181" s="80"/>
      <c r="AI1181" s="80" t="s">
        <v>9112</v>
      </c>
      <c r="AJ1181" s="80" t="s">
        <v>9653</v>
      </c>
      <c r="AK1181" s="85" t="s">
        <v>10440</v>
      </c>
      <c r="AL1181" s="80"/>
      <c r="AM1181" s="82">
        <v>42296.899085648147</v>
      </c>
      <c r="AN1181" s="80" t="s">
        <v>11630</v>
      </c>
      <c r="AO1181" s="85" t="s">
        <v>12809</v>
      </c>
      <c r="AP1181" s="80" t="s">
        <v>65</v>
      </c>
      <c r="AQ1181" s="2"/>
      <c r="AR1181" s="3"/>
      <c r="AS1181" s="3"/>
      <c r="AT1181" s="3"/>
      <c r="AU1181" s="3"/>
    </row>
    <row r="1182" spans="1:47" x14ac:dyDescent="0.35">
      <c r="A1182" s="66" t="s">
        <v>1380</v>
      </c>
      <c r="B1182" s="67"/>
      <c r="C1182" s="67"/>
      <c r="D1182" s="68"/>
      <c r="E1182" s="70"/>
      <c r="F1182" s="104" t="s">
        <v>11612</v>
      </c>
      <c r="G1182" s="67"/>
      <c r="H1182" s="71"/>
      <c r="I1182" s="72"/>
      <c r="J1182" s="72"/>
      <c r="K1182" s="71" t="s">
        <v>14007</v>
      </c>
      <c r="L1182" s="75"/>
      <c r="M1182" s="76"/>
      <c r="N1182" s="76"/>
      <c r="O1182" s="77"/>
      <c r="P1182" s="78"/>
      <c r="Q1182" s="78"/>
      <c r="R1182" s="88"/>
      <c r="S1182" s="88"/>
      <c r="T1182" s="88"/>
      <c r="U1182" s="88"/>
      <c r="V1182" s="52"/>
      <c r="W1182" s="52"/>
      <c r="X1182" s="52"/>
      <c r="Y1182" s="52"/>
      <c r="Z1182" s="51"/>
      <c r="AA1182" s="73"/>
      <c r="AB1182" s="73"/>
      <c r="AC1182" s="74"/>
      <c r="AD1182" s="80">
        <v>61</v>
      </c>
      <c r="AE1182" s="80">
        <v>27452</v>
      </c>
      <c r="AF1182" s="80">
        <v>74468</v>
      </c>
      <c r="AG1182" s="80">
        <v>777</v>
      </c>
      <c r="AH1182" s="80"/>
      <c r="AI1182" s="80" t="s">
        <v>9113</v>
      </c>
      <c r="AJ1182" s="80" t="s">
        <v>9654</v>
      </c>
      <c r="AK1182" s="85" t="s">
        <v>10441</v>
      </c>
      <c r="AL1182" s="80"/>
      <c r="AM1182" s="82">
        <v>39246.517893518518</v>
      </c>
      <c r="AN1182" s="80" t="s">
        <v>11630</v>
      </c>
      <c r="AO1182" s="85" t="s">
        <v>12810</v>
      </c>
      <c r="AP1182" s="80" t="s">
        <v>65</v>
      </c>
      <c r="AQ1182" s="2"/>
      <c r="AR1182" s="3"/>
      <c r="AS1182" s="3"/>
      <c r="AT1182" s="3"/>
      <c r="AU1182" s="3"/>
    </row>
    <row r="1183" spans="1:47" x14ac:dyDescent="0.35">
      <c r="A1183" s="66" t="s">
        <v>1170</v>
      </c>
      <c r="B1183" s="67"/>
      <c r="C1183" s="67"/>
      <c r="D1183" s="68"/>
      <c r="E1183" s="70"/>
      <c r="F1183" s="104" t="s">
        <v>11613</v>
      </c>
      <c r="G1183" s="67"/>
      <c r="H1183" s="71"/>
      <c r="I1183" s="72"/>
      <c r="J1183" s="72"/>
      <c r="K1183" s="71" t="s">
        <v>14008</v>
      </c>
      <c r="L1183" s="75"/>
      <c r="M1183" s="76"/>
      <c r="N1183" s="76"/>
      <c r="O1183" s="77"/>
      <c r="P1183" s="78"/>
      <c r="Q1183" s="78"/>
      <c r="R1183" s="88"/>
      <c r="S1183" s="88"/>
      <c r="T1183" s="88"/>
      <c r="U1183" s="88"/>
      <c r="V1183" s="52"/>
      <c r="W1183" s="52"/>
      <c r="X1183" s="52"/>
      <c r="Y1183" s="52"/>
      <c r="Z1183" s="51"/>
      <c r="AA1183" s="73"/>
      <c r="AB1183" s="73"/>
      <c r="AC1183" s="74"/>
      <c r="AD1183" s="80">
        <v>1979</v>
      </c>
      <c r="AE1183" s="80">
        <v>5375</v>
      </c>
      <c r="AF1183" s="80">
        <v>20130</v>
      </c>
      <c r="AG1183" s="80">
        <v>10643</v>
      </c>
      <c r="AH1183" s="80"/>
      <c r="AI1183" s="80" t="s">
        <v>9114</v>
      </c>
      <c r="AJ1183" s="80" t="s">
        <v>9655</v>
      </c>
      <c r="AK1183" s="85" t="s">
        <v>10442</v>
      </c>
      <c r="AL1183" s="80"/>
      <c r="AM1183" s="82">
        <v>42213.346631944441</v>
      </c>
      <c r="AN1183" s="80" t="s">
        <v>11630</v>
      </c>
      <c r="AO1183" s="85" t="s">
        <v>12811</v>
      </c>
      <c r="AP1183" s="80" t="s">
        <v>66</v>
      </c>
      <c r="AQ1183" s="2"/>
      <c r="AR1183" s="3"/>
      <c r="AS1183" s="3"/>
      <c r="AT1183" s="3"/>
      <c r="AU1183" s="3"/>
    </row>
    <row r="1184" spans="1:47" x14ac:dyDescent="0.35">
      <c r="A1184" s="66" t="s">
        <v>1381</v>
      </c>
      <c r="B1184" s="67"/>
      <c r="C1184" s="67"/>
      <c r="D1184" s="68"/>
      <c r="E1184" s="70"/>
      <c r="F1184" s="104" t="s">
        <v>11614</v>
      </c>
      <c r="G1184" s="67"/>
      <c r="H1184" s="71"/>
      <c r="I1184" s="72"/>
      <c r="J1184" s="72"/>
      <c r="K1184" s="71" t="s">
        <v>14009</v>
      </c>
      <c r="L1184" s="75"/>
      <c r="M1184" s="76"/>
      <c r="N1184" s="76"/>
      <c r="O1184" s="77"/>
      <c r="P1184" s="78"/>
      <c r="Q1184" s="78"/>
      <c r="R1184" s="88"/>
      <c r="S1184" s="88"/>
      <c r="T1184" s="88"/>
      <c r="U1184" s="88"/>
      <c r="V1184" s="52"/>
      <c r="W1184" s="52"/>
      <c r="X1184" s="52"/>
      <c r="Y1184" s="52"/>
      <c r="Z1184" s="51"/>
      <c r="AA1184" s="73"/>
      <c r="AB1184" s="73"/>
      <c r="AC1184" s="74"/>
      <c r="AD1184" s="80">
        <v>4</v>
      </c>
      <c r="AE1184" s="80">
        <v>11</v>
      </c>
      <c r="AF1184" s="80">
        <v>1</v>
      </c>
      <c r="AG1184" s="80">
        <v>0</v>
      </c>
      <c r="AH1184" s="80"/>
      <c r="AI1184" s="80"/>
      <c r="AJ1184" s="80"/>
      <c r="AK1184" s="80"/>
      <c r="AL1184" s="80"/>
      <c r="AM1184" s="82">
        <v>43829.711122685185</v>
      </c>
      <c r="AN1184" s="80" t="s">
        <v>11630</v>
      </c>
      <c r="AO1184" s="85" t="s">
        <v>12812</v>
      </c>
      <c r="AP1184" s="80" t="s">
        <v>65</v>
      </c>
      <c r="AQ1184" s="2"/>
      <c r="AR1184" s="3"/>
      <c r="AS1184" s="3"/>
      <c r="AT1184" s="3"/>
      <c r="AU1184" s="3"/>
    </row>
    <row r="1185" spans="1:47" x14ac:dyDescent="0.35">
      <c r="A1185" s="66" t="s">
        <v>1159</v>
      </c>
      <c r="B1185" s="67"/>
      <c r="C1185" s="67"/>
      <c r="D1185" s="68"/>
      <c r="E1185" s="70"/>
      <c r="F1185" s="104" t="s">
        <v>11615</v>
      </c>
      <c r="G1185" s="67"/>
      <c r="H1185" s="71"/>
      <c r="I1185" s="72"/>
      <c r="J1185" s="72"/>
      <c r="K1185" s="71" t="s">
        <v>14010</v>
      </c>
      <c r="L1185" s="75"/>
      <c r="M1185" s="76"/>
      <c r="N1185" s="76"/>
      <c r="O1185" s="77"/>
      <c r="P1185" s="78"/>
      <c r="Q1185" s="78"/>
      <c r="R1185" s="88"/>
      <c r="S1185" s="88"/>
      <c r="T1185" s="88"/>
      <c r="U1185" s="88"/>
      <c r="V1185" s="52"/>
      <c r="W1185" s="52"/>
      <c r="X1185" s="52"/>
      <c r="Y1185" s="52"/>
      <c r="Z1185" s="51"/>
      <c r="AA1185" s="73"/>
      <c r="AB1185" s="73"/>
      <c r="AC1185" s="74"/>
      <c r="AD1185" s="80">
        <v>46</v>
      </c>
      <c r="AE1185" s="80">
        <v>379</v>
      </c>
      <c r="AF1185" s="80">
        <v>383</v>
      </c>
      <c r="AG1185" s="80">
        <v>197</v>
      </c>
      <c r="AH1185" s="80"/>
      <c r="AI1185" s="80" t="s">
        <v>9115</v>
      </c>
      <c r="AJ1185" s="80" t="s">
        <v>9656</v>
      </c>
      <c r="AK1185" s="85" t="s">
        <v>10443</v>
      </c>
      <c r="AL1185" s="80"/>
      <c r="AM1185" s="82">
        <v>42884.588900462964</v>
      </c>
      <c r="AN1185" s="80" t="s">
        <v>11630</v>
      </c>
      <c r="AO1185" s="85" t="s">
        <v>12813</v>
      </c>
      <c r="AP1185" s="80" t="s">
        <v>66</v>
      </c>
      <c r="AQ1185" s="2"/>
      <c r="AR1185" s="3"/>
      <c r="AS1185" s="3"/>
      <c r="AT1185" s="3"/>
      <c r="AU1185" s="3"/>
    </row>
    <row r="1186" spans="1:47" x14ac:dyDescent="0.35">
      <c r="A1186" s="66" t="s">
        <v>1160</v>
      </c>
      <c r="B1186" s="67"/>
      <c r="C1186" s="67"/>
      <c r="D1186" s="68"/>
      <c r="E1186" s="70"/>
      <c r="F1186" s="104" t="s">
        <v>11616</v>
      </c>
      <c r="G1186" s="67"/>
      <c r="H1186" s="71"/>
      <c r="I1186" s="72"/>
      <c r="J1186" s="72"/>
      <c r="K1186" s="71" t="s">
        <v>14011</v>
      </c>
      <c r="L1186" s="75"/>
      <c r="M1186" s="76"/>
      <c r="N1186" s="76"/>
      <c r="O1186" s="77"/>
      <c r="P1186" s="78"/>
      <c r="Q1186" s="78"/>
      <c r="R1186" s="88"/>
      <c r="S1186" s="88"/>
      <c r="T1186" s="88"/>
      <c r="U1186" s="88"/>
      <c r="V1186" s="52"/>
      <c r="W1186" s="52"/>
      <c r="X1186" s="52"/>
      <c r="Y1186" s="52"/>
      <c r="Z1186" s="51"/>
      <c r="AA1186" s="73"/>
      <c r="AB1186" s="73"/>
      <c r="AC1186" s="74"/>
      <c r="AD1186" s="80">
        <v>202</v>
      </c>
      <c r="AE1186" s="80">
        <v>5930</v>
      </c>
      <c r="AF1186" s="80">
        <v>2985</v>
      </c>
      <c r="AG1186" s="80">
        <v>2005</v>
      </c>
      <c r="AH1186" s="80"/>
      <c r="AI1186" s="80" t="s">
        <v>9116</v>
      </c>
      <c r="AJ1186" s="80" t="s">
        <v>9657</v>
      </c>
      <c r="AK1186" s="85" t="s">
        <v>10444</v>
      </c>
      <c r="AL1186" s="80"/>
      <c r="AM1186" s="82">
        <v>40166.476018518515</v>
      </c>
      <c r="AN1186" s="80" t="s">
        <v>11630</v>
      </c>
      <c r="AO1186" s="85" t="s">
        <v>12814</v>
      </c>
      <c r="AP1186" s="80" t="s">
        <v>66</v>
      </c>
      <c r="AQ1186" s="2"/>
      <c r="AR1186" s="3"/>
      <c r="AS1186" s="3"/>
      <c r="AT1186" s="3"/>
      <c r="AU1186" s="3"/>
    </row>
    <row r="1187" spans="1:47" x14ac:dyDescent="0.35">
      <c r="A1187" s="66" t="s">
        <v>1164</v>
      </c>
      <c r="B1187" s="67"/>
      <c r="C1187" s="67"/>
      <c r="D1187" s="68"/>
      <c r="E1187" s="70"/>
      <c r="F1187" s="104" t="s">
        <v>11617</v>
      </c>
      <c r="G1187" s="67"/>
      <c r="H1187" s="71"/>
      <c r="I1187" s="72"/>
      <c r="J1187" s="72"/>
      <c r="K1187" s="71" t="s">
        <v>14012</v>
      </c>
      <c r="L1187" s="75"/>
      <c r="M1187" s="76"/>
      <c r="N1187" s="76"/>
      <c r="O1187" s="77"/>
      <c r="P1187" s="78"/>
      <c r="Q1187" s="78"/>
      <c r="R1187" s="88"/>
      <c r="S1187" s="88"/>
      <c r="T1187" s="88"/>
      <c r="U1187" s="88"/>
      <c r="V1187" s="52"/>
      <c r="W1187" s="52"/>
      <c r="X1187" s="52"/>
      <c r="Y1187" s="52"/>
      <c r="Z1187" s="51"/>
      <c r="AA1187" s="73"/>
      <c r="AB1187" s="73"/>
      <c r="AC1187" s="74"/>
      <c r="AD1187" s="80">
        <v>356</v>
      </c>
      <c r="AE1187" s="80">
        <v>441</v>
      </c>
      <c r="AF1187" s="80">
        <v>16517</v>
      </c>
      <c r="AG1187" s="80">
        <v>3542</v>
      </c>
      <c r="AH1187" s="80"/>
      <c r="AI1187" s="80" t="s">
        <v>9117</v>
      </c>
      <c r="AJ1187" s="80" t="s">
        <v>9245</v>
      </c>
      <c r="AK1187" s="80"/>
      <c r="AL1187" s="80"/>
      <c r="AM1187" s="82">
        <v>41931.484247685185</v>
      </c>
      <c r="AN1187" s="80" t="s">
        <v>11630</v>
      </c>
      <c r="AO1187" s="85" t="s">
        <v>12815</v>
      </c>
      <c r="AP1187" s="80" t="s">
        <v>66</v>
      </c>
      <c r="AQ1187" s="2"/>
      <c r="AR1187" s="3"/>
      <c r="AS1187" s="3"/>
      <c r="AT1187" s="3"/>
      <c r="AU1187" s="3"/>
    </row>
    <row r="1188" spans="1:47" x14ac:dyDescent="0.35">
      <c r="A1188" s="66" t="s">
        <v>1165</v>
      </c>
      <c r="B1188" s="67"/>
      <c r="C1188" s="67"/>
      <c r="D1188" s="68"/>
      <c r="E1188" s="70"/>
      <c r="F1188" s="104" t="s">
        <v>11618</v>
      </c>
      <c r="G1188" s="67"/>
      <c r="H1188" s="71"/>
      <c r="I1188" s="72"/>
      <c r="J1188" s="72"/>
      <c r="K1188" s="71" t="s">
        <v>14013</v>
      </c>
      <c r="L1188" s="75"/>
      <c r="M1188" s="76"/>
      <c r="N1188" s="76"/>
      <c r="O1188" s="77"/>
      <c r="P1188" s="78"/>
      <c r="Q1188" s="78"/>
      <c r="R1188" s="88"/>
      <c r="S1188" s="88"/>
      <c r="T1188" s="88"/>
      <c r="U1188" s="88"/>
      <c r="V1188" s="52"/>
      <c r="W1188" s="52"/>
      <c r="X1188" s="52"/>
      <c r="Y1188" s="52"/>
      <c r="Z1188" s="51"/>
      <c r="AA1188" s="73"/>
      <c r="AB1188" s="73"/>
      <c r="AC1188" s="74"/>
      <c r="AD1188" s="80">
        <v>588</v>
      </c>
      <c r="AE1188" s="80">
        <v>751</v>
      </c>
      <c r="AF1188" s="80">
        <v>1908</v>
      </c>
      <c r="AG1188" s="80">
        <v>3270</v>
      </c>
      <c r="AH1188" s="80"/>
      <c r="AI1188" s="80"/>
      <c r="AJ1188" s="80" t="s">
        <v>9137</v>
      </c>
      <c r="AK1188" s="80"/>
      <c r="AL1188" s="80"/>
      <c r="AM1188" s="82">
        <v>43357.384155092594</v>
      </c>
      <c r="AN1188" s="80" t="s">
        <v>11630</v>
      </c>
      <c r="AO1188" s="85" t="s">
        <v>12816</v>
      </c>
      <c r="AP1188" s="80" t="s">
        <v>66</v>
      </c>
      <c r="AQ1188" s="2"/>
      <c r="AR1188" s="3"/>
      <c r="AS1188" s="3"/>
      <c r="AT1188" s="3"/>
      <c r="AU1188" s="3"/>
    </row>
    <row r="1189" spans="1:47" x14ac:dyDescent="0.35">
      <c r="A1189" s="66" t="s">
        <v>1382</v>
      </c>
      <c r="B1189" s="67"/>
      <c r="C1189" s="67"/>
      <c r="D1189" s="68"/>
      <c r="E1189" s="70"/>
      <c r="F1189" s="104" t="s">
        <v>11619</v>
      </c>
      <c r="G1189" s="67"/>
      <c r="H1189" s="71"/>
      <c r="I1189" s="72"/>
      <c r="J1189" s="72"/>
      <c r="K1189" s="71" t="s">
        <v>14014</v>
      </c>
      <c r="L1189" s="75"/>
      <c r="M1189" s="76"/>
      <c r="N1189" s="76"/>
      <c r="O1189" s="77"/>
      <c r="P1189" s="78"/>
      <c r="Q1189" s="78"/>
      <c r="R1189" s="88"/>
      <c r="S1189" s="88"/>
      <c r="T1189" s="88"/>
      <c r="U1189" s="88"/>
      <c r="V1189" s="52"/>
      <c r="W1189" s="52"/>
      <c r="X1189" s="52"/>
      <c r="Y1189" s="52"/>
      <c r="Z1189" s="51"/>
      <c r="AA1189" s="73"/>
      <c r="AB1189" s="73"/>
      <c r="AC1189" s="74"/>
      <c r="AD1189" s="80">
        <v>1059</v>
      </c>
      <c r="AE1189" s="80">
        <v>621</v>
      </c>
      <c r="AF1189" s="80">
        <v>477</v>
      </c>
      <c r="AG1189" s="80">
        <v>563</v>
      </c>
      <c r="AH1189" s="80"/>
      <c r="AI1189" s="80" t="s">
        <v>9118</v>
      </c>
      <c r="AJ1189" s="80" t="s">
        <v>9137</v>
      </c>
      <c r="AK1189" s="85" t="s">
        <v>10445</v>
      </c>
      <c r="AL1189" s="80"/>
      <c r="AM1189" s="82">
        <v>43102.838402777779</v>
      </c>
      <c r="AN1189" s="80" t="s">
        <v>11630</v>
      </c>
      <c r="AO1189" s="85" t="s">
        <v>12817</v>
      </c>
      <c r="AP1189" s="80" t="s">
        <v>65</v>
      </c>
      <c r="AQ1189" s="2"/>
      <c r="AR1189" s="3"/>
      <c r="AS1189" s="3"/>
      <c r="AT1189" s="3"/>
      <c r="AU1189" s="3"/>
    </row>
    <row r="1190" spans="1:47" x14ac:dyDescent="0.35">
      <c r="A1190" s="66" t="s">
        <v>1383</v>
      </c>
      <c r="B1190" s="67"/>
      <c r="C1190" s="67"/>
      <c r="D1190" s="68"/>
      <c r="E1190" s="70"/>
      <c r="F1190" s="104" t="s">
        <v>11620</v>
      </c>
      <c r="G1190" s="67"/>
      <c r="H1190" s="71"/>
      <c r="I1190" s="72"/>
      <c r="J1190" s="72"/>
      <c r="K1190" s="71" t="s">
        <v>14015</v>
      </c>
      <c r="L1190" s="75"/>
      <c r="M1190" s="76"/>
      <c r="N1190" s="76"/>
      <c r="O1190" s="77"/>
      <c r="P1190" s="78"/>
      <c r="Q1190" s="78"/>
      <c r="R1190" s="88"/>
      <c r="S1190" s="88"/>
      <c r="T1190" s="88"/>
      <c r="U1190" s="88"/>
      <c r="V1190" s="52"/>
      <c r="W1190" s="52"/>
      <c r="X1190" s="52"/>
      <c r="Y1190" s="52"/>
      <c r="Z1190" s="51"/>
      <c r="AA1190" s="73"/>
      <c r="AB1190" s="73"/>
      <c r="AC1190" s="74"/>
      <c r="AD1190" s="80">
        <v>5</v>
      </c>
      <c r="AE1190" s="80">
        <v>16</v>
      </c>
      <c r="AF1190" s="80">
        <v>29</v>
      </c>
      <c r="AG1190" s="80">
        <v>7</v>
      </c>
      <c r="AH1190" s="80"/>
      <c r="AI1190" s="80" t="s">
        <v>9119</v>
      </c>
      <c r="AJ1190" s="80" t="s">
        <v>9339</v>
      </c>
      <c r="AK1190" s="85" t="s">
        <v>10446</v>
      </c>
      <c r="AL1190" s="80"/>
      <c r="AM1190" s="82">
        <v>44374.887615740743</v>
      </c>
      <c r="AN1190" s="80" t="s">
        <v>11630</v>
      </c>
      <c r="AO1190" s="85" t="s">
        <v>12818</v>
      </c>
      <c r="AP1190" s="80" t="s">
        <v>65</v>
      </c>
      <c r="AQ1190" s="2"/>
      <c r="AR1190" s="3"/>
      <c r="AS1190" s="3"/>
      <c r="AT1190" s="3"/>
      <c r="AU1190" s="3"/>
    </row>
    <row r="1191" spans="1:47" x14ac:dyDescent="0.35">
      <c r="A1191" s="66" t="s">
        <v>1384</v>
      </c>
      <c r="B1191" s="67"/>
      <c r="C1191" s="67"/>
      <c r="D1191" s="68"/>
      <c r="E1191" s="70"/>
      <c r="F1191" s="104" t="s">
        <v>11621</v>
      </c>
      <c r="G1191" s="67"/>
      <c r="H1191" s="71"/>
      <c r="I1191" s="72"/>
      <c r="J1191" s="72"/>
      <c r="K1191" s="71" t="s">
        <v>14016</v>
      </c>
      <c r="L1191" s="75"/>
      <c r="M1191" s="76"/>
      <c r="N1191" s="76"/>
      <c r="O1191" s="77"/>
      <c r="P1191" s="78"/>
      <c r="Q1191" s="78"/>
      <c r="R1191" s="88"/>
      <c r="S1191" s="88"/>
      <c r="T1191" s="88"/>
      <c r="U1191" s="88"/>
      <c r="V1191" s="52"/>
      <c r="W1191" s="52"/>
      <c r="X1191" s="52"/>
      <c r="Y1191" s="52"/>
      <c r="Z1191" s="51"/>
      <c r="AA1191" s="73"/>
      <c r="AB1191" s="73"/>
      <c r="AC1191" s="74"/>
      <c r="AD1191" s="80">
        <v>3556</v>
      </c>
      <c r="AE1191" s="80">
        <v>6499</v>
      </c>
      <c r="AF1191" s="80">
        <v>3958</v>
      </c>
      <c r="AG1191" s="80">
        <v>9658</v>
      </c>
      <c r="AH1191" s="80"/>
      <c r="AI1191" s="80" t="s">
        <v>9120</v>
      </c>
      <c r="AJ1191" s="80" t="s">
        <v>9658</v>
      </c>
      <c r="AK1191" s="85" t="s">
        <v>10447</v>
      </c>
      <c r="AL1191" s="80"/>
      <c r="AM1191" s="82">
        <v>41598.534745370373</v>
      </c>
      <c r="AN1191" s="80" t="s">
        <v>11630</v>
      </c>
      <c r="AO1191" s="85" t="s">
        <v>12819</v>
      </c>
      <c r="AP1191" s="80" t="s">
        <v>65</v>
      </c>
      <c r="AQ1191" s="2"/>
      <c r="AR1191" s="3"/>
      <c r="AS1191" s="3"/>
      <c r="AT1191" s="3"/>
      <c r="AU1191" s="3"/>
    </row>
    <row r="1192" spans="1:47" x14ac:dyDescent="0.35">
      <c r="A1192" s="66" t="s">
        <v>1166</v>
      </c>
      <c r="B1192" s="67"/>
      <c r="C1192" s="67"/>
      <c r="D1192" s="68"/>
      <c r="E1192" s="70"/>
      <c r="F1192" s="104" t="s">
        <v>11622</v>
      </c>
      <c r="G1192" s="67"/>
      <c r="H1192" s="71"/>
      <c r="I1192" s="72"/>
      <c r="J1192" s="72"/>
      <c r="K1192" s="71" t="s">
        <v>14017</v>
      </c>
      <c r="L1192" s="75"/>
      <c r="M1192" s="76"/>
      <c r="N1192" s="76"/>
      <c r="O1192" s="77"/>
      <c r="P1192" s="78"/>
      <c r="Q1192" s="78"/>
      <c r="R1192" s="88"/>
      <c r="S1192" s="88"/>
      <c r="T1192" s="88"/>
      <c r="U1192" s="88"/>
      <c r="V1192" s="52"/>
      <c r="W1192" s="52"/>
      <c r="X1192" s="52"/>
      <c r="Y1192" s="52"/>
      <c r="Z1192" s="51"/>
      <c r="AA1192" s="73"/>
      <c r="AB1192" s="73"/>
      <c r="AC1192" s="74"/>
      <c r="AD1192" s="80">
        <v>180</v>
      </c>
      <c r="AE1192" s="80">
        <v>125</v>
      </c>
      <c r="AF1192" s="80">
        <v>676</v>
      </c>
      <c r="AG1192" s="80">
        <v>42</v>
      </c>
      <c r="AH1192" s="80"/>
      <c r="AI1192" s="80" t="s">
        <v>9121</v>
      </c>
      <c r="AJ1192" s="80" t="s">
        <v>9659</v>
      </c>
      <c r="AK1192" s="85" t="s">
        <v>10448</v>
      </c>
      <c r="AL1192" s="80"/>
      <c r="AM1192" s="82">
        <v>43788.541527777779</v>
      </c>
      <c r="AN1192" s="80" t="s">
        <v>11630</v>
      </c>
      <c r="AO1192" s="85" t="s">
        <v>12820</v>
      </c>
      <c r="AP1192" s="80" t="s">
        <v>66</v>
      </c>
      <c r="AQ1192" s="2"/>
      <c r="AR1192" s="3"/>
      <c r="AS1192" s="3"/>
      <c r="AT1192" s="3"/>
      <c r="AU1192" s="3"/>
    </row>
    <row r="1193" spans="1:47" x14ac:dyDescent="0.35">
      <c r="A1193" s="66" t="s">
        <v>1167</v>
      </c>
      <c r="B1193" s="67"/>
      <c r="C1193" s="67"/>
      <c r="D1193" s="68"/>
      <c r="E1193" s="70"/>
      <c r="F1193" s="104" t="s">
        <v>11623</v>
      </c>
      <c r="G1193" s="67"/>
      <c r="H1193" s="71"/>
      <c r="I1193" s="72"/>
      <c r="J1193" s="72"/>
      <c r="K1193" s="71" t="s">
        <v>14018</v>
      </c>
      <c r="L1193" s="75"/>
      <c r="M1193" s="76"/>
      <c r="N1193" s="76"/>
      <c r="O1193" s="77"/>
      <c r="P1193" s="78"/>
      <c r="Q1193" s="78"/>
      <c r="R1193" s="88"/>
      <c r="S1193" s="88"/>
      <c r="T1193" s="88"/>
      <c r="U1193" s="88"/>
      <c r="V1193" s="52"/>
      <c r="W1193" s="52"/>
      <c r="X1193" s="52"/>
      <c r="Y1193" s="52"/>
      <c r="Z1193" s="51"/>
      <c r="AA1193" s="73"/>
      <c r="AB1193" s="73"/>
      <c r="AC1193" s="74"/>
      <c r="AD1193" s="80">
        <v>1289</v>
      </c>
      <c r="AE1193" s="80">
        <v>3253</v>
      </c>
      <c r="AF1193" s="80">
        <v>10066</v>
      </c>
      <c r="AG1193" s="80">
        <v>3681</v>
      </c>
      <c r="AH1193" s="80"/>
      <c r="AI1193" s="80" t="s">
        <v>9122</v>
      </c>
      <c r="AJ1193" s="80" t="s">
        <v>9142</v>
      </c>
      <c r="AK1193" s="85" t="s">
        <v>10449</v>
      </c>
      <c r="AL1193" s="80"/>
      <c r="AM1193" s="82">
        <v>40336.60261574074</v>
      </c>
      <c r="AN1193" s="80" t="s">
        <v>11630</v>
      </c>
      <c r="AO1193" s="85" t="s">
        <v>12821</v>
      </c>
      <c r="AP1193" s="80" t="s">
        <v>66</v>
      </c>
      <c r="AQ1193" s="2"/>
      <c r="AR1193" s="3"/>
      <c r="AS1193" s="3"/>
      <c r="AT1193" s="3"/>
      <c r="AU1193" s="3"/>
    </row>
    <row r="1194" spans="1:47" x14ac:dyDescent="0.35">
      <c r="A1194" s="66" t="s">
        <v>1173</v>
      </c>
      <c r="B1194" s="67"/>
      <c r="C1194" s="67"/>
      <c r="D1194" s="68"/>
      <c r="E1194" s="70"/>
      <c r="F1194" s="104" t="s">
        <v>11624</v>
      </c>
      <c r="G1194" s="67"/>
      <c r="H1194" s="71"/>
      <c r="I1194" s="72"/>
      <c r="J1194" s="72"/>
      <c r="K1194" s="71" t="s">
        <v>14019</v>
      </c>
      <c r="L1194" s="75"/>
      <c r="M1194" s="76"/>
      <c r="N1194" s="76"/>
      <c r="O1194" s="77"/>
      <c r="P1194" s="78"/>
      <c r="Q1194" s="78"/>
      <c r="R1194" s="88"/>
      <c r="S1194" s="88"/>
      <c r="T1194" s="88"/>
      <c r="U1194" s="88"/>
      <c r="V1194" s="52"/>
      <c r="W1194" s="52"/>
      <c r="X1194" s="52"/>
      <c r="Y1194" s="52"/>
      <c r="Z1194" s="51"/>
      <c r="AA1194" s="73"/>
      <c r="AB1194" s="73"/>
      <c r="AC1194" s="74"/>
      <c r="AD1194" s="80">
        <v>1</v>
      </c>
      <c r="AE1194" s="80">
        <v>3176</v>
      </c>
      <c r="AF1194" s="80">
        <v>635260</v>
      </c>
      <c r="AG1194" s="80">
        <v>52551</v>
      </c>
      <c r="AH1194" s="80"/>
      <c r="AI1194" s="80" t="s">
        <v>9123</v>
      </c>
      <c r="AJ1194" s="80" t="s">
        <v>9297</v>
      </c>
      <c r="AK1194" s="80"/>
      <c r="AL1194" s="80"/>
      <c r="AM1194" s="82">
        <v>44110.167800925927</v>
      </c>
      <c r="AN1194" s="80" t="s">
        <v>11630</v>
      </c>
      <c r="AO1194" s="85" t="s">
        <v>12822</v>
      </c>
      <c r="AP1194" s="80" t="s">
        <v>66</v>
      </c>
      <c r="AQ1194" s="2"/>
      <c r="AR1194" s="3"/>
      <c r="AS1194" s="3"/>
      <c r="AT1194" s="3"/>
      <c r="AU1194" s="3"/>
    </row>
    <row r="1195" spans="1:47" x14ac:dyDescent="0.35">
      <c r="A1195" s="66" t="s">
        <v>1176</v>
      </c>
      <c r="B1195" s="67"/>
      <c r="C1195" s="67"/>
      <c r="D1195" s="68"/>
      <c r="E1195" s="70"/>
      <c r="F1195" s="104" t="s">
        <v>11625</v>
      </c>
      <c r="G1195" s="67"/>
      <c r="H1195" s="71"/>
      <c r="I1195" s="72"/>
      <c r="J1195" s="72"/>
      <c r="K1195" s="71" t="s">
        <v>14020</v>
      </c>
      <c r="L1195" s="75"/>
      <c r="M1195" s="76"/>
      <c r="N1195" s="76"/>
      <c r="O1195" s="77"/>
      <c r="P1195" s="78"/>
      <c r="Q1195" s="78"/>
      <c r="R1195" s="88"/>
      <c r="S1195" s="88"/>
      <c r="T1195" s="88"/>
      <c r="U1195" s="88"/>
      <c r="V1195" s="52"/>
      <c r="W1195" s="52"/>
      <c r="X1195" s="52"/>
      <c r="Y1195" s="52"/>
      <c r="Z1195" s="51"/>
      <c r="AA1195" s="73"/>
      <c r="AB1195" s="73"/>
      <c r="AC1195" s="74"/>
      <c r="AD1195" s="80">
        <v>516</v>
      </c>
      <c r="AE1195" s="80">
        <v>1386</v>
      </c>
      <c r="AF1195" s="80">
        <v>35674</v>
      </c>
      <c r="AG1195" s="80">
        <v>2936</v>
      </c>
      <c r="AH1195" s="80"/>
      <c r="AI1195" s="80" t="s">
        <v>9124</v>
      </c>
      <c r="AJ1195" s="80" t="s">
        <v>9142</v>
      </c>
      <c r="AK1195" s="85" t="s">
        <v>10450</v>
      </c>
      <c r="AL1195" s="80"/>
      <c r="AM1195" s="82">
        <v>40624.884270833332</v>
      </c>
      <c r="AN1195" s="80" t="s">
        <v>11630</v>
      </c>
      <c r="AO1195" s="85" t="s">
        <v>12823</v>
      </c>
      <c r="AP1195" s="80" t="s">
        <v>66</v>
      </c>
      <c r="AQ1195" s="2"/>
      <c r="AR1195" s="3"/>
      <c r="AS1195" s="3"/>
      <c r="AT1195" s="3"/>
      <c r="AU1195" s="3"/>
    </row>
    <row r="1196" spans="1:47" x14ac:dyDescent="0.35">
      <c r="A1196" s="66" t="s">
        <v>1177</v>
      </c>
      <c r="B1196" s="67"/>
      <c r="C1196" s="67"/>
      <c r="D1196" s="68"/>
      <c r="E1196" s="70"/>
      <c r="F1196" s="104" t="s">
        <v>11626</v>
      </c>
      <c r="G1196" s="67"/>
      <c r="H1196" s="71"/>
      <c r="I1196" s="72"/>
      <c r="J1196" s="72"/>
      <c r="K1196" s="71" t="s">
        <v>14021</v>
      </c>
      <c r="L1196" s="75"/>
      <c r="M1196" s="76"/>
      <c r="N1196" s="76"/>
      <c r="O1196" s="77"/>
      <c r="P1196" s="78"/>
      <c r="Q1196" s="78"/>
      <c r="R1196" s="88"/>
      <c r="S1196" s="88"/>
      <c r="T1196" s="88"/>
      <c r="U1196" s="88"/>
      <c r="V1196" s="52"/>
      <c r="W1196" s="52"/>
      <c r="X1196" s="52"/>
      <c r="Y1196" s="52"/>
      <c r="Z1196" s="51"/>
      <c r="AA1196" s="73"/>
      <c r="AB1196" s="73"/>
      <c r="AC1196" s="74"/>
      <c r="AD1196" s="80">
        <v>557</v>
      </c>
      <c r="AE1196" s="80">
        <v>801</v>
      </c>
      <c r="AF1196" s="80">
        <v>5949</v>
      </c>
      <c r="AG1196" s="80">
        <v>6282</v>
      </c>
      <c r="AH1196" s="80"/>
      <c r="AI1196" s="80" t="s">
        <v>9125</v>
      </c>
      <c r="AJ1196" s="80" t="s">
        <v>9343</v>
      </c>
      <c r="AK1196" s="85" t="s">
        <v>10451</v>
      </c>
      <c r="AL1196" s="80"/>
      <c r="AM1196" s="82">
        <v>40746.0621875</v>
      </c>
      <c r="AN1196" s="80" t="s">
        <v>11630</v>
      </c>
      <c r="AO1196" s="85" t="s">
        <v>12824</v>
      </c>
      <c r="AP1196" s="80" t="s">
        <v>66</v>
      </c>
      <c r="AQ1196" s="2"/>
      <c r="AR1196" s="3"/>
      <c r="AS1196" s="3"/>
      <c r="AT1196" s="3"/>
      <c r="AU1196" s="3"/>
    </row>
    <row r="1197" spans="1:47" x14ac:dyDescent="0.35">
      <c r="A1197" s="66" t="s">
        <v>1385</v>
      </c>
      <c r="B1197" s="67"/>
      <c r="C1197" s="67"/>
      <c r="D1197" s="68"/>
      <c r="E1197" s="70"/>
      <c r="F1197" s="104" t="s">
        <v>11627</v>
      </c>
      <c r="G1197" s="67"/>
      <c r="H1197" s="71"/>
      <c r="I1197" s="72"/>
      <c r="J1197" s="72"/>
      <c r="K1197" s="71" t="s">
        <v>14022</v>
      </c>
      <c r="L1197" s="75"/>
      <c r="M1197" s="76"/>
      <c r="N1197" s="76"/>
      <c r="O1197" s="77"/>
      <c r="P1197" s="78"/>
      <c r="Q1197" s="78"/>
      <c r="R1197" s="88"/>
      <c r="S1197" s="88"/>
      <c r="T1197" s="88"/>
      <c r="U1197" s="88"/>
      <c r="V1197" s="52"/>
      <c r="W1197" s="52"/>
      <c r="X1197" s="52"/>
      <c r="Y1197" s="52"/>
      <c r="Z1197" s="51"/>
      <c r="AA1197" s="73"/>
      <c r="AB1197" s="73"/>
      <c r="AC1197" s="74"/>
      <c r="AD1197" s="80">
        <v>236</v>
      </c>
      <c r="AE1197" s="80">
        <v>158577</v>
      </c>
      <c r="AF1197" s="80">
        <v>49543</v>
      </c>
      <c r="AG1197" s="80">
        <v>783</v>
      </c>
      <c r="AH1197" s="80"/>
      <c r="AI1197" s="80" t="s">
        <v>9126</v>
      </c>
      <c r="AJ1197" s="80" t="s">
        <v>9142</v>
      </c>
      <c r="AK1197" s="85" t="s">
        <v>10452</v>
      </c>
      <c r="AL1197" s="80"/>
      <c r="AM1197" s="82">
        <v>41186.646805555552</v>
      </c>
      <c r="AN1197" s="80" t="s">
        <v>11630</v>
      </c>
      <c r="AO1197" s="85" t="s">
        <v>12825</v>
      </c>
      <c r="AP1197" s="80" t="s">
        <v>65</v>
      </c>
      <c r="AQ1197" s="2"/>
      <c r="AR1197" s="3"/>
      <c r="AS1197" s="3"/>
      <c r="AT1197" s="3"/>
      <c r="AU1197" s="3"/>
    </row>
    <row r="1198" spans="1:47" x14ac:dyDescent="0.35">
      <c r="A1198" s="66" t="s">
        <v>1180</v>
      </c>
      <c r="B1198" s="67"/>
      <c r="C1198" s="67"/>
      <c r="D1198" s="68"/>
      <c r="E1198" s="70"/>
      <c r="F1198" s="104" t="s">
        <v>11628</v>
      </c>
      <c r="G1198" s="67"/>
      <c r="H1198" s="71"/>
      <c r="I1198" s="72"/>
      <c r="J1198" s="72"/>
      <c r="K1198" s="71" t="s">
        <v>14023</v>
      </c>
      <c r="L1198" s="75"/>
      <c r="M1198" s="76"/>
      <c r="N1198" s="76"/>
      <c r="O1198" s="77"/>
      <c r="P1198" s="78"/>
      <c r="Q1198" s="78"/>
      <c r="R1198" s="88"/>
      <c r="S1198" s="88"/>
      <c r="T1198" s="88"/>
      <c r="U1198" s="88"/>
      <c r="V1198" s="52"/>
      <c r="W1198" s="52"/>
      <c r="X1198" s="52"/>
      <c r="Y1198" s="52"/>
      <c r="Z1198" s="51"/>
      <c r="AA1198" s="73"/>
      <c r="AB1198" s="73"/>
      <c r="AC1198" s="74"/>
      <c r="AD1198" s="80">
        <v>660</v>
      </c>
      <c r="AE1198" s="80">
        <v>510</v>
      </c>
      <c r="AF1198" s="80">
        <v>883</v>
      </c>
      <c r="AG1198" s="80">
        <v>494</v>
      </c>
      <c r="AH1198" s="80"/>
      <c r="AI1198" s="80" t="s">
        <v>9127</v>
      </c>
      <c r="AJ1198" s="80" t="s">
        <v>9143</v>
      </c>
      <c r="AK1198" s="85" t="s">
        <v>10453</v>
      </c>
      <c r="AL1198" s="80"/>
      <c r="AM1198" s="82">
        <v>41989.43041666667</v>
      </c>
      <c r="AN1198" s="80" t="s">
        <v>11630</v>
      </c>
      <c r="AO1198" s="85" t="s">
        <v>12826</v>
      </c>
      <c r="AP1198" s="80" t="s">
        <v>66</v>
      </c>
      <c r="AQ1198" s="2"/>
      <c r="AR1198" s="3"/>
      <c r="AS1198" s="3"/>
      <c r="AT1198" s="3"/>
      <c r="AU1198" s="3"/>
    </row>
    <row r="1199" spans="1:47" x14ac:dyDescent="0.35">
      <c r="A1199" s="89" t="s">
        <v>1182</v>
      </c>
      <c r="B1199" s="90"/>
      <c r="C1199" s="90"/>
      <c r="D1199" s="91"/>
      <c r="E1199" s="92"/>
      <c r="F1199" s="105" t="s">
        <v>11629</v>
      </c>
      <c r="G1199" s="90"/>
      <c r="H1199" s="93"/>
      <c r="I1199" s="94"/>
      <c r="J1199" s="94"/>
      <c r="K1199" s="93" t="s">
        <v>14024</v>
      </c>
      <c r="L1199" s="95"/>
      <c r="M1199" s="96"/>
      <c r="N1199" s="96"/>
      <c r="O1199" s="97"/>
      <c r="P1199" s="98"/>
      <c r="Q1199" s="98"/>
      <c r="R1199" s="99"/>
      <c r="S1199" s="99"/>
      <c r="T1199" s="99"/>
      <c r="U1199" s="99"/>
      <c r="V1199" s="100"/>
      <c r="W1199" s="100"/>
      <c r="X1199" s="100"/>
      <c r="Y1199" s="100"/>
      <c r="Z1199" s="101"/>
      <c r="AA1199" s="102"/>
      <c r="AB1199" s="102"/>
      <c r="AC1199" s="103"/>
      <c r="AD1199" s="80">
        <v>1</v>
      </c>
      <c r="AE1199" s="80">
        <v>850</v>
      </c>
      <c r="AF1199" s="80">
        <v>87530</v>
      </c>
      <c r="AG1199" s="80">
        <v>31</v>
      </c>
      <c r="AH1199" s="80"/>
      <c r="AI1199" s="80" t="s">
        <v>9128</v>
      </c>
      <c r="AJ1199" s="80"/>
      <c r="AK1199" s="85" t="s">
        <v>10454</v>
      </c>
      <c r="AL1199" s="80"/>
      <c r="AM1199" s="82">
        <v>43990.624178240738</v>
      </c>
      <c r="AN1199" s="80" t="s">
        <v>11630</v>
      </c>
      <c r="AO1199" s="85" t="s">
        <v>12827</v>
      </c>
      <c r="AP1199" s="80" t="s">
        <v>66</v>
      </c>
      <c r="AQ1199" s="2"/>
      <c r="AR1199" s="3"/>
      <c r="AS1199" s="3"/>
      <c r="AT1199" s="3"/>
      <c r="AU1199" s="3"/>
    </row>
  </sheetData>
  <dataConsolidate/>
  <dataValidations count="20">
    <dataValidation allowBlank="1" showInputMessage="1" errorTitle="Invalid Vertex Visibility" error="You have entered an unrecognized vertex visibility.  Try selecting from the drop-down list instead." promptTitle="Vertex ID" prompt="This is a unique ID that gets filled in automatically.  Do not edit this column." sqref="AA3:AA1199"/>
    <dataValidation allowBlank="1" errorTitle="Invalid Vertex Visibility" error="You have entered an unrecognized vertex visibility.  Try selecting from the drop-down list instead." sqref="AQ3"/>
    <dataValidation allowBlank="1" showErrorMessage="1" sqref="AQ2"/>
    <dataValidation type="list" allowBlank="1" showInputMessage="1" showErrorMessage="1" errorTitle="Invalid Vertex Locked" error="You have entered an invalid vertex &quot;locked.&quot;  Try selecting from the drop-down list instead." promptTitle="Vertex Locked?" prompt="Set to Yes to lock the vertex at its current location." sqref="O3:O1199">
      <formula1>ValidBooleansDefaultFalse</formula1>
    </dataValidation>
    <dataValidation allowBlank="1" showInputMessage="1" errorTitle="Invalid Vertex Location" error="The optional vertex location's X and Y values must be whole numbers between 0 and 9999." promptTitle="Vertex Location" prompt="Enter an optional vertex location.  X and Y values should be between 0 and 9,999.  If you enter X and Y values, you should set NodeXL, Graph, Layout to &quot;None&quot; to prevent NodeXL from overwriting your values when you show the graph." sqref="M3:N1199"/>
    <dataValidation allowBlank="1" showInputMessage="1" showErrorMessage="1" errorTitle="Invalid Vertex Visibility" error="You have entered an unrecognized vertex visibility.  Try selecting from the drop-down list instead." promptTitle="Vertex Layout Order" prompt="Enter an optional number to control the order in which the vertices are laid out and stacked in the graph." sqref="L3:L1199"/>
    <dataValidation allowBlank="1" showInputMessage="1" errorTitle="Invalid Vertex Location" error="The optional vertex location's X and Y values must be whole numbers between 0 and 9999." promptTitle="Vertex Polar R" prompt="Enter an optional vertex polar radial coordinate.  This is used only when a Layout Type of Polar or Polar Absolute is selected in the graph pane.  Hover the mouse over the column header for more details." sqref="P3:P1199"/>
    <dataValidation allowBlank="1" showInputMessage="1" errorTitle="Invalid Vertex Location" error="The optional vertex location's X and Y values must be whole numbers between 0 and 9999." promptTitle="Vertex Polar Angle" prompt="Enter an optional vertex polar angle coordinate, in degrees.  This is used only when a Layout Type of Polar or Polar Absolute is selected in the graph pane." sqref="Q3:Q1199"/>
    <dataValidation allowBlank="1" showInputMessage="1" errorTitle="Invalid Vertex Image Key" promptTitle="Vertex Tooltip" prompt="Enter optional text that will pop up when the mouse is hovered over the vertex." sqref="K3:K1199"/>
    <dataValidation allowBlank="1" errorTitle="Invalid Vertex Visibility" error="You have entered an unrecognized vertex visibility.  Try selecting from the drop-down list instead." promptTitle="Vertex ID" prompt="This is a unique ID that gets filled in automatically.  Do not edit this column." sqref="AB3:AB1199"/>
    <dataValidation type="list" allowBlank="1" showInputMessage="1" showErrorMessage="1" errorTitle="Invalid Vertex Visibility" error="You have entered an invalid vertex visibility.  Try selecting from the drop-down list instead." promptTitle="Vertex Visibility" prompt="Select an optional vertex visibility.  Vertices are &quot;Show if in an Edge&quot; by default." sqref="G3:G1199">
      <formula1>ValidVertexVisibilities</formula1>
    </dataValidation>
    <dataValidation allowBlank="1" showInputMessage="1" errorTitle="Invalid Vertex Image Key" promptTitle="Vertex Label" prompt="To show a vertex as a box containing text, set the Shape to Label and enter a label.  To annotate another shape with text, set the Shape to something else and enter a label." sqref="H3:H1199"/>
    <dataValidation allowBlank="1" showInputMessage="1" promptTitle="Vertex Label Fill Color" prompt="To select an optional fill color for the Label shape, right-click and select Select Color on the right-click menu." sqref="I3:I1199"/>
    <dataValidation allowBlank="1" showInputMessage="1" errorTitle="Invalid Vertex Image Key" promptTitle="Vertex Image File" prompt="Enter the path to an image file.  Hover over the column header for examples." sqref="F3:F1199"/>
    <dataValidation allowBlank="1" showInputMessage="1" promptTitle="Vertex Color" prompt="To select an optional vertex color, right-click and select Select Color on the right-click menu." sqref="B3:B1199"/>
    <dataValidation allowBlank="1" showInputMessage="1" errorTitle="Invalid Vertex Opacity" error="The optional vertex opacity must be a whole number between 0 and 10." promptTitle="Vertex Opacity" prompt="Enter an optional vertex opacity between 0 (transparent) and 100 (opaque)." sqref="E3:E1199"/>
    <dataValidation type="list" allowBlank="1" showInputMessage="1" showErrorMessage="1" errorTitle="Invalid Vertex Shape" error="You have entered an invalid vertex shape.  Try selecting from the drop-down list instead." promptTitle="Vertex Shape" prompt="Select an optional vertex shape." sqref="C3:C1199">
      <formula1>ValidVertexShapes</formula1>
    </dataValidation>
    <dataValidation allowBlank="1" showInputMessage="1" errorTitle="Invalid Vertex Size" error="The optional vertex size must be a decimal number.  Any size is acceptable, although 1 is used if the size is less than 1, and 10 is used if the size is greater than 10." promptTitle="Vertex Size" prompt="Enter an optional vertex size between 1 and 1,000." sqref="D3:D1199"/>
    <dataValidation type="list" allowBlank="1" showInputMessage="1" showErrorMessage="1" errorTitle="Invalid Vertex Label Position" error="You have entered an invalid vertex label position.  Try selecting from the drop-down list instead." promptTitle="Vertex Label Position" prompt="Select an optional vertex label position." sqref="J3:J1199">
      <formula1>ValidVertexLabelPositions</formula1>
    </dataValidation>
    <dataValidation allowBlank="1" showInputMessage="1" showErrorMessage="1" promptTitle="Vertex Name" prompt="Enter the name of the vertex." sqref="A3:A1199"/>
  </dataValidations>
  <hyperlinks>
    <hyperlink ref="AK4" r:id="rId1"/>
    <hyperlink ref="AK7" r:id="rId2"/>
    <hyperlink ref="AK9" r:id="rId3"/>
    <hyperlink ref="AK12" r:id="rId4"/>
    <hyperlink ref="AK13" r:id="rId5"/>
    <hyperlink ref="AK14" r:id="rId6"/>
    <hyperlink ref="AK15" r:id="rId7"/>
    <hyperlink ref="AK16" r:id="rId8"/>
    <hyperlink ref="AK17" r:id="rId9"/>
    <hyperlink ref="AK18" r:id="rId10"/>
    <hyperlink ref="AK20" r:id="rId11"/>
    <hyperlink ref="AK22" r:id="rId12"/>
    <hyperlink ref="AK24" r:id="rId13"/>
    <hyperlink ref="AK25" r:id="rId14"/>
    <hyperlink ref="AK26" r:id="rId15"/>
    <hyperlink ref="AK27" r:id="rId16"/>
    <hyperlink ref="AK28" r:id="rId17"/>
    <hyperlink ref="AK29" r:id="rId18"/>
    <hyperlink ref="AK32" r:id="rId19"/>
    <hyperlink ref="AK33" r:id="rId20"/>
    <hyperlink ref="AK35" r:id="rId21"/>
    <hyperlink ref="AK36" r:id="rId22"/>
    <hyperlink ref="AK37" r:id="rId23"/>
    <hyperlink ref="AK38" r:id="rId24"/>
    <hyperlink ref="AK39" r:id="rId25"/>
    <hyperlink ref="AK40" r:id="rId26"/>
    <hyperlink ref="AK41" r:id="rId27"/>
    <hyperlink ref="AK42" r:id="rId28"/>
    <hyperlink ref="AK43" r:id="rId29"/>
    <hyperlink ref="AK44" r:id="rId30"/>
    <hyperlink ref="AK45" r:id="rId31"/>
    <hyperlink ref="AK46" r:id="rId32"/>
    <hyperlink ref="AK47" r:id="rId33"/>
    <hyperlink ref="AK49" r:id="rId34"/>
    <hyperlink ref="AK51" r:id="rId35"/>
    <hyperlink ref="AK52" r:id="rId36"/>
    <hyperlink ref="AK53" r:id="rId37"/>
    <hyperlink ref="AK54" r:id="rId38"/>
    <hyperlink ref="AK55" r:id="rId39"/>
    <hyperlink ref="AK56" r:id="rId40"/>
    <hyperlink ref="AK58" r:id="rId41"/>
    <hyperlink ref="AK59" r:id="rId42"/>
    <hyperlink ref="AK60" r:id="rId43"/>
    <hyperlink ref="AK61" r:id="rId44"/>
    <hyperlink ref="AK63" r:id="rId45"/>
    <hyperlink ref="AK64" r:id="rId46"/>
    <hyperlink ref="AK65" r:id="rId47"/>
    <hyperlink ref="AK70" r:id="rId48"/>
    <hyperlink ref="AK71" r:id="rId49"/>
    <hyperlink ref="AK72" r:id="rId50"/>
    <hyperlink ref="AK73" r:id="rId51"/>
    <hyperlink ref="AK74" r:id="rId52"/>
    <hyperlink ref="AK75" r:id="rId53"/>
    <hyperlink ref="AK79" r:id="rId54"/>
    <hyperlink ref="AK80" r:id="rId55"/>
    <hyperlink ref="AK82" r:id="rId56"/>
    <hyperlink ref="AK85" r:id="rId57"/>
    <hyperlink ref="AK86" r:id="rId58"/>
    <hyperlink ref="AK87" r:id="rId59"/>
    <hyperlink ref="AK88" r:id="rId60"/>
    <hyperlink ref="AK91" r:id="rId61"/>
    <hyperlink ref="AK95" r:id="rId62"/>
    <hyperlink ref="AK97" r:id="rId63"/>
    <hyperlink ref="AK100" r:id="rId64"/>
    <hyperlink ref="AK101" r:id="rId65"/>
    <hyperlink ref="AK103" r:id="rId66"/>
    <hyperlink ref="AK104" r:id="rId67"/>
    <hyperlink ref="AK105" r:id="rId68"/>
    <hyperlink ref="AK106" r:id="rId69"/>
    <hyperlink ref="AK107" r:id="rId70"/>
    <hyperlink ref="AK108" r:id="rId71"/>
    <hyperlink ref="AK109" r:id="rId72"/>
    <hyperlink ref="AK111" r:id="rId73"/>
    <hyperlink ref="AK112" r:id="rId74"/>
    <hyperlink ref="AK114" r:id="rId75"/>
    <hyperlink ref="AK115" r:id="rId76"/>
    <hyperlink ref="AK117" r:id="rId77"/>
    <hyperlink ref="AK118" r:id="rId78"/>
    <hyperlink ref="AK119" r:id="rId79"/>
    <hyperlink ref="AK120" r:id="rId80"/>
    <hyperlink ref="AK121" r:id="rId81"/>
    <hyperlink ref="AK122" r:id="rId82"/>
    <hyperlink ref="AK123" r:id="rId83"/>
    <hyperlink ref="AK126" r:id="rId84"/>
    <hyperlink ref="AK128" r:id="rId85"/>
    <hyperlink ref="AK129" r:id="rId86"/>
    <hyperlink ref="AK131" r:id="rId87"/>
    <hyperlink ref="AK132" r:id="rId88"/>
    <hyperlink ref="AK133" r:id="rId89"/>
    <hyperlink ref="AK134" r:id="rId90"/>
    <hyperlink ref="AK136" r:id="rId91"/>
    <hyperlink ref="AK138" r:id="rId92"/>
    <hyperlink ref="AK139" r:id="rId93"/>
    <hyperlink ref="AK140" r:id="rId94"/>
    <hyperlink ref="AK141" r:id="rId95"/>
    <hyperlink ref="AK145" r:id="rId96"/>
    <hyperlink ref="AK146" r:id="rId97"/>
    <hyperlink ref="AK147" r:id="rId98"/>
    <hyperlink ref="AK149" r:id="rId99"/>
    <hyperlink ref="AK152" r:id="rId100"/>
    <hyperlink ref="AK154" r:id="rId101"/>
    <hyperlink ref="AK155" r:id="rId102"/>
    <hyperlink ref="AK157" r:id="rId103"/>
    <hyperlink ref="AK158" r:id="rId104"/>
    <hyperlink ref="AK159" r:id="rId105"/>
    <hyperlink ref="AK160" r:id="rId106"/>
    <hyperlink ref="AK161" r:id="rId107"/>
    <hyperlink ref="AK164" r:id="rId108"/>
    <hyperlink ref="AK165" r:id="rId109"/>
    <hyperlink ref="AK166" r:id="rId110"/>
    <hyperlink ref="AK167" r:id="rId111"/>
    <hyperlink ref="AK169" r:id="rId112"/>
    <hyperlink ref="AK170" r:id="rId113"/>
    <hyperlink ref="AK172" r:id="rId114"/>
    <hyperlink ref="AK173" r:id="rId115"/>
    <hyperlink ref="AK174" r:id="rId116"/>
    <hyperlink ref="AK175" r:id="rId117"/>
    <hyperlink ref="AK176" r:id="rId118"/>
    <hyperlink ref="AK178" r:id="rId119"/>
    <hyperlink ref="AK179" r:id="rId120"/>
    <hyperlink ref="AK180" r:id="rId121"/>
    <hyperlink ref="AK181" r:id="rId122"/>
    <hyperlink ref="AK182" r:id="rId123"/>
    <hyperlink ref="AK183" r:id="rId124"/>
    <hyperlink ref="AK185" r:id="rId125"/>
    <hyperlink ref="AK188" r:id="rId126"/>
    <hyperlink ref="AK189" r:id="rId127"/>
    <hyperlink ref="AK192" r:id="rId128"/>
    <hyperlink ref="AK194" r:id="rId129"/>
    <hyperlink ref="AK197" r:id="rId130"/>
    <hyperlink ref="AK199" r:id="rId131"/>
    <hyperlink ref="AK200" r:id="rId132"/>
    <hyperlink ref="AK201" r:id="rId133"/>
    <hyperlink ref="AK205" r:id="rId134"/>
    <hyperlink ref="AK207" r:id="rId135"/>
    <hyperlink ref="AK209" r:id="rId136"/>
    <hyperlink ref="AK212" r:id="rId137"/>
    <hyperlink ref="AK214" r:id="rId138"/>
    <hyperlink ref="AK216" r:id="rId139"/>
    <hyperlink ref="AK217" r:id="rId140"/>
    <hyperlink ref="AK219" r:id="rId141"/>
    <hyperlink ref="AK220" r:id="rId142"/>
    <hyperlink ref="AK221" r:id="rId143"/>
    <hyperlink ref="AK222" r:id="rId144"/>
    <hyperlink ref="AK223" r:id="rId145"/>
    <hyperlink ref="AK224" r:id="rId146"/>
    <hyperlink ref="AK225" r:id="rId147"/>
    <hyperlink ref="AK227" r:id="rId148"/>
    <hyperlink ref="AK228" r:id="rId149"/>
    <hyperlink ref="AK229" r:id="rId150"/>
    <hyperlink ref="AK230" r:id="rId151"/>
    <hyperlink ref="AK231" r:id="rId152"/>
    <hyperlink ref="AK232" r:id="rId153"/>
    <hyperlink ref="AK233" r:id="rId154"/>
    <hyperlink ref="AK234" r:id="rId155"/>
    <hyperlink ref="AK235" r:id="rId156"/>
    <hyperlink ref="AK236" r:id="rId157"/>
    <hyperlink ref="AK237" r:id="rId158"/>
    <hyperlink ref="AK238" r:id="rId159"/>
    <hyperlink ref="AK241" r:id="rId160"/>
    <hyperlink ref="AK242" r:id="rId161"/>
    <hyperlink ref="AK243" r:id="rId162"/>
    <hyperlink ref="AK245" r:id="rId163"/>
    <hyperlink ref="AK246" r:id="rId164"/>
    <hyperlink ref="AK247" r:id="rId165"/>
    <hyperlink ref="AK248" r:id="rId166"/>
    <hyperlink ref="AK254" r:id="rId167"/>
    <hyperlink ref="AK258" r:id="rId168"/>
    <hyperlink ref="AK259" r:id="rId169"/>
    <hyperlink ref="AK260" r:id="rId170"/>
    <hyperlink ref="AK261" r:id="rId171"/>
    <hyperlink ref="AK262" r:id="rId172"/>
    <hyperlink ref="AK263" r:id="rId173"/>
    <hyperlink ref="AK264" r:id="rId174"/>
    <hyperlink ref="AK265" r:id="rId175"/>
    <hyperlink ref="AK267" r:id="rId176"/>
    <hyperlink ref="AK268" r:id="rId177"/>
    <hyperlink ref="AK270" r:id="rId178"/>
    <hyperlink ref="AK271" r:id="rId179"/>
    <hyperlink ref="AK272" r:id="rId180"/>
    <hyperlink ref="AK274" r:id="rId181"/>
    <hyperlink ref="AK275" r:id="rId182"/>
    <hyperlink ref="AK276" r:id="rId183"/>
    <hyperlink ref="AK280" r:id="rId184"/>
    <hyperlink ref="AK281" r:id="rId185"/>
    <hyperlink ref="AK282" r:id="rId186"/>
    <hyperlink ref="AK285" r:id="rId187"/>
    <hyperlink ref="AK287" r:id="rId188"/>
    <hyperlink ref="AK288" r:id="rId189"/>
    <hyperlink ref="AK290" r:id="rId190"/>
    <hyperlink ref="AK291" r:id="rId191"/>
    <hyperlink ref="AK293" r:id="rId192"/>
    <hyperlink ref="AK294" r:id="rId193"/>
    <hyperlink ref="AK297" r:id="rId194"/>
    <hyperlink ref="AK299" r:id="rId195"/>
    <hyperlink ref="AK300" r:id="rId196"/>
    <hyperlink ref="AK301" r:id="rId197"/>
    <hyperlink ref="AK302" r:id="rId198"/>
    <hyperlink ref="AK303" r:id="rId199"/>
    <hyperlink ref="AK309" r:id="rId200"/>
    <hyperlink ref="AK314" r:id="rId201"/>
    <hyperlink ref="AK316" r:id="rId202"/>
    <hyperlink ref="AK317" r:id="rId203"/>
    <hyperlink ref="AK318" r:id="rId204"/>
    <hyperlink ref="AK319" r:id="rId205"/>
    <hyperlink ref="AK320" r:id="rId206"/>
    <hyperlink ref="AK322" r:id="rId207"/>
    <hyperlink ref="AK323" r:id="rId208"/>
    <hyperlink ref="AK324" r:id="rId209"/>
    <hyperlink ref="AK326" r:id="rId210"/>
    <hyperlink ref="AK330" r:id="rId211"/>
    <hyperlink ref="AK332" r:id="rId212"/>
    <hyperlink ref="AK333" r:id="rId213"/>
    <hyperlink ref="AK334" r:id="rId214"/>
    <hyperlink ref="AK335" r:id="rId215"/>
    <hyperlink ref="AK336" r:id="rId216"/>
    <hyperlink ref="AK337" r:id="rId217"/>
    <hyperlink ref="AK339" r:id="rId218"/>
    <hyperlink ref="AK340" r:id="rId219"/>
    <hyperlink ref="AK342" r:id="rId220"/>
    <hyperlink ref="AK344" r:id="rId221"/>
    <hyperlink ref="AK345" r:id="rId222"/>
    <hyperlink ref="AK347" r:id="rId223"/>
    <hyperlink ref="AK348" r:id="rId224"/>
    <hyperlink ref="AK350" r:id="rId225"/>
    <hyperlink ref="AK351" r:id="rId226"/>
    <hyperlink ref="AK352" r:id="rId227"/>
    <hyperlink ref="AK353" r:id="rId228"/>
    <hyperlink ref="AK354" r:id="rId229"/>
    <hyperlink ref="AK361" r:id="rId230"/>
    <hyperlink ref="AK366" r:id="rId231"/>
    <hyperlink ref="AK368" r:id="rId232"/>
    <hyperlink ref="AK370" r:id="rId233"/>
    <hyperlink ref="AK371" r:id="rId234"/>
    <hyperlink ref="AK372" r:id="rId235"/>
    <hyperlink ref="AK373" r:id="rId236"/>
    <hyperlink ref="AK374" r:id="rId237"/>
    <hyperlink ref="AK375" r:id="rId238"/>
    <hyperlink ref="AK376" r:id="rId239"/>
    <hyperlink ref="AK377" r:id="rId240"/>
    <hyperlink ref="AK380" r:id="rId241"/>
    <hyperlink ref="AK381" r:id="rId242"/>
    <hyperlink ref="AK383" r:id="rId243"/>
    <hyperlink ref="AK384" r:id="rId244"/>
    <hyperlink ref="AK385" r:id="rId245"/>
    <hyperlink ref="AK386" r:id="rId246"/>
    <hyperlink ref="AK387" r:id="rId247"/>
    <hyperlink ref="AK389" r:id="rId248"/>
    <hyperlink ref="AK390" r:id="rId249"/>
    <hyperlink ref="AK391" r:id="rId250"/>
    <hyperlink ref="AK392" r:id="rId251"/>
    <hyperlink ref="AK393" r:id="rId252"/>
    <hyperlink ref="AK394" r:id="rId253"/>
    <hyperlink ref="AK395" r:id="rId254"/>
    <hyperlink ref="AK396" r:id="rId255"/>
    <hyperlink ref="AK399" r:id="rId256"/>
    <hyperlink ref="AK400" r:id="rId257"/>
    <hyperlink ref="AK401" r:id="rId258"/>
    <hyperlink ref="AK402" r:id="rId259"/>
    <hyperlink ref="AK403" r:id="rId260"/>
    <hyperlink ref="AK404" r:id="rId261"/>
    <hyperlink ref="AK407" r:id="rId262"/>
    <hyperlink ref="AK408" r:id="rId263"/>
    <hyperlink ref="AK409" r:id="rId264"/>
    <hyperlink ref="AK410" r:id="rId265"/>
    <hyperlink ref="AK411" r:id="rId266"/>
    <hyperlink ref="AK412" r:id="rId267"/>
    <hyperlink ref="AK414" r:id="rId268"/>
    <hyperlink ref="AK415" r:id="rId269"/>
    <hyperlink ref="AK416" r:id="rId270"/>
    <hyperlink ref="AK417" r:id="rId271"/>
    <hyperlink ref="AK421" r:id="rId272"/>
    <hyperlink ref="AK423" r:id="rId273"/>
    <hyperlink ref="AK424" r:id="rId274"/>
    <hyperlink ref="AK425" r:id="rId275"/>
    <hyperlink ref="AK426" r:id="rId276"/>
    <hyperlink ref="AK427" r:id="rId277"/>
    <hyperlink ref="AK428" r:id="rId278"/>
    <hyperlink ref="AK429" r:id="rId279"/>
    <hyperlink ref="AK430" r:id="rId280"/>
    <hyperlink ref="AK431" r:id="rId281"/>
    <hyperlink ref="AK434" r:id="rId282"/>
    <hyperlink ref="AK436" r:id="rId283"/>
    <hyperlink ref="AK437" r:id="rId284"/>
    <hyperlink ref="AK439" r:id="rId285"/>
    <hyperlink ref="AK440" r:id="rId286"/>
    <hyperlink ref="AK441" r:id="rId287"/>
    <hyperlink ref="AK442" r:id="rId288"/>
    <hyperlink ref="AK444" r:id="rId289"/>
    <hyperlink ref="AK445" r:id="rId290"/>
    <hyperlink ref="AK446" r:id="rId291"/>
    <hyperlink ref="AK447" r:id="rId292"/>
    <hyperlink ref="AK448" r:id="rId293"/>
    <hyperlink ref="AK449" r:id="rId294"/>
    <hyperlink ref="AK450" r:id="rId295"/>
    <hyperlink ref="AK451" r:id="rId296"/>
    <hyperlink ref="AK452" r:id="rId297"/>
    <hyperlink ref="AK453" r:id="rId298"/>
    <hyperlink ref="AK454" r:id="rId299"/>
    <hyperlink ref="AK455" r:id="rId300"/>
    <hyperlink ref="AK458" r:id="rId301"/>
    <hyperlink ref="AK459" r:id="rId302"/>
    <hyperlink ref="AK461" r:id="rId303"/>
    <hyperlink ref="AK462" r:id="rId304"/>
    <hyperlink ref="AK463" r:id="rId305"/>
    <hyperlink ref="AK464" r:id="rId306"/>
    <hyperlink ref="AK465" r:id="rId307"/>
    <hyperlink ref="AK466" r:id="rId308"/>
    <hyperlink ref="AK468" r:id="rId309"/>
    <hyperlink ref="AK471" r:id="rId310"/>
    <hyperlink ref="AK472" r:id="rId311"/>
    <hyperlink ref="AK473" r:id="rId312"/>
    <hyperlink ref="AK476" r:id="rId313"/>
    <hyperlink ref="AK477" r:id="rId314"/>
    <hyperlink ref="AK479" r:id="rId315"/>
    <hyperlink ref="AK481" r:id="rId316"/>
    <hyperlink ref="AK484" r:id="rId317"/>
    <hyperlink ref="AK488" r:id="rId318"/>
    <hyperlink ref="AK489" r:id="rId319"/>
    <hyperlink ref="AK490" r:id="rId320"/>
    <hyperlink ref="AK492" r:id="rId321"/>
    <hyperlink ref="AK493" r:id="rId322"/>
    <hyperlink ref="AK494" r:id="rId323"/>
    <hyperlink ref="AK495" r:id="rId324"/>
    <hyperlink ref="AK496" r:id="rId325"/>
    <hyperlink ref="AK497" r:id="rId326"/>
    <hyperlink ref="AK498" r:id="rId327"/>
    <hyperlink ref="AK499" r:id="rId328"/>
    <hyperlink ref="AK502" r:id="rId329"/>
    <hyperlink ref="AK504" r:id="rId330"/>
    <hyperlink ref="AK508" r:id="rId331"/>
    <hyperlink ref="AK509" r:id="rId332"/>
    <hyperlink ref="AK510" r:id="rId333"/>
    <hyperlink ref="AK512" r:id="rId334"/>
    <hyperlink ref="AK514" r:id="rId335"/>
    <hyperlink ref="AK516" r:id="rId336"/>
    <hyperlink ref="AK517" r:id="rId337"/>
    <hyperlink ref="AK518" r:id="rId338"/>
    <hyperlink ref="AK519" r:id="rId339"/>
    <hyperlink ref="AK521" r:id="rId340"/>
    <hyperlink ref="AK522" r:id="rId341"/>
    <hyperlink ref="AK523" r:id="rId342"/>
    <hyperlink ref="AK524" r:id="rId343"/>
    <hyperlink ref="AK526" r:id="rId344"/>
    <hyperlink ref="AK530" r:id="rId345"/>
    <hyperlink ref="AK531" r:id="rId346"/>
    <hyperlink ref="AK533" r:id="rId347"/>
    <hyperlink ref="AK534" r:id="rId348"/>
    <hyperlink ref="AK535" r:id="rId349"/>
    <hyperlink ref="AK537" r:id="rId350"/>
    <hyperlink ref="AK539" r:id="rId351"/>
    <hyperlink ref="AK540" r:id="rId352"/>
    <hyperlink ref="AK541" r:id="rId353"/>
    <hyperlink ref="AK542" r:id="rId354"/>
    <hyperlink ref="AK544" r:id="rId355"/>
    <hyperlink ref="AK545" r:id="rId356"/>
    <hyperlink ref="AK546" r:id="rId357"/>
    <hyperlink ref="AK548" r:id="rId358"/>
    <hyperlink ref="AK549" r:id="rId359"/>
    <hyperlink ref="AK550" r:id="rId360"/>
    <hyperlink ref="AK551" r:id="rId361"/>
    <hyperlink ref="AK552" r:id="rId362"/>
    <hyperlink ref="AK553" r:id="rId363"/>
    <hyperlink ref="AK555" r:id="rId364"/>
    <hyperlink ref="AK556" r:id="rId365"/>
    <hyperlink ref="AK558" r:id="rId366"/>
    <hyperlink ref="AK561" r:id="rId367"/>
    <hyperlink ref="AK562" r:id="rId368"/>
    <hyperlink ref="AK563" r:id="rId369"/>
    <hyperlink ref="AK565" r:id="rId370"/>
    <hyperlink ref="AK567" r:id="rId371"/>
    <hyperlink ref="AK568" r:id="rId372"/>
    <hyperlink ref="AK570" r:id="rId373"/>
    <hyperlink ref="AK571" r:id="rId374"/>
    <hyperlink ref="AK573" r:id="rId375"/>
    <hyperlink ref="AK574" r:id="rId376"/>
    <hyperlink ref="AK576" r:id="rId377"/>
    <hyperlink ref="AK583" r:id="rId378"/>
    <hyperlink ref="AK585" r:id="rId379"/>
    <hyperlink ref="AK586" r:id="rId380"/>
    <hyperlink ref="AK587" r:id="rId381"/>
    <hyperlink ref="AK588" r:id="rId382"/>
    <hyperlink ref="AK590" r:id="rId383"/>
    <hyperlink ref="AK591" r:id="rId384"/>
    <hyperlink ref="AK593" r:id="rId385"/>
    <hyperlink ref="AK594" r:id="rId386"/>
    <hyperlink ref="AK595" r:id="rId387"/>
    <hyperlink ref="AK596" r:id="rId388"/>
    <hyperlink ref="AK597" r:id="rId389"/>
    <hyperlink ref="AK598" r:id="rId390"/>
    <hyperlink ref="AK599" r:id="rId391"/>
    <hyperlink ref="AK600" r:id="rId392"/>
    <hyperlink ref="AK601" r:id="rId393"/>
    <hyperlink ref="AK602" r:id="rId394"/>
    <hyperlink ref="AK603" r:id="rId395"/>
    <hyperlink ref="AK604" r:id="rId396"/>
    <hyperlink ref="AK605" r:id="rId397"/>
    <hyperlink ref="AK606" r:id="rId398"/>
    <hyperlink ref="AK607" r:id="rId399"/>
    <hyperlink ref="AK608" r:id="rId400"/>
    <hyperlink ref="AK609" r:id="rId401"/>
    <hyperlink ref="AK610" r:id="rId402"/>
    <hyperlink ref="AK611" r:id="rId403"/>
    <hyperlink ref="AK613" r:id="rId404"/>
    <hyperlink ref="AK614" r:id="rId405"/>
    <hyperlink ref="AK615" r:id="rId406"/>
    <hyperlink ref="AK618" r:id="rId407"/>
    <hyperlink ref="AK619" r:id="rId408"/>
    <hyperlink ref="AK621" r:id="rId409"/>
    <hyperlink ref="AK622" r:id="rId410"/>
    <hyperlink ref="AK623" r:id="rId411"/>
    <hyperlink ref="AK624" r:id="rId412"/>
    <hyperlink ref="AK626" r:id="rId413"/>
    <hyperlink ref="AK628" r:id="rId414"/>
    <hyperlink ref="AK630" r:id="rId415"/>
    <hyperlink ref="AK634" r:id="rId416"/>
    <hyperlink ref="AK635" r:id="rId417"/>
    <hyperlink ref="AK639" r:id="rId418"/>
    <hyperlink ref="AK641" r:id="rId419"/>
    <hyperlink ref="AK643" r:id="rId420"/>
    <hyperlink ref="AK644" r:id="rId421"/>
    <hyperlink ref="AK645" r:id="rId422"/>
    <hyperlink ref="AK646" r:id="rId423"/>
    <hyperlink ref="AK647" r:id="rId424"/>
    <hyperlink ref="AK652" r:id="rId425"/>
    <hyperlink ref="AK653" r:id="rId426"/>
    <hyperlink ref="AK654" r:id="rId427"/>
    <hyperlink ref="AK655" r:id="rId428"/>
    <hyperlink ref="AK658" r:id="rId429"/>
    <hyperlink ref="AK659" r:id="rId430"/>
    <hyperlink ref="AK660" r:id="rId431"/>
    <hyperlink ref="AK661" r:id="rId432"/>
    <hyperlink ref="AK663" r:id="rId433"/>
    <hyperlink ref="AK664" r:id="rId434"/>
    <hyperlink ref="AK665" r:id="rId435"/>
    <hyperlink ref="AK667" r:id="rId436"/>
    <hyperlink ref="AK669" r:id="rId437"/>
    <hyperlink ref="AK670" r:id="rId438"/>
    <hyperlink ref="AK671" r:id="rId439"/>
    <hyperlink ref="AK672" r:id="rId440"/>
    <hyperlink ref="AK675" r:id="rId441"/>
    <hyperlink ref="AK676" r:id="rId442"/>
    <hyperlink ref="AK677" r:id="rId443"/>
    <hyperlink ref="AK680" r:id="rId444"/>
    <hyperlink ref="AK681" r:id="rId445"/>
    <hyperlink ref="AK682" r:id="rId446"/>
    <hyperlink ref="AK683" r:id="rId447"/>
    <hyperlink ref="AK684" r:id="rId448"/>
    <hyperlink ref="AK685" r:id="rId449"/>
    <hyperlink ref="AK686" r:id="rId450"/>
    <hyperlink ref="AK687" r:id="rId451"/>
    <hyperlink ref="AK688" r:id="rId452"/>
    <hyperlink ref="AK689" r:id="rId453"/>
    <hyperlink ref="AK691" r:id="rId454"/>
    <hyperlink ref="AK692" r:id="rId455"/>
    <hyperlink ref="AK693" r:id="rId456"/>
    <hyperlink ref="AK695" r:id="rId457"/>
    <hyperlink ref="AK697" r:id="rId458"/>
    <hyperlink ref="AK698" r:id="rId459"/>
    <hyperlink ref="AK699" r:id="rId460"/>
    <hyperlink ref="AK700" r:id="rId461"/>
    <hyperlink ref="AK701" r:id="rId462"/>
    <hyperlink ref="AK704" r:id="rId463"/>
    <hyperlink ref="AK705" r:id="rId464"/>
    <hyperlink ref="AK706" r:id="rId465"/>
    <hyperlink ref="AK707" r:id="rId466"/>
    <hyperlink ref="AK708" r:id="rId467"/>
    <hyperlink ref="AK709" r:id="rId468"/>
    <hyperlink ref="AK710" r:id="rId469"/>
    <hyperlink ref="AK711" r:id="rId470"/>
    <hyperlink ref="AK712" r:id="rId471"/>
    <hyperlink ref="AK717" r:id="rId472"/>
    <hyperlink ref="AK718" r:id="rId473"/>
    <hyperlink ref="AK719" r:id="rId474"/>
    <hyperlink ref="AK720" r:id="rId475"/>
    <hyperlink ref="AK722" r:id="rId476"/>
    <hyperlink ref="AK724" r:id="rId477"/>
    <hyperlink ref="AK725" r:id="rId478"/>
    <hyperlink ref="AK727" r:id="rId479"/>
    <hyperlink ref="AK728" r:id="rId480"/>
    <hyperlink ref="AK729" r:id="rId481"/>
    <hyperlink ref="AK730" r:id="rId482"/>
    <hyperlink ref="AK731" r:id="rId483"/>
    <hyperlink ref="AK732" r:id="rId484"/>
    <hyperlink ref="AK733" r:id="rId485"/>
    <hyperlink ref="AK735" r:id="rId486"/>
    <hyperlink ref="AK736" r:id="rId487"/>
    <hyperlink ref="AK737" r:id="rId488"/>
    <hyperlink ref="AK738" r:id="rId489"/>
    <hyperlink ref="AK739" r:id="rId490"/>
    <hyperlink ref="AK741" r:id="rId491"/>
    <hyperlink ref="AK742" r:id="rId492"/>
    <hyperlink ref="AK743" r:id="rId493"/>
    <hyperlink ref="AK744" r:id="rId494"/>
    <hyperlink ref="AK747" r:id="rId495"/>
    <hyperlink ref="AK749" r:id="rId496"/>
    <hyperlink ref="AK750" r:id="rId497"/>
    <hyperlink ref="AK751" r:id="rId498"/>
    <hyperlink ref="AK752" r:id="rId499"/>
    <hyperlink ref="AK753" r:id="rId500"/>
    <hyperlink ref="AK755" r:id="rId501"/>
    <hyperlink ref="AK756" r:id="rId502"/>
    <hyperlink ref="AK758" r:id="rId503"/>
    <hyperlink ref="AK761" r:id="rId504"/>
    <hyperlink ref="AK763" r:id="rId505"/>
    <hyperlink ref="AK764" r:id="rId506"/>
    <hyperlink ref="AK765" r:id="rId507"/>
    <hyperlink ref="AK766" r:id="rId508"/>
    <hyperlink ref="AK768" r:id="rId509"/>
    <hyperlink ref="AK769" r:id="rId510"/>
    <hyperlink ref="AK770" r:id="rId511"/>
    <hyperlink ref="AK771" r:id="rId512"/>
    <hyperlink ref="AK772" r:id="rId513"/>
    <hyperlink ref="AK773" r:id="rId514"/>
    <hyperlink ref="AK774" r:id="rId515"/>
    <hyperlink ref="AK775" r:id="rId516"/>
    <hyperlink ref="AK776" r:id="rId517"/>
    <hyperlink ref="AK777" r:id="rId518"/>
    <hyperlink ref="AK779" r:id="rId519"/>
    <hyperlink ref="AK780" r:id="rId520"/>
    <hyperlink ref="AK781" r:id="rId521"/>
    <hyperlink ref="AK782" r:id="rId522"/>
    <hyperlink ref="AK783" r:id="rId523"/>
    <hyperlink ref="AK784" r:id="rId524"/>
    <hyperlink ref="AK785" r:id="rId525"/>
    <hyperlink ref="AK786" r:id="rId526"/>
    <hyperlink ref="AK788" r:id="rId527"/>
    <hyperlink ref="AK790" r:id="rId528"/>
    <hyperlink ref="AK791" r:id="rId529"/>
    <hyperlink ref="AK792" r:id="rId530"/>
    <hyperlink ref="AK793" r:id="rId531"/>
    <hyperlink ref="AK794" r:id="rId532"/>
    <hyperlink ref="AK795" r:id="rId533"/>
    <hyperlink ref="AK796" r:id="rId534"/>
    <hyperlink ref="AK799" r:id="rId535"/>
    <hyperlink ref="AK801" r:id="rId536"/>
    <hyperlink ref="AK802" r:id="rId537"/>
    <hyperlink ref="AK804" r:id="rId538"/>
    <hyperlink ref="AK805" r:id="rId539"/>
    <hyperlink ref="AK807" r:id="rId540"/>
    <hyperlink ref="AK808" r:id="rId541"/>
    <hyperlink ref="AK809" r:id="rId542"/>
    <hyperlink ref="AK812" r:id="rId543"/>
    <hyperlink ref="AK813" r:id="rId544"/>
    <hyperlink ref="AK816" r:id="rId545"/>
    <hyperlink ref="AK817" r:id="rId546"/>
    <hyperlink ref="AK819" r:id="rId547"/>
    <hyperlink ref="AK820" r:id="rId548"/>
    <hyperlink ref="AK821" r:id="rId549"/>
    <hyperlink ref="AK826" r:id="rId550"/>
    <hyperlink ref="AK827" r:id="rId551"/>
    <hyperlink ref="AK828" r:id="rId552"/>
    <hyperlink ref="AK829" r:id="rId553"/>
    <hyperlink ref="AK830" r:id="rId554"/>
    <hyperlink ref="AK833" r:id="rId555"/>
    <hyperlink ref="AK843" r:id="rId556"/>
    <hyperlink ref="AK846" r:id="rId557"/>
    <hyperlink ref="AK848" r:id="rId558"/>
    <hyperlink ref="AK854" r:id="rId559"/>
    <hyperlink ref="AK856" r:id="rId560"/>
    <hyperlink ref="AK857" r:id="rId561"/>
    <hyperlink ref="AK859" r:id="rId562"/>
    <hyperlink ref="AK864" r:id="rId563"/>
    <hyperlink ref="AK865" r:id="rId564"/>
    <hyperlink ref="AK869" r:id="rId565"/>
    <hyperlink ref="AK872" r:id="rId566"/>
    <hyperlink ref="AK873" r:id="rId567"/>
    <hyperlink ref="AK874" r:id="rId568"/>
    <hyperlink ref="AK877" r:id="rId569"/>
    <hyperlink ref="AK878" r:id="rId570"/>
    <hyperlink ref="AK880" r:id="rId571"/>
    <hyperlink ref="AK881" r:id="rId572"/>
    <hyperlink ref="AK882" r:id="rId573"/>
    <hyperlink ref="AK884" r:id="rId574"/>
    <hyperlink ref="AK885" r:id="rId575"/>
    <hyperlink ref="AK886" r:id="rId576"/>
    <hyperlink ref="AK888" r:id="rId577"/>
    <hyperlink ref="AK889" r:id="rId578"/>
    <hyperlink ref="AK890" r:id="rId579"/>
    <hyperlink ref="AK891" r:id="rId580"/>
    <hyperlink ref="AK892" r:id="rId581"/>
    <hyperlink ref="AK893" r:id="rId582"/>
    <hyperlink ref="AK894" r:id="rId583"/>
    <hyperlink ref="AK895" r:id="rId584"/>
    <hyperlink ref="AK897" r:id="rId585"/>
    <hyperlink ref="AK900" r:id="rId586"/>
    <hyperlink ref="AK901" r:id="rId587"/>
    <hyperlink ref="AK903" r:id="rId588"/>
    <hyperlink ref="AK904" r:id="rId589"/>
    <hyperlink ref="AK905" r:id="rId590"/>
    <hyperlink ref="AK906" r:id="rId591"/>
    <hyperlink ref="AK908" r:id="rId592"/>
    <hyperlink ref="AK910" r:id="rId593"/>
    <hyperlink ref="AK911" r:id="rId594"/>
    <hyperlink ref="AK912" r:id="rId595"/>
    <hyperlink ref="AK913" r:id="rId596"/>
    <hyperlink ref="AK915" r:id="rId597"/>
    <hyperlink ref="AK916" r:id="rId598"/>
    <hyperlink ref="AK919" r:id="rId599"/>
    <hyperlink ref="AK920" r:id="rId600"/>
    <hyperlink ref="AK921" r:id="rId601"/>
    <hyperlink ref="AK930" r:id="rId602"/>
    <hyperlink ref="AK931" r:id="rId603"/>
    <hyperlink ref="AK932" r:id="rId604"/>
    <hyperlink ref="AK934" r:id="rId605"/>
    <hyperlink ref="AK937" r:id="rId606"/>
    <hyperlink ref="AK940" r:id="rId607"/>
    <hyperlink ref="AK941" r:id="rId608"/>
    <hyperlink ref="AK943" r:id="rId609"/>
    <hyperlink ref="AK944" r:id="rId610"/>
    <hyperlink ref="AK945" r:id="rId611"/>
    <hyperlink ref="AK946" r:id="rId612"/>
    <hyperlink ref="AK947" r:id="rId613"/>
    <hyperlink ref="AK948" r:id="rId614"/>
    <hyperlink ref="AK949" r:id="rId615"/>
    <hyperlink ref="AK950" r:id="rId616"/>
    <hyperlink ref="AK951" r:id="rId617"/>
    <hyperlink ref="AK952" r:id="rId618"/>
    <hyperlink ref="AK953" r:id="rId619"/>
    <hyperlink ref="AK954" r:id="rId620"/>
    <hyperlink ref="AK956" r:id="rId621"/>
    <hyperlink ref="AK957" r:id="rId622"/>
    <hyperlink ref="AK958" r:id="rId623"/>
    <hyperlink ref="AK960" r:id="rId624"/>
    <hyperlink ref="AK962" r:id="rId625"/>
    <hyperlink ref="AK963" r:id="rId626"/>
    <hyperlink ref="AK967" r:id="rId627"/>
    <hyperlink ref="AK969" r:id="rId628"/>
    <hyperlink ref="AK971" r:id="rId629"/>
    <hyperlink ref="AK972" r:id="rId630"/>
    <hyperlink ref="AK973" r:id="rId631"/>
    <hyperlink ref="AK975" r:id="rId632"/>
    <hyperlink ref="AK976" r:id="rId633"/>
    <hyperlink ref="AK979" r:id="rId634"/>
    <hyperlink ref="AK980" r:id="rId635"/>
    <hyperlink ref="AK982" r:id="rId636"/>
    <hyperlink ref="AK983" r:id="rId637"/>
    <hyperlink ref="AK984" r:id="rId638"/>
    <hyperlink ref="AK985" r:id="rId639"/>
    <hyperlink ref="AK986" r:id="rId640"/>
    <hyperlink ref="AK987" r:id="rId641"/>
    <hyperlink ref="AK988" r:id="rId642"/>
    <hyperlink ref="AK989" r:id="rId643"/>
    <hyperlink ref="AK990" r:id="rId644"/>
    <hyperlink ref="AK991" r:id="rId645"/>
    <hyperlink ref="AK992" r:id="rId646"/>
    <hyperlink ref="AK996" r:id="rId647"/>
    <hyperlink ref="AK998" r:id="rId648"/>
    <hyperlink ref="AK999" r:id="rId649"/>
    <hyperlink ref="AK1000" r:id="rId650"/>
    <hyperlink ref="AK1001" r:id="rId651"/>
    <hyperlink ref="AK1002" r:id="rId652"/>
    <hyperlink ref="AK1003" r:id="rId653"/>
    <hyperlink ref="AK1004" r:id="rId654"/>
    <hyperlink ref="AK1005" r:id="rId655"/>
    <hyperlink ref="AK1006" r:id="rId656"/>
    <hyperlink ref="AK1007" r:id="rId657"/>
    <hyperlink ref="AK1008" r:id="rId658"/>
    <hyperlink ref="AK1009" r:id="rId659"/>
    <hyperlink ref="AK1010" r:id="rId660"/>
    <hyperlink ref="AK1011" r:id="rId661"/>
    <hyperlink ref="AK1012" r:id="rId662"/>
    <hyperlink ref="AK1013" r:id="rId663"/>
    <hyperlink ref="AK1014" r:id="rId664"/>
    <hyperlink ref="AK1016" r:id="rId665"/>
    <hyperlink ref="AK1017" r:id="rId666"/>
    <hyperlink ref="AK1018" r:id="rId667"/>
    <hyperlink ref="AK1019" r:id="rId668"/>
    <hyperlink ref="AK1021" r:id="rId669"/>
    <hyperlink ref="AK1023" r:id="rId670"/>
    <hyperlink ref="AK1024" r:id="rId671"/>
    <hyperlink ref="AK1025" r:id="rId672"/>
    <hyperlink ref="AK1026" r:id="rId673"/>
    <hyperlink ref="AK1027" r:id="rId674"/>
    <hyperlink ref="AK1028" r:id="rId675"/>
    <hyperlink ref="AK1030" r:id="rId676"/>
    <hyperlink ref="AK1031" r:id="rId677"/>
    <hyperlink ref="AK1033" r:id="rId678"/>
    <hyperlink ref="AK1034" r:id="rId679"/>
    <hyperlink ref="AK1035" r:id="rId680"/>
    <hyperlink ref="AK1036" r:id="rId681"/>
    <hyperlink ref="AK1037" r:id="rId682"/>
    <hyperlink ref="AK1038" r:id="rId683"/>
    <hyperlink ref="AK1039" r:id="rId684"/>
    <hyperlink ref="AK1040" r:id="rId685"/>
    <hyperlink ref="AK1041" r:id="rId686"/>
    <hyperlink ref="AK1042" r:id="rId687"/>
    <hyperlink ref="AK1043" r:id="rId688"/>
    <hyperlink ref="AK1045" r:id="rId689"/>
    <hyperlink ref="AK1047" r:id="rId690"/>
    <hyperlink ref="AK1048" r:id="rId691"/>
    <hyperlink ref="AK1049" r:id="rId692"/>
    <hyperlink ref="AK1050" r:id="rId693"/>
    <hyperlink ref="AK1051" r:id="rId694"/>
    <hyperlink ref="AK1053" r:id="rId695"/>
    <hyperlink ref="AK1054" r:id="rId696"/>
    <hyperlink ref="AK1055" r:id="rId697"/>
    <hyperlink ref="AK1056" r:id="rId698"/>
    <hyperlink ref="AK1058" r:id="rId699"/>
    <hyperlink ref="AK1060" r:id="rId700"/>
    <hyperlink ref="AK1061" r:id="rId701"/>
    <hyperlink ref="AK1064" r:id="rId702"/>
    <hyperlink ref="AK1065" r:id="rId703"/>
    <hyperlink ref="AK1066" r:id="rId704"/>
    <hyperlink ref="AK1068" r:id="rId705"/>
    <hyperlink ref="AK1069" r:id="rId706"/>
    <hyperlink ref="AK1070" r:id="rId707"/>
    <hyperlink ref="AK1071" r:id="rId708"/>
    <hyperlink ref="AK1072" r:id="rId709"/>
    <hyperlink ref="AK1075" r:id="rId710"/>
    <hyperlink ref="AK1076" r:id="rId711"/>
    <hyperlink ref="AK1077" r:id="rId712"/>
    <hyperlink ref="AK1080" r:id="rId713"/>
    <hyperlink ref="AK1081" r:id="rId714"/>
    <hyperlink ref="AK1083" r:id="rId715"/>
    <hyperlink ref="AK1084" r:id="rId716"/>
    <hyperlink ref="AK1085" r:id="rId717"/>
    <hyperlink ref="AK1086" r:id="rId718"/>
    <hyperlink ref="AK1087" r:id="rId719"/>
    <hyperlink ref="AK1088" r:id="rId720"/>
    <hyperlink ref="AK1090" r:id="rId721"/>
    <hyperlink ref="AK1091" r:id="rId722"/>
    <hyperlink ref="AK1093" r:id="rId723"/>
    <hyperlink ref="AK1094" r:id="rId724"/>
    <hyperlink ref="AK1096" r:id="rId725"/>
    <hyperlink ref="AK1097" r:id="rId726"/>
    <hyperlink ref="AK1099" r:id="rId727"/>
    <hyperlink ref="AK1100" r:id="rId728"/>
    <hyperlink ref="AK1103" r:id="rId729"/>
    <hyperlink ref="AK1104" r:id="rId730"/>
    <hyperlink ref="AK1106" r:id="rId731"/>
    <hyperlink ref="AK1108" r:id="rId732"/>
    <hyperlink ref="AK1109" r:id="rId733"/>
    <hyperlink ref="AK1110" r:id="rId734"/>
    <hyperlink ref="AK1111" r:id="rId735"/>
    <hyperlink ref="AK1113" r:id="rId736"/>
    <hyperlink ref="AK1114" r:id="rId737"/>
    <hyperlink ref="AK1115" r:id="rId738"/>
    <hyperlink ref="AK1116" r:id="rId739"/>
    <hyperlink ref="AK1117" r:id="rId740"/>
    <hyperlink ref="AK1119" r:id="rId741"/>
    <hyperlink ref="AK1120" r:id="rId742"/>
    <hyperlink ref="AK1122" r:id="rId743"/>
    <hyperlink ref="AK1124" r:id="rId744"/>
    <hyperlink ref="AK1126" r:id="rId745"/>
    <hyperlink ref="AK1128" r:id="rId746"/>
    <hyperlink ref="AK1129" r:id="rId747"/>
    <hyperlink ref="AK1130" r:id="rId748"/>
    <hyperlink ref="AK1131" r:id="rId749"/>
    <hyperlink ref="AK1133" r:id="rId750"/>
    <hyperlink ref="AK1134" r:id="rId751"/>
    <hyperlink ref="AK1135" r:id="rId752"/>
    <hyperlink ref="AK1136" r:id="rId753"/>
    <hyperlink ref="AK1137" r:id="rId754"/>
    <hyperlink ref="AK1139" r:id="rId755"/>
    <hyperlink ref="AK1140" r:id="rId756"/>
    <hyperlink ref="AK1141" r:id="rId757"/>
    <hyperlink ref="AK1142" r:id="rId758"/>
    <hyperlink ref="AK1144" r:id="rId759"/>
    <hyperlink ref="AK1145" r:id="rId760"/>
    <hyperlink ref="AK1146" r:id="rId761"/>
    <hyperlink ref="AK1147" r:id="rId762"/>
    <hyperlink ref="AK1149" r:id="rId763"/>
    <hyperlink ref="AK1150" r:id="rId764"/>
    <hyperlink ref="AK1151" r:id="rId765"/>
    <hyperlink ref="AK1152" r:id="rId766"/>
    <hyperlink ref="AK1153" r:id="rId767"/>
    <hyperlink ref="AK1154" r:id="rId768"/>
    <hyperlink ref="AK1155" r:id="rId769"/>
    <hyperlink ref="AK1156" r:id="rId770"/>
    <hyperlink ref="AK1157" r:id="rId771"/>
    <hyperlink ref="AK1158" r:id="rId772"/>
    <hyperlink ref="AK1159" r:id="rId773"/>
    <hyperlink ref="AK1161" r:id="rId774"/>
    <hyperlink ref="AK1162" r:id="rId775"/>
    <hyperlink ref="AK1163" r:id="rId776"/>
    <hyperlink ref="AK1164" r:id="rId777"/>
    <hyperlink ref="AK1167" r:id="rId778"/>
    <hyperlink ref="AK1168" r:id="rId779"/>
    <hyperlink ref="AK1169" r:id="rId780"/>
    <hyperlink ref="AK1170" r:id="rId781"/>
    <hyperlink ref="AK1171" r:id="rId782"/>
    <hyperlink ref="AK1172" r:id="rId783"/>
    <hyperlink ref="AK1173" r:id="rId784"/>
    <hyperlink ref="AK1175" r:id="rId785"/>
    <hyperlink ref="AK1176" r:id="rId786"/>
    <hyperlink ref="AK1178" r:id="rId787"/>
    <hyperlink ref="AK1179" r:id="rId788"/>
    <hyperlink ref="AK1180" r:id="rId789"/>
    <hyperlink ref="AK1181" r:id="rId790"/>
    <hyperlink ref="AK1182" r:id="rId791"/>
    <hyperlink ref="AK1183" r:id="rId792"/>
    <hyperlink ref="AK1185" r:id="rId793"/>
    <hyperlink ref="AK1186" r:id="rId794"/>
    <hyperlink ref="AK1189" r:id="rId795"/>
    <hyperlink ref="AK1190" r:id="rId796"/>
    <hyperlink ref="AK1191" r:id="rId797"/>
    <hyperlink ref="AK1192" r:id="rId798"/>
    <hyperlink ref="AK1193" r:id="rId799"/>
    <hyperlink ref="AK1195" r:id="rId800"/>
    <hyperlink ref="AK1196" r:id="rId801"/>
    <hyperlink ref="AK1197" r:id="rId802"/>
    <hyperlink ref="AK1198" r:id="rId803"/>
    <hyperlink ref="AK1199" r:id="rId804"/>
    <hyperlink ref="F3" r:id="rId805"/>
    <hyperlink ref="F4" r:id="rId806"/>
    <hyperlink ref="F5" r:id="rId807"/>
    <hyperlink ref="F6" r:id="rId808"/>
    <hyperlink ref="F7" r:id="rId809"/>
    <hyperlink ref="F8" r:id="rId810"/>
    <hyperlink ref="F9" r:id="rId811"/>
    <hyperlink ref="F10" r:id="rId812"/>
    <hyperlink ref="F11" r:id="rId813"/>
    <hyperlink ref="F12" r:id="rId814"/>
    <hyperlink ref="F13" r:id="rId815"/>
    <hyperlink ref="F14" r:id="rId816"/>
    <hyperlink ref="F15" r:id="rId817"/>
    <hyperlink ref="F16" r:id="rId818"/>
    <hyperlink ref="F17" r:id="rId819"/>
    <hyperlink ref="F18" r:id="rId820"/>
    <hyperlink ref="F19" r:id="rId821"/>
    <hyperlink ref="F20" r:id="rId822"/>
    <hyperlink ref="F21" r:id="rId823"/>
    <hyperlink ref="F22" r:id="rId824"/>
    <hyperlink ref="F23" r:id="rId825"/>
    <hyperlink ref="F24" r:id="rId826"/>
    <hyperlink ref="F25" r:id="rId827"/>
    <hyperlink ref="F26" r:id="rId828"/>
    <hyperlink ref="F27" r:id="rId829"/>
    <hyperlink ref="F28" r:id="rId830"/>
    <hyperlink ref="F29" r:id="rId831"/>
    <hyperlink ref="F30" r:id="rId832"/>
    <hyperlink ref="F31" r:id="rId833"/>
    <hyperlink ref="F32" r:id="rId834"/>
    <hyperlink ref="F33" r:id="rId835"/>
    <hyperlink ref="F34" r:id="rId836"/>
    <hyperlink ref="F35" r:id="rId837"/>
    <hyperlink ref="F36" r:id="rId838"/>
    <hyperlink ref="F37" r:id="rId839"/>
    <hyperlink ref="F38" r:id="rId840"/>
    <hyperlink ref="F39" r:id="rId841"/>
    <hyperlink ref="F40" r:id="rId842"/>
    <hyperlink ref="F41" r:id="rId843"/>
    <hyperlink ref="F42" r:id="rId844"/>
    <hyperlink ref="F43" r:id="rId845"/>
    <hyperlink ref="F44" r:id="rId846"/>
    <hyperlink ref="F45" r:id="rId847"/>
    <hyperlink ref="F46" r:id="rId848"/>
    <hyperlink ref="F47" r:id="rId849"/>
    <hyperlink ref="F48" r:id="rId850"/>
    <hyperlink ref="F49" r:id="rId851"/>
    <hyperlink ref="F50" r:id="rId852"/>
    <hyperlink ref="F51" r:id="rId853"/>
    <hyperlink ref="F52" r:id="rId854"/>
    <hyperlink ref="F53" r:id="rId855"/>
    <hyperlink ref="F54" r:id="rId856"/>
    <hyperlink ref="F55" r:id="rId857"/>
    <hyperlink ref="F56" r:id="rId858"/>
    <hyperlink ref="F57" r:id="rId859"/>
    <hyperlink ref="F58" r:id="rId860"/>
    <hyperlink ref="F59" r:id="rId861"/>
    <hyperlink ref="F60" r:id="rId862"/>
    <hyperlink ref="F61" r:id="rId863"/>
    <hyperlink ref="F62" r:id="rId864"/>
    <hyperlink ref="F63" r:id="rId865"/>
    <hyperlink ref="F64" r:id="rId866"/>
    <hyperlink ref="F65" r:id="rId867"/>
    <hyperlink ref="F66" r:id="rId868"/>
    <hyperlink ref="F67" r:id="rId869"/>
    <hyperlink ref="F68" r:id="rId870"/>
    <hyperlink ref="F69" r:id="rId871"/>
    <hyperlink ref="F70" r:id="rId872"/>
    <hyperlink ref="F71" r:id="rId873"/>
    <hyperlink ref="F72" r:id="rId874"/>
    <hyperlink ref="F73" r:id="rId875"/>
    <hyperlink ref="F74" r:id="rId876"/>
    <hyperlink ref="F75" r:id="rId877"/>
    <hyperlink ref="F76" r:id="rId878"/>
    <hyperlink ref="F77" r:id="rId879"/>
    <hyperlink ref="F78" r:id="rId880"/>
    <hyperlink ref="F79" r:id="rId881"/>
    <hyperlink ref="F80" r:id="rId882"/>
    <hyperlink ref="F81" r:id="rId883"/>
    <hyperlink ref="F82" r:id="rId884"/>
    <hyperlink ref="F83" r:id="rId885"/>
    <hyperlink ref="F84" r:id="rId886"/>
    <hyperlink ref="F85" r:id="rId887"/>
    <hyperlink ref="F86" r:id="rId888"/>
    <hyperlink ref="F87" r:id="rId889"/>
    <hyperlink ref="F88" r:id="rId890"/>
    <hyperlink ref="F89" r:id="rId891"/>
    <hyperlink ref="F90" r:id="rId892"/>
    <hyperlink ref="F91" r:id="rId893"/>
    <hyperlink ref="F92" r:id="rId894"/>
    <hyperlink ref="F93" r:id="rId895"/>
    <hyperlink ref="F94" r:id="rId896"/>
    <hyperlink ref="F95" r:id="rId897"/>
    <hyperlink ref="F96" r:id="rId898"/>
    <hyperlink ref="F97" r:id="rId899"/>
    <hyperlink ref="F98" r:id="rId900"/>
    <hyperlink ref="F99" r:id="rId901"/>
    <hyperlink ref="F100" r:id="rId902"/>
    <hyperlink ref="F101" r:id="rId903"/>
    <hyperlink ref="F102" r:id="rId904"/>
    <hyperlink ref="F103" r:id="rId905"/>
    <hyperlink ref="F104" r:id="rId906"/>
    <hyperlink ref="F105" r:id="rId907"/>
    <hyperlink ref="F106" r:id="rId908"/>
    <hyperlink ref="F107" r:id="rId909"/>
    <hyperlink ref="F108" r:id="rId910"/>
    <hyperlink ref="F109" r:id="rId911"/>
    <hyperlink ref="F110" r:id="rId912"/>
    <hyperlink ref="F111" r:id="rId913"/>
    <hyperlink ref="F112" r:id="rId914"/>
    <hyperlink ref="F113" r:id="rId915"/>
    <hyperlink ref="F114" r:id="rId916"/>
    <hyperlink ref="F115" r:id="rId917"/>
    <hyperlink ref="F116" r:id="rId918"/>
    <hyperlink ref="F117" r:id="rId919"/>
    <hyperlink ref="F118" r:id="rId920"/>
    <hyperlink ref="F119" r:id="rId921"/>
    <hyperlink ref="F120" r:id="rId922"/>
    <hyperlink ref="F121" r:id="rId923"/>
    <hyperlink ref="F122" r:id="rId924"/>
    <hyperlink ref="F123" r:id="rId925"/>
    <hyperlink ref="F124" r:id="rId926"/>
    <hyperlink ref="F125" r:id="rId927"/>
    <hyperlink ref="F126" r:id="rId928"/>
    <hyperlink ref="F127" r:id="rId929"/>
    <hyperlink ref="F128" r:id="rId930"/>
    <hyperlink ref="F129" r:id="rId931"/>
    <hyperlink ref="F130" r:id="rId932"/>
    <hyperlink ref="F131" r:id="rId933"/>
    <hyperlink ref="F132" r:id="rId934"/>
    <hyperlink ref="F133" r:id="rId935"/>
    <hyperlink ref="F134" r:id="rId936"/>
    <hyperlink ref="F135" r:id="rId937"/>
    <hyperlink ref="F136" r:id="rId938"/>
    <hyperlink ref="F137" r:id="rId939"/>
    <hyperlink ref="F138" r:id="rId940"/>
    <hyperlink ref="F139" r:id="rId941"/>
    <hyperlink ref="F140" r:id="rId942"/>
    <hyperlink ref="F141" r:id="rId943"/>
    <hyperlink ref="F142" r:id="rId944"/>
    <hyperlink ref="F143" r:id="rId945"/>
    <hyperlink ref="F144" r:id="rId946"/>
    <hyperlink ref="F145" r:id="rId947"/>
    <hyperlink ref="F146" r:id="rId948"/>
    <hyperlink ref="F147" r:id="rId949"/>
    <hyperlink ref="F148" r:id="rId950"/>
    <hyperlink ref="F149" r:id="rId951"/>
    <hyperlink ref="F150" r:id="rId952"/>
    <hyperlink ref="F151" r:id="rId953"/>
    <hyperlink ref="F152" r:id="rId954"/>
    <hyperlink ref="F153" r:id="rId955"/>
    <hyperlink ref="F154" r:id="rId956"/>
    <hyperlink ref="F155" r:id="rId957"/>
    <hyperlink ref="F156" r:id="rId958"/>
    <hyperlink ref="F157" r:id="rId959"/>
    <hyperlink ref="F158" r:id="rId960"/>
    <hyperlink ref="F159" r:id="rId961"/>
    <hyperlink ref="F160" r:id="rId962"/>
    <hyperlink ref="F161" r:id="rId963"/>
    <hyperlink ref="F162" r:id="rId964"/>
    <hyperlink ref="F163" r:id="rId965"/>
    <hyperlink ref="F164" r:id="rId966"/>
    <hyperlink ref="F165" r:id="rId967"/>
    <hyperlink ref="F166" r:id="rId968"/>
    <hyperlink ref="F167" r:id="rId969"/>
    <hyperlink ref="F168" r:id="rId970"/>
    <hyperlink ref="F169" r:id="rId971"/>
    <hyperlink ref="F170" r:id="rId972"/>
    <hyperlink ref="F171" r:id="rId973"/>
    <hyperlink ref="F172" r:id="rId974"/>
    <hyperlink ref="F173" r:id="rId975"/>
    <hyperlink ref="F174" r:id="rId976"/>
    <hyperlink ref="F175" r:id="rId977"/>
    <hyperlink ref="F176" r:id="rId978"/>
    <hyperlink ref="F177" r:id="rId979"/>
    <hyperlink ref="F178" r:id="rId980"/>
    <hyperlink ref="F179" r:id="rId981"/>
    <hyperlink ref="F180" r:id="rId982"/>
    <hyperlink ref="F181" r:id="rId983"/>
    <hyperlink ref="F182" r:id="rId984"/>
    <hyperlink ref="F183" r:id="rId985"/>
    <hyperlink ref="F184" r:id="rId986"/>
    <hyperlink ref="F185" r:id="rId987"/>
    <hyperlink ref="F186" r:id="rId988"/>
    <hyperlink ref="F187" r:id="rId989"/>
    <hyperlink ref="F188" r:id="rId990"/>
    <hyperlink ref="F189" r:id="rId991"/>
    <hyperlink ref="F190" r:id="rId992"/>
    <hyperlink ref="F191" r:id="rId993"/>
    <hyperlink ref="F192" r:id="rId994"/>
    <hyperlink ref="F193" r:id="rId995"/>
    <hyperlink ref="F194" r:id="rId996"/>
    <hyperlink ref="F195" r:id="rId997"/>
    <hyperlink ref="F196" r:id="rId998"/>
    <hyperlink ref="F197" r:id="rId999"/>
    <hyperlink ref="F198" r:id="rId1000"/>
    <hyperlink ref="F199" r:id="rId1001"/>
    <hyperlink ref="F200" r:id="rId1002"/>
    <hyperlink ref="F201" r:id="rId1003"/>
    <hyperlink ref="F202" r:id="rId1004"/>
    <hyperlink ref="F203" r:id="rId1005"/>
    <hyperlink ref="F204" r:id="rId1006"/>
    <hyperlink ref="F205" r:id="rId1007"/>
    <hyperlink ref="F206" r:id="rId1008"/>
    <hyperlink ref="F207" r:id="rId1009"/>
    <hyperlink ref="F208" r:id="rId1010"/>
    <hyperlink ref="F209" r:id="rId1011"/>
    <hyperlink ref="F210" r:id="rId1012"/>
    <hyperlink ref="F211" r:id="rId1013"/>
    <hyperlink ref="F212" r:id="rId1014"/>
    <hyperlink ref="F213" r:id="rId1015"/>
    <hyperlink ref="F214" r:id="rId1016"/>
    <hyperlink ref="F215" r:id="rId1017"/>
    <hyperlink ref="F216" r:id="rId1018"/>
    <hyperlink ref="F217" r:id="rId1019"/>
    <hyperlink ref="F218" r:id="rId1020"/>
    <hyperlink ref="F219" r:id="rId1021"/>
    <hyperlink ref="F220" r:id="rId1022"/>
    <hyperlink ref="F221" r:id="rId1023"/>
    <hyperlink ref="F222" r:id="rId1024"/>
    <hyperlink ref="F223" r:id="rId1025"/>
    <hyperlink ref="F224" r:id="rId1026"/>
    <hyperlink ref="F225" r:id="rId1027"/>
    <hyperlink ref="F226" r:id="rId1028"/>
    <hyperlink ref="F227" r:id="rId1029"/>
    <hyperlink ref="F228" r:id="rId1030"/>
    <hyperlink ref="F229" r:id="rId1031"/>
    <hyperlink ref="F230" r:id="rId1032"/>
    <hyperlink ref="F231" r:id="rId1033"/>
    <hyperlink ref="F232" r:id="rId1034"/>
    <hyperlink ref="F233" r:id="rId1035"/>
    <hyperlink ref="F234" r:id="rId1036"/>
    <hyperlink ref="F235" r:id="rId1037"/>
    <hyperlink ref="F236" r:id="rId1038"/>
    <hyperlink ref="F237" r:id="rId1039"/>
    <hyperlink ref="F238" r:id="rId1040"/>
    <hyperlink ref="F239" r:id="rId1041"/>
    <hyperlink ref="F240" r:id="rId1042"/>
    <hyperlink ref="F241" r:id="rId1043"/>
    <hyperlink ref="F242" r:id="rId1044"/>
    <hyperlink ref="F243" r:id="rId1045"/>
    <hyperlink ref="F244" r:id="rId1046"/>
    <hyperlink ref="F245" r:id="rId1047"/>
    <hyperlink ref="F246" r:id="rId1048"/>
    <hyperlink ref="F247" r:id="rId1049"/>
    <hyperlink ref="F248" r:id="rId1050"/>
    <hyperlink ref="F249" r:id="rId1051"/>
    <hyperlink ref="F250" r:id="rId1052"/>
    <hyperlink ref="F251" r:id="rId1053"/>
    <hyperlink ref="F252" r:id="rId1054"/>
    <hyperlink ref="F253" r:id="rId1055"/>
    <hyperlink ref="F254" r:id="rId1056"/>
    <hyperlink ref="F255" r:id="rId1057"/>
    <hyperlink ref="F256" r:id="rId1058"/>
    <hyperlink ref="F257" r:id="rId1059"/>
    <hyperlink ref="F258" r:id="rId1060"/>
    <hyperlink ref="F259" r:id="rId1061"/>
    <hyperlink ref="F260" r:id="rId1062"/>
    <hyperlink ref="F261" r:id="rId1063"/>
    <hyperlink ref="F262" r:id="rId1064"/>
    <hyperlink ref="F263" r:id="rId1065"/>
    <hyperlink ref="F264" r:id="rId1066"/>
    <hyperlink ref="F265" r:id="rId1067"/>
    <hyperlink ref="F266" r:id="rId1068"/>
    <hyperlink ref="F267" r:id="rId1069"/>
    <hyperlink ref="F268" r:id="rId1070"/>
    <hyperlink ref="F269" r:id="rId1071"/>
    <hyperlink ref="F270" r:id="rId1072"/>
    <hyperlink ref="F271" r:id="rId1073"/>
    <hyperlink ref="F272" r:id="rId1074"/>
    <hyperlink ref="F273" r:id="rId1075"/>
    <hyperlink ref="F274" r:id="rId1076"/>
    <hyperlink ref="F275" r:id="rId1077"/>
    <hyperlink ref="F276" r:id="rId1078"/>
    <hyperlink ref="F277" r:id="rId1079"/>
    <hyperlink ref="F278" r:id="rId1080"/>
    <hyperlink ref="F279" r:id="rId1081"/>
    <hyperlink ref="F280" r:id="rId1082"/>
    <hyperlink ref="F281" r:id="rId1083"/>
    <hyperlink ref="F282" r:id="rId1084"/>
    <hyperlink ref="F283" r:id="rId1085"/>
    <hyperlink ref="F284" r:id="rId1086"/>
    <hyperlink ref="F285" r:id="rId1087"/>
    <hyperlink ref="F286" r:id="rId1088"/>
    <hyperlink ref="F287" r:id="rId1089"/>
    <hyperlink ref="F288" r:id="rId1090"/>
    <hyperlink ref="F289" r:id="rId1091"/>
    <hyperlink ref="F290" r:id="rId1092"/>
    <hyperlink ref="F291" r:id="rId1093"/>
    <hyperlink ref="F292" r:id="rId1094"/>
    <hyperlink ref="F293" r:id="rId1095"/>
    <hyperlink ref="F294" r:id="rId1096"/>
    <hyperlink ref="F295" r:id="rId1097"/>
    <hyperlink ref="F296" r:id="rId1098"/>
    <hyperlink ref="F297" r:id="rId1099"/>
    <hyperlink ref="F298" r:id="rId1100"/>
    <hyperlink ref="F299" r:id="rId1101"/>
    <hyperlink ref="F300" r:id="rId1102"/>
    <hyperlink ref="F301" r:id="rId1103"/>
    <hyperlink ref="F302" r:id="rId1104"/>
    <hyperlink ref="F303" r:id="rId1105"/>
    <hyperlink ref="F304" r:id="rId1106"/>
    <hyperlink ref="F305" r:id="rId1107"/>
    <hyperlink ref="F306" r:id="rId1108"/>
    <hyperlink ref="F307" r:id="rId1109"/>
    <hyperlink ref="F308" r:id="rId1110"/>
    <hyperlink ref="F309" r:id="rId1111"/>
    <hyperlink ref="F310" r:id="rId1112"/>
    <hyperlink ref="F311" r:id="rId1113"/>
    <hyperlink ref="F312" r:id="rId1114"/>
    <hyperlink ref="F313" r:id="rId1115"/>
    <hyperlink ref="F314" r:id="rId1116"/>
    <hyperlink ref="F315" r:id="rId1117"/>
    <hyperlink ref="F316" r:id="rId1118"/>
    <hyperlink ref="F317" r:id="rId1119"/>
    <hyperlink ref="F318" r:id="rId1120"/>
    <hyperlink ref="F319" r:id="rId1121"/>
    <hyperlink ref="F320" r:id="rId1122"/>
    <hyperlink ref="F321" r:id="rId1123"/>
    <hyperlink ref="F322" r:id="rId1124"/>
    <hyperlink ref="F323" r:id="rId1125"/>
    <hyperlink ref="F324" r:id="rId1126"/>
    <hyperlink ref="F325" r:id="rId1127"/>
    <hyperlink ref="F326" r:id="rId1128"/>
    <hyperlink ref="F327" r:id="rId1129"/>
    <hyperlink ref="F328" r:id="rId1130"/>
    <hyperlink ref="F329" r:id="rId1131"/>
    <hyperlink ref="F330" r:id="rId1132"/>
    <hyperlink ref="F331" r:id="rId1133"/>
    <hyperlink ref="F332" r:id="rId1134"/>
    <hyperlink ref="F333" r:id="rId1135"/>
    <hyperlink ref="F334" r:id="rId1136"/>
    <hyperlink ref="F335" r:id="rId1137"/>
    <hyperlink ref="F336" r:id="rId1138"/>
    <hyperlink ref="F337" r:id="rId1139"/>
    <hyperlink ref="F338" r:id="rId1140"/>
    <hyperlink ref="F339" r:id="rId1141"/>
    <hyperlink ref="F340" r:id="rId1142"/>
    <hyperlink ref="F341" r:id="rId1143"/>
    <hyperlink ref="F342" r:id="rId1144"/>
    <hyperlink ref="F343" r:id="rId1145"/>
    <hyperlink ref="F344" r:id="rId1146"/>
    <hyperlink ref="F345" r:id="rId1147"/>
    <hyperlink ref="F346" r:id="rId1148"/>
    <hyperlink ref="F347" r:id="rId1149"/>
    <hyperlink ref="F348" r:id="rId1150"/>
    <hyperlink ref="F349" r:id="rId1151"/>
    <hyperlink ref="F350" r:id="rId1152"/>
    <hyperlink ref="F351" r:id="rId1153"/>
    <hyperlink ref="F352" r:id="rId1154"/>
    <hyperlink ref="F353" r:id="rId1155"/>
    <hyperlink ref="F354" r:id="rId1156"/>
    <hyperlink ref="F355" r:id="rId1157"/>
    <hyperlink ref="F356" r:id="rId1158"/>
    <hyperlink ref="F357" r:id="rId1159"/>
    <hyperlink ref="F358" r:id="rId1160"/>
    <hyperlink ref="F359" r:id="rId1161"/>
    <hyperlink ref="F360" r:id="rId1162"/>
    <hyperlink ref="F361" r:id="rId1163"/>
    <hyperlink ref="F362" r:id="rId1164"/>
    <hyperlink ref="F363" r:id="rId1165"/>
    <hyperlink ref="F364" r:id="rId1166"/>
    <hyperlink ref="F365" r:id="rId1167"/>
    <hyperlink ref="F366" r:id="rId1168"/>
    <hyperlink ref="F367" r:id="rId1169"/>
    <hyperlink ref="F368" r:id="rId1170"/>
    <hyperlink ref="F369" r:id="rId1171"/>
    <hyperlink ref="F370" r:id="rId1172"/>
    <hyperlink ref="F371" r:id="rId1173"/>
    <hyperlink ref="F372" r:id="rId1174"/>
    <hyperlink ref="F373" r:id="rId1175"/>
    <hyperlink ref="F374" r:id="rId1176"/>
    <hyperlink ref="F375" r:id="rId1177"/>
    <hyperlink ref="F376" r:id="rId1178"/>
    <hyperlink ref="F377" r:id="rId1179"/>
    <hyperlink ref="F378" r:id="rId1180"/>
    <hyperlink ref="F379" r:id="rId1181"/>
    <hyperlink ref="F380" r:id="rId1182"/>
    <hyperlink ref="F381" r:id="rId1183"/>
    <hyperlink ref="F382" r:id="rId1184"/>
    <hyperlink ref="F383" r:id="rId1185"/>
    <hyperlink ref="F384" r:id="rId1186"/>
    <hyperlink ref="F385" r:id="rId1187"/>
    <hyperlink ref="F386" r:id="rId1188"/>
    <hyperlink ref="F387" r:id="rId1189"/>
    <hyperlink ref="F388" r:id="rId1190"/>
    <hyperlink ref="F389" r:id="rId1191"/>
    <hyperlink ref="F390" r:id="rId1192"/>
    <hyperlink ref="F391" r:id="rId1193"/>
    <hyperlink ref="F392" r:id="rId1194"/>
    <hyperlink ref="F393" r:id="rId1195"/>
    <hyperlink ref="F394" r:id="rId1196"/>
    <hyperlink ref="F395" r:id="rId1197"/>
    <hyperlink ref="F396" r:id="rId1198"/>
    <hyperlink ref="F397" r:id="rId1199"/>
    <hyperlink ref="F398" r:id="rId1200"/>
    <hyperlink ref="F399" r:id="rId1201"/>
    <hyperlink ref="F400" r:id="rId1202"/>
    <hyperlink ref="F401" r:id="rId1203"/>
    <hyperlink ref="F402" r:id="rId1204"/>
    <hyperlink ref="F403" r:id="rId1205"/>
    <hyperlink ref="F404" r:id="rId1206"/>
    <hyperlink ref="F405" r:id="rId1207"/>
    <hyperlink ref="F406" r:id="rId1208"/>
    <hyperlink ref="F407" r:id="rId1209"/>
    <hyperlink ref="F408" r:id="rId1210"/>
    <hyperlink ref="F409" r:id="rId1211"/>
    <hyperlink ref="F410" r:id="rId1212"/>
    <hyperlink ref="F411" r:id="rId1213"/>
    <hyperlink ref="F412" r:id="rId1214"/>
    <hyperlink ref="F413" r:id="rId1215"/>
    <hyperlink ref="F414" r:id="rId1216"/>
    <hyperlink ref="F415" r:id="rId1217"/>
    <hyperlink ref="F416" r:id="rId1218"/>
    <hyperlink ref="F417" r:id="rId1219"/>
    <hyperlink ref="F418" r:id="rId1220"/>
    <hyperlink ref="F419" r:id="rId1221"/>
    <hyperlink ref="F420" r:id="rId1222"/>
    <hyperlink ref="F421" r:id="rId1223"/>
    <hyperlink ref="F422" r:id="rId1224"/>
    <hyperlink ref="F423" r:id="rId1225"/>
    <hyperlink ref="F424" r:id="rId1226"/>
    <hyperlink ref="F425" r:id="rId1227"/>
    <hyperlink ref="F426" r:id="rId1228"/>
    <hyperlink ref="F427" r:id="rId1229"/>
    <hyperlink ref="F428" r:id="rId1230"/>
    <hyperlink ref="F429" r:id="rId1231"/>
    <hyperlink ref="F430" r:id="rId1232"/>
    <hyperlink ref="F431" r:id="rId1233"/>
    <hyperlink ref="F432" r:id="rId1234"/>
    <hyperlink ref="F433" r:id="rId1235"/>
    <hyperlink ref="F434" r:id="rId1236"/>
    <hyperlink ref="F435" r:id="rId1237"/>
    <hyperlink ref="F436" r:id="rId1238"/>
    <hyperlink ref="F437" r:id="rId1239"/>
    <hyperlink ref="F438" r:id="rId1240"/>
    <hyperlink ref="F439" r:id="rId1241"/>
    <hyperlink ref="F440" r:id="rId1242"/>
    <hyperlink ref="F441" r:id="rId1243"/>
    <hyperlink ref="F442" r:id="rId1244"/>
    <hyperlink ref="F443" r:id="rId1245"/>
    <hyperlink ref="F444" r:id="rId1246"/>
    <hyperlink ref="F445" r:id="rId1247"/>
    <hyperlink ref="F446" r:id="rId1248"/>
    <hyperlink ref="F447" r:id="rId1249"/>
    <hyperlink ref="F448" r:id="rId1250"/>
    <hyperlink ref="F449" r:id="rId1251"/>
    <hyperlink ref="F450" r:id="rId1252"/>
    <hyperlink ref="F451" r:id="rId1253"/>
    <hyperlink ref="F452" r:id="rId1254"/>
    <hyperlink ref="F453" r:id="rId1255"/>
    <hyperlink ref="F454" r:id="rId1256"/>
    <hyperlink ref="F455" r:id="rId1257"/>
    <hyperlink ref="F456" r:id="rId1258"/>
    <hyperlink ref="F457" r:id="rId1259"/>
    <hyperlink ref="F458" r:id="rId1260"/>
    <hyperlink ref="F459" r:id="rId1261"/>
    <hyperlink ref="F460" r:id="rId1262"/>
    <hyperlink ref="F461" r:id="rId1263"/>
    <hyperlink ref="F462" r:id="rId1264"/>
    <hyperlink ref="F463" r:id="rId1265"/>
    <hyperlink ref="F464" r:id="rId1266"/>
    <hyperlink ref="F465" r:id="rId1267"/>
    <hyperlink ref="F466" r:id="rId1268"/>
    <hyperlink ref="F467" r:id="rId1269"/>
    <hyperlink ref="F468" r:id="rId1270"/>
    <hyperlink ref="F469" r:id="rId1271"/>
    <hyperlink ref="F470" r:id="rId1272"/>
    <hyperlink ref="F471" r:id="rId1273"/>
    <hyperlink ref="F472" r:id="rId1274"/>
    <hyperlink ref="F473" r:id="rId1275"/>
    <hyperlink ref="F474" r:id="rId1276"/>
    <hyperlink ref="F475" r:id="rId1277"/>
    <hyperlink ref="F476" r:id="rId1278"/>
    <hyperlink ref="F477" r:id="rId1279"/>
    <hyperlink ref="F478" r:id="rId1280"/>
    <hyperlink ref="F479" r:id="rId1281"/>
    <hyperlink ref="F480" r:id="rId1282"/>
    <hyperlink ref="F481" r:id="rId1283"/>
    <hyperlink ref="F482" r:id="rId1284"/>
    <hyperlink ref="F483" r:id="rId1285"/>
    <hyperlink ref="F484" r:id="rId1286"/>
    <hyperlink ref="F485" r:id="rId1287"/>
    <hyperlink ref="F486" r:id="rId1288"/>
    <hyperlink ref="F487" r:id="rId1289"/>
    <hyperlink ref="F488" r:id="rId1290"/>
    <hyperlink ref="F489" r:id="rId1291"/>
    <hyperlink ref="F490" r:id="rId1292"/>
    <hyperlink ref="F491" r:id="rId1293"/>
    <hyperlink ref="F492" r:id="rId1294"/>
    <hyperlink ref="F493" r:id="rId1295"/>
    <hyperlink ref="F494" r:id="rId1296"/>
    <hyperlink ref="F495" r:id="rId1297"/>
    <hyperlink ref="F496" r:id="rId1298"/>
    <hyperlink ref="F497" r:id="rId1299"/>
    <hyperlink ref="F498" r:id="rId1300"/>
    <hyperlink ref="F499" r:id="rId1301"/>
    <hyperlink ref="F500" r:id="rId1302"/>
    <hyperlink ref="F501" r:id="rId1303"/>
    <hyperlink ref="F502" r:id="rId1304"/>
    <hyperlink ref="F503" r:id="rId1305"/>
    <hyperlink ref="F504" r:id="rId1306"/>
    <hyperlink ref="F505" r:id="rId1307"/>
    <hyperlink ref="F506" r:id="rId1308"/>
    <hyperlink ref="F507" r:id="rId1309"/>
    <hyperlink ref="F508" r:id="rId1310"/>
    <hyperlink ref="F509" r:id="rId1311"/>
    <hyperlink ref="F510" r:id="rId1312"/>
    <hyperlink ref="F511" r:id="rId1313"/>
    <hyperlink ref="F512" r:id="rId1314"/>
    <hyperlink ref="F513" r:id="rId1315"/>
    <hyperlink ref="F514" r:id="rId1316"/>
    <hyperlink ref="F515" r:id="rId1317"/>
    <hyperlink ref="F516" r:id="rId1318"/>
    <hyperlink ref="F517" r:id="rId1319"/>
    <hyperlink ref="F518" r:id="rId1320"/>
    <hyperlink ref="F519" r:id="rId1321"/>
    <hyperlink ref="F520" r:id="rId1322"/>
    <hyperlink ref="F521" r:id="rId1323"/>
    <hyperlink ref="F522" r:id="rId1324"/>
    <hyperlink ref="F523" r:id="rId1325"/>
    <hyperlink ref="F524" r:id="rId1326"/>
    <hyperlink ref="F525" r:id="rId1327"/>
    <hyperlink ref="F526" r:id="rId1328"/>
    <hyperlink ref="F527" r:id="rId1329"/>
    <hyperlink ref="F528" r:id="rId1330"/>
    <hyperlink ref="F529" r:id="rId1331"/>
    <hyperlink ref="F530" r:id="rId1332"/>
    <hyperlink ref="F531" r:id="rId1333"/>
    <hyperlink ref="F532" r:id="rId1334"/>
    <hyperlink ref="F533" r:id="rId1335"/>
    <hyperlink ref="F534" r:id="rId1336"/>
    <hyperlink ref="F535" r:id="rId1337"/>
    <hyperlink ref="F536" r:id="rId1338"/>
    <hyperlink ref="F537" r:id="rId1339"/>
    <hyperlink ref="F538" r:id="rId1340"/>
    <hyperlink ref="F539" r:id="rId1341"/>
    <hyperlink ref="F540" r:id="rId1342"/>
    <hyperlink ref="F541" r:id="rId1343"/>
    <hyperlink ref="F542" r:id="rId1344"/>
    <hyperlink ref="F543" r:id="rId1345"/>
    <hyperlink ref="F544" r:id="rId1346"/>
    <hyperlink ref="F545" r:id="rId1347"/>
    <hyperlink ref="F546" r:id="rId1348"/>
    <hyperlink ref="F547" r:id="rId1349"/>
    <hyperlink ref="F548" r:id="rId1350"/>
    <hyperlink ref="F549" r:id="rId1351"/>
    <hyperlink ref="F550" r:id="rId1352"/>
    <hyperlink ref="F551" r:id="rId1353"/>
    <hyperlink ref="F552" r:id="rId1354"/>
    <hyperlink ref="F553" r:id="rId1355"/>
    <hyperlink ref="F554" r:id="rId1356"/>
    <hyperlink ref="F555" r:id="rId1357"/>
    <hyperlink ref="F556" r:id="rId1358"/>
    <hyperlink ref="F557" r:id="rId1359"/>
    <hyperlink ref="F558" r:id="rId1360"/>
    <hyperlink ref="F559" r:id="rId1361"/>
    <hyperlink ref="F560" r:id="rId1362"/>
    <hyperlink ref="F561" r:id="rId1363"/>
    <hyperlink ref="F562" r:id="rId1364"/>
    <hyperlink ref="F563" r:id="rId1365"/>
    <hyperlink ref="F564" r:id="rId1366"/>
    <hyperlink ref="F565" r:id="rId1367"/>
    <hyperlink ref="F566" r:id="rId1368"/>
    <hyperlink ref="F567" r:id="rId1369"/>
    <hyperlink ref="F568" r:id="rId1370"/>
    <hyperlink ref="F569" r:id="rId1371"/>
    <hyperlink ref="F570" r:id="rId1372"/>
    <hyperlink ref="F571" r:id="rId1373"/>
    <hyperlink ref="F572" r:id="rId1374"/>
    <hyperlink ref="F573" r:id="rId1375"/>
    <hyperlink ref="F574" r:id="rId1376"/>
    <hyperlink ref="F575" r:id="rId1377"/>
    <hyperlink ref="F576" r:id="rId1378"/>
    <hyperlink ref="F577" r:id="rId1379"/>
    <hyperlink ref="F578" r:id="rId1380"/>
    <hyperlink ref="F579" r:id="rId1381"/>
    <hyperlink ref="F580" r:id="rId1382"/>
    <hyperlink ref="F581" r:id="rId1383"/>
    <hyperlink ref="F582" r:id="rId1384"/>
    <hyperlink ref="F583" r:id="rId1385"/>
    <hyperlink ref="F584" r:id="rId1386"/>
    <hyperlink ref="F585" r:id="rId1387"/>
    <hyperlink ref="F586" r:id="rId1388"/>
    <hyperlink ref="F587" r:id="rId1389"/>
    <hyperlink ref="F588" r:id="rId1390"/>
    <hyperlink ref="F589" r:id="rId1391"/>
    <hyperlink ref="F590" r:id="rId1392"/>
    <hyperlink ref="F591" r:id="rId1393"/>
    <hyperlink ref="F592" r:id="rId1394"/>
    <hyperlink ref="F593" r:id="rId1395"/>
    <hyperlink ref="F594" r:id="rId1396"/>
    <hyperlink ref="F595" r:id="rId1397"/>
    <hyperlink ref="F596" r:id="rId1398"/>
    <hyperlink ref="F597" r:id="rId1399"/>
    <hyperlink ref="F598" r:id="rId1400"/>
    <hyperlink ref="F599" r:id="rId1401"/>
    <hyperlink ref="F600" r:id="rId1402"/>
    <hyperlink ref="F601" r:id="rId1403"/>
    <hyperlink ref="F602" r:id="rId1404"/>
    <hyperlink ref="F603" r:id="rId1405"/>
    <hyperlink ref="F604" r:id="rId1406"/>
    <hyperlink ref="F605" r:id="rId1407"/>
    <hyperlink ref="F606" r:id="rId1408"/>
    <hyperlink ref="F607" r:id="rId1409"/>
    <hyperlink ref="F608" r:id="rId1410"/>
    <hyperlink ref="F609" r:id="rId1411"/>
    <hyperlink ref="F610" r:id="rId1412"/>
    <hyperlink ref="F611" r:id="rId1413"/>
    <hyperlink ref="F612" r:id="rId1414"/>
    <hyperlink ref="F613" r:id="rId1415"/>
    <hyperlink ref="F614" r:id="rId1416"/>
    <hyperlink ref="F615" r:id="rId1417"/>
    <hyperlink ref="F616" r:id="rId1418"/>
    <hyperlink ref="F617" r:id="rId1419"/>
    <hyperlink ref="F618" r:id="rId1420"/>
    <hyperlink ref="F619" r:id="rId1421"/>
    <hyperlink ref="F620" r:id="rId1422"/>
    <hyperlink ref="F621" r:id="rId1423"/>
    <hyperlink ref="F622" r:id="rId1424"/>
    <hyperlink ref="F623" r:id="rId1425"/>
    <hyperlink ref="F624" r:id="rId1426"/>
    <hyperlink ref="F625" r:id="rId1427"/>
    <hyperlink ref="F626" r:id="rId1428"/>
    <hyperlink ref="F627" r:id="rId1429"/>
    <hyperlink ref="F628" r:id="rId1430"/>
    <hyperlink ref="F629" r:id="rId1431"/>
    <hyperlink ref="F630" r:id="rId1432"/>
    <hyperlink ref="F631" r:id="rId1433"/>
    <hyperlink ref="F632" r:id="rId1434"/>
    <hyperlink ref="F633" r:id="rId1435"/>
    <hyperlink ref="F634" r:id="rId1436"/>
    <hyperlink ref="F635" r:id="rId1437"/>
    <hyperlink ref="F636" r:id="rId1438"/>
    <hyperlink ref="F637" r:id="rId1439"/>
    <hyperlink ref="F638" r:id="rId1440"/>
    <hyperlink ref="F639" r:id="rId1441"/>
    <hyperlink ref="F640" r:id="rId1442"/>
    <hyperlink ref="F641" r:id="rId1443"/>
    <hyperlink ref="F642" r:id="rId1444"/>
    <hyperlink ref="F643" r:id="rId1445"/>
    <hyperlink ref="F644" r:id="rId1446"/>
    <hyperlink ref="F645" r:id="rId1447"/>
    <hyperlink ref="F646" r:id="rId1448"/>
    <hyperlink ref="F647" r:id="rId1449"/>
    <hyperlink ref="F648" r:id="rId1450"/>
    <hyperlink ref="F649" r:id="rId1451"/>
    <hyperlink ref="F650" r:id="rId1452"/>
    <hyperlink ref="F651" r:id="rId1453"/>
    <hyperlink ref="F652" r:id="rId1454"/>
    <hyperlink ref="F653" r:id="rId1455"/>
    <hyperlink ref="F654" r:id="rId1456"/>
    <hyperlink ref="F655" r:id="rId1457"/>
    <hyperlink ref="F656" r:id="rId1458"/>
    <hyperlink ref="F657" r:id="rId1459"/>
    <hyperlink ref="F658" r:id="rId1460"/>
    <hyperlink ref="F659" r:id="rId1461"/>
    <hyperlink ref="F660" r:id="rId1462"/>
    <hyperlink ref="F661" r:id="rId1463"/>
    <hyperlink ref="F662" r:id="rId1464"/>
    <hyperlink ref="F663" r:id="rId1465"/>
    <hyperlink ref="F664" r:id="rId1466"/>
    <hyperlink ref="F665" r:id="rId1467"/>
    <hyperlink ref="F666" r:id="rId1468"/>
    <hyperlink ref="F667" r:id="rId1469"/>
    <hyperlink ref="F668" r:id="rId1470"/>
    <hyperlink ref="F669" r:id="rId1471"/>
    <hyperlink ref="F670" r:id="rId1472"/>
    <hyperlink ref="F671" r:id="rId1473"/>
    <hyperlink ref="F672" r:id="rId1474"/>
    <hyperlink ref="F673" r:id="rId1475"/>
    <hyperlink ref="F674" r:id="rId1476"/>
    <hyperlink ref="F675" r:id="rId1477"/>
    <hyperlink ref="F676" r:id="rId1478"/>
    <hyperlink ref="F677" r:id="rId1479"/>
    <hyperlink ref="F678" r:id="rId1480"/>
    <hyperlink ref="F679" r:id="rId1481"/>
    <hyperlink ref="F680" r:id="rId1482"/>
    <hyperlink ref="F681" r:id="rId1483"/>
    <hyperlink ref="F682" r:id="rId1484"/>
    <hyperlink ref="F683" r:id="rId1485"/>
    <hyperlink ref="F684" r:id="rId1486"/>
    <hyperlink ref="F685" r:id="rId1487"/>
    <hyperlink ref="F686" r:id="rId1488"/>
    <hyperlink ref="F687" r:id="rId1489"/>
    <hyperlink ref="F688" r:id="rId1490"/>
    <hyperlink ref="F689" r:id="rId1491"/>
    <hyperlink ref="F690" r:id="rId1492"/>
    <hyperlink ref="F691" r:id="rId1493"/>
    <hyperlink ref="F692" r:id="rId1494"/>
    <hyperlink ref="F693" r:id="rId1495"/>
    <hyperlink ref="F694" r:id="rId1496"/>
    <hyperlink ref="F695" r:id="rId1497"/>
    <hyperlink ref="F696" r:id="rId1498"/>
    <hyperlink ref="F697" r:id="rId1499"/>
    <hyperlink ref="F698" r:id="rId1500"/>
    <hyperlink ref="F699" r:id="rId1501"/>
    <hyperlink ref="F700" r:id="rId1502"/>
    <hyperlink ref="F701" r:id="rId1503"/>
    <hyperlink ref="F702" r:id="rId1504"/>
    <hyperlink ref="F703" r:id="rId1505"/>
    <hyperlink ref="F704" r:id="rId1506"/>
    <hyperlink ref="F705" r:id="rId1507"/>
    <hyperlink ref="F706" r:id="rId1508"/>
    <hyperlink ref="F707" r:id="rId1509"/>
    <hyperlink ref="F708" r:id="rId1510"/>
    <hyperlink ref="F709" r:id="rId1511"/>
    <hyperlink ref="F710" r:id="rId1512"/>
    <hyperlink ref="F711" r:id="rId1513"/>
    <hyperlink ref="F712" r:id="rId1514"/>
    <hyperlink ref="F713" r:id="rId1515"/>
    <hyperlink ref="F714" r:id="rId1516"/>
    <hyperlink ref="F715" r:id="rId1517"/>
    <hyperlink ref="F716" r:id="rId1518"/>
    <hyperlink ref="F717" r:id="rId1519"/>
    <hyperlink ref="F718" r:id="rId1520"/>
    <hyperlink ref="F719" r:id="rId1521"/>
    <hyperlink ref="F720" r:id="rId1522"/>
    <hyperlink ref="F721" r:id="rId1523"/>
    <hyperlink ref="F722" r:id="rId1524"/>
    <hyperlink ref="F723" r:id="rId1525"/>
    <hyperlink ref="F724" r:id="rId1526"/>
    <hyperlink ref="F725" r:id="rId1527"/>
    <hyperlink ref="F726" r:id="rId1528"/>
    <hyperlink ref="F727" r:id="rId1529"/>
    <hyperlink ref="F728" r:id="rId1530"/>
    <hyperlink ref="F729" r:id="rId1531"/>
    <hyperlink ref="F730" r:id="rId1532"/>
    <hyperlink ref="F731" r:id="rId1533"/>
    <hyperlink ref="F732" r:id="rId1534"/>
    <hyperlink ref="F733" r:id="rId1535"/>
    <hyperlink ref="F734" r:id="rId1536"/>
    <hyperlink ref="F735" r:id="rId1537"/>
    <hyperlink ref="F736" r:id="rId1538"/>
    <hyperlink ref="F737" r:id="rId1539"/>
    <hyperlink ref="F738" r:id="rId1540"/>
    <hyperlink ref="F739" r:id="rId1541"/>
    <hyperlink ref="F740" r:id="rId1542"/>
    <hyperlink ref="F741" r:id="rId1543"/>
    <hyperlink ref="F742" r:id="rId1544"/>
    <hyperlink ref="F743" r:id="rId1545"/>
    <hyperlink ref="F744" r:id="rId1546"/>
    <hyperlink ref="F745" r:id="rId1547"/>
    <hyperlink ref="F746" r:id="rId1548"/>
    <hyperlink ref="F747" r:id="rId1549"/>
    <hyperlink ref="F748" r:id="rId1550"/>
    <hyperlink ref="F749" r:id="rId1551"/>
    <hyperlink ref="F750" r:id="rId1552"/>
    <hyperlink ref="F751" r:id="rId1553"/>
    <hyperlink ref="F752" r:id="rId1554"/>
    <hyperlink ref="F753" r:id="rId1555"/>
    <hyperlink ref="F754" r:id="rId1556"/>
    <hyperlink ref="F755" r:id="rId1557"/>
    <hyperlink ref="F756" r:id="rId1558"/>
    <hyperlink ref="F757" r:id="rId1559"/>
    <hyperlink ref="F758" r:id="rId1560"/>
    <hyperlink ref="F759" r:id="rId1561"/>
    <hyperlink ref="F760" r:id="rId1562"/>
    <hyperlink ref="F761" r:id="rId1563"/>
    <hyperlink ref="F762" r:id="rId1564"/>
    <hyperlink ref="F763" r:id="rId1565"/>
    <hyperlink ref="F764" r:id="rId1566"/>
    <hyperlink ref="F765" r:id="rId1567"/>
    <hyperlink ref="F766" r:id="rId1568"/>
    <hyperlink ref="F767" r:id="rId1569"/>
    <hyperlink ref="F768" r:id="rId1570"/>
    <hyperlink ref="F769" r:id="rId1571"/>
    <hyperlink ref="F770" r:id="rId1572"/>
    <hyperlink ref="F771" r:id="rId1573"/>
    <hyperlink ref="F772" r:id="rId1574"/>
    <hyperlink ref="F773" r:id="rId1575"/>
    <hyperlink ref="F774" r:id="rId1576"/>
    <hyperlink ref="F775" r:id="rId1577"/>
    <hyperlink ref="F776" r:id="rId1578"/>
    <hyperlink ref="F777" r:id="rId1579"/>
    <hyperlink ref="F778" r:id="rId1580"/>
    <hyperlink ref="F779" r:id="rId1581"/>
    <hyperlink ref="F780" r:id="rId1582"/>
    <hyperlink ref="F781" r:id="rId1583"/>
    <hyperlink ref="F782" r:id="rId1584"/>
    <hyperlink ref="F783" r:id="rId1585"/>
    <hyperlink ref="F784" r:id="rId1586"/>
    <hyperlink ref="F785" r:id="rId1587"/>
    <hyperlink ref="F786" r:id="rId1588"/>
    <hyperlink ref="F787" r:id="rId1589"/>
    <hyperlink ref="F788" r:id="rId1590"/>
    <hyperlink ref="F789" r:id="rId1591"/>
    <hyperlink ref="F790" r:id="rId1592"/>
    <hyperlink ref="F791" r:id="rId1593"/>
    <hyperlink ref="F792" r:id="rId1594"/>
    <hyperlink ref="F793" r:id="rId1595"/>
    <hyperlink ref="F794" r:id="rId1596"/>
    <hyperlink ref="F795" r:id="rId1597"/>
    <hyperlink ref="F796" r:id="rId1598"/>
    <hyperlink ref="F797" r:id="rId1599"/>
    <hyperlink ref="F798" r:id="rId1600"/>
    <hyperlink ref="F799" r:id="rId1601"/>
    <hyperlink ref="F800" r:id="rId1602"/>
    <hyperlink ref="F801" r:id="rId1603"/>
    <hyperlink ref="F802" r:id="rId1604"/>
    <hyperlink ref="F803" r:id="rId1605"/>
    <hyperlink ref="F804" r:id="rId1606"/>
    <hyperlink ref="F805" r:id="rId1607"/>
    <hyperlink ref="F806" r:id="rId1608"/>
    <hyperlink ref="F807" r:id="rId1609"/>
    <hyperlink ref="F808" r:id="rId1610"/>
    <hyperlink ref="F809" r:id="rId1611"/>
    <hyperlink ref="F810" r:id="rId1612"/>
    <hyperlink ref="F811" r:id="rId1613"/>
    <hyperlink ref="F812" r:id="rId1614"/>
    <hyperlink ref="F813" r:id="rId1615"/>
    <hyperlink ref="F814" r:id="rId1616"/>
    <hyperlink ref="F815" r:id="rId1617"/>
    <hyperlink ref="F816" r:id="rId1618"/>
    <hyperlink ref="F817" r:id="rId1619"/>
    <hyperlink ref="F818" r:id="rId1620"/>
    <hyperlink ref="F819" r:id="rId1621"/>
    <hyperlink ref="F820" r:id="rId1622"/>
    <hyperlink ref="F821" r:id="rId1623"/>
    <hyperlink ref="F822" r:id="rId1624"/>
    <hyperlink ref="F823" r:id="rId1625"/>
    <hyperlink ref="F824" r:id="rId1626"/>
    <hyperlink ref="F825" r:id="rId1627"/>
    <hyperlink ref="F826" r:id="rId1628"/>
    <hyperlink ref="F827" r:id="rId1629"/>
    <hyperlink ref="F828" r:id="rId1630"/>
    <hyperlink ref="F829" r:id="rId1631"/>
    <hyperlink ref="F830" r:id="rId1632"/>
    <hyperlink ref="F831" r:id="rId1633"/>
    <hyperlink ref="F832" r:id="rId1634"/>
    <hyperlink ref="F833" r:id="rId1635"/>
    <hyperlink ref="F834" r:id="rId1636"/>
    <hyperlink ref="F835" r:id="rId1637"/>
    <hyperlink ref="F836" r:id="rId1638"/>
    <hyperlink ref="F837" r:id="rId1639"/>
    <hyperlink ref="F838" r:id="rId1640"/>
    <hyperlink ref="F839" r:id="rId1641"/>
    <hyperlink ref="F840" r:id="rId1642"/>
    <hyperlink ref="F841" r:id="rId1643"/>
    <hyperlink ref="F842" r:id="rId1644"/>
    <hyperlink ref="F843" r:id="rId1645"/>
    <hyperlink ref="F844" r:id="rId1646"/>
    <hyperlink ref="F845" r:id="rId1647"/>
    <hyperlink ref="F846" r:id="rId1648"/>
    <hyperlink ref="F847" r:id="rId1649"/>
    <hyperlink ref="F848" r:id="rId1650"/>
    <hyperlink ref="F849" r:id="rId1651"/>
    <hyperlink ref="F850" r:id="rId1652"/>
    <hyperlink ref="F851" r:id="rId1653"/>
    <hyperlink ref="F852" r:id="rId1654"/>
    <hyperlink ref="F853" r:id="rId1655"/>
    <hyperlink ref="F854" r:id="rId1656"/>
    <hyperlink ref="F855" r:id="rId1657"/>
    <hyperlink ref="F856" r:id="rId1658"/>
    <hyperlink ref="F857" r:id="rId1659"/>
    <hyperlink ref="F858" r:id="rId1660"/>
    <hyperlink ref="F859" r:id="rId1661"/>
    <hyperlink ref="F860" r:id="rId1662"/>
    <hyperlink ref="F861" r:id="rId1663"/>
    <hyperlink ref="F862" r:id="rId1664"/>
    <hyperlink ref="F863" r:id="rId1665"/>
    <hyperlink ref="F864" r:id="rId1666"/>
    <hyperlink ref="F865" r:id="rId1667"/>
    <hyperlink ref="F866" r:id="rId1668"/>
    <hyperlink ref="F867" r:id="rId1669"/>
    <hyperlink ref="F868" r:id="rId1670"/>
    <hyperlink ref="F869" r:id="rId1671"/>
    <hyperlink ref="F870" r:id="rId1672"/>
    <hyperlink ref="F871" r:id="rId1673"/>
    <hyperlink ref="F872" r:id="rId1674"/>
    <hyperlink ref="F873" r:id="rId1675"/>
    <hyperlink ref="F874" r:id="rId1676"/>
    <hyperlink ref="F875" r:id="rId1677"/>
    <hyperlink ref="F876" r:id="rId1678"/>
    <hyperlink ref="F877" r:id="rId1679"/>
    <hyperlink ref="F878" r:id="rId1680"/>
    <hyperlink ref="F879" r:id="rId1681"/>
    <hyperlink ref="F880" r:id="rId1682"/>
    <hyperlink ref="F881" r:id="rId1683"/>
    <hyperlink ref="F882" r:id="rId1684"/>
    <hyperlink ref="F883" r:id="rId1685"/>
    <hyperlink ref="F884" r:id="rId1686"/>
    <hyperlink ref="F885" r:id="rId1687"/>
    <hyperlink ref="F886" r:id="rId1688"/>
    <hyperlink ref="F887" r:id="rId1689"/>
    <hyperlink ref="F888" r:id="rId1690"/>
    <hyperlink ref="F889" r:id="rId1691"/>
    <hyperlink ref="F890" r:id="rId1692"/>
    <hyperlink ref="F891" r:id="rId1693"/>
    <hyperlink ref="F892" r:id="rId1694"/>
    <hyperlink ref="F893" r:id="rId1695"/>
    <hyperlink ref="F894" r:id="rId1696"/>
    <hyperlink ref="F895" r:id="rId1697"/>
    <hyperlink ref="F896" r:id="rId1698"/>
    <hyperlink ref="F897" r:id="rId1699"/>
    <hyperlink ref="F898" r:id="rId1700"/>
    <hyperlink ref="F899" r:id="rId1701"/>
    <hyperlink ref="F900" r:id="rId1702"/>
    <hyperlink ref="F901" r:id="rId1703"/>
    <hyperlink ref="F902" r:id="rId1704"/>
    <hyperlink ref="F903" r:id="rId1705"/>
    <hyperlink ref="F904" r:id="rId1706"/>
    <hyperlink ref="F905" r:id="rId1707"/>
    <hyperlink ref="F906" r:id="rId1708"/>
    <hyperlink ref="F907" r:id="rId1709"/>
    <hyperlink ref="F908" r:id="rId1710"/>
    <hyperlink ref="F909" r:id="rId1711"/>
    <hyperlink ref="F910" r:id="rId1712"/>
    <hyperlink ref="F911" r:id="rId1713"/>
    <hyperlink ref="F912" r:id="rId1714"/>
    <hyperlink ref="F913" r:id="rId1715"/>
    <hyperlink ref="F914" r:id="rId1716"/>
    <hyperlink ref="F915" r:id="rId1717"/>
    <hyperlink ref="F916" r:id="rId1718"/>
    <hyperlink ref="F917" r:id="rId1719"/>
    <hyperlink ref="F918" r:id="rId1720"/>
    <hyperlink ref="F919" r:id="rId1721"/>
    <hyperlink ref="F920" r:id="rId1722"/>
    <hyperlink ref="F921" r:id="rId1723"/>
    <hyperlink ref="F922" r:id="rId1724"/>
    <hyperlink ref="F923" r:id="rId1725"/>
    <hyperlink ref="F924" r:id="rId1726"/>
    <hyperlink ref="F925" r:id="rId1727"/>
    <hyperlink ref="F926" r:id="rId1728"/>
    <hyperlink ref="F927" r:id="rId1729"/>
    <hyperlink ref="F928" r:id="rId1730"/>
    <hyperlink ref="F929" r:id="rId1731"/>
    <hyperlink ref="F930" r:id="rId1732"/>
    <hyperlink ref="F931" r:id="rId1733"/>
    <hyperlink ref="F932" r:id="rId1734"/>
    <hyperlink ref="F933" r:id="rId1735"/>
    <hyperlink ref="F934" r:id="rId1736"/>
    <hyperlink ref="F935" r:id="rId1737"/>
    <hyperlink ref="F936" r:id="rId1738"/>
    <hyperlink ref="F937" r:id="rId1739"/>
    <hyperlink ref="F938" r:id="rId1740"/>
    <hyperlink ref="F939" r:id="rId1741"/>
    <hyperlink ref="F940" r:id="rId1742"/>
    <hyperlink ref="F941" r:id="rId1743"/>
    <hyperlink ref="F942" r:id="rId1744"/>
    <hyperlink ref="F943" r:id="rId1745"/>
    <hyperlink ref="F944" r:id="rId1746"/>
    <hyperlink ref="F945" r:id="rId1747"/>
    <hyperlink ref="F946" r:id="rId1748"/>
    <hyperlink ref="F947" r:id="rId1749"/>
    <hyperlink ref="F948" r:id="rId1750"/>
    <hyperlink ref="F949" r:id="rId1751"/>
    <hyperlink ref="F950" r:id="rId1752"/>
    <hyperlink ref="F951" r:id="rId1753"/>
    <hyperlink ref="F952" r:id="rId1754"/>
    <hyperlink ref="F953" r:id="rId1755"/>
    <hyperlink ref="F954" r:id="rId1756"/>
    <hyperlink ref="F955" r:id="rId1757"/>
    <hyperlink ref="F956" r:id="rId1758"/>
    <hyperlink ref="F957" r:id="rId1759"/>
    <hyperlink ref="F958" r:id="rId1760"/>
    <hyperlink ref="F959" r:id="rId1761"/>
    <hyperlink ref="F960" r:id="rId1762"/>
    <hyperlink ref="F961" r:id="rId1763"/>
    <hyperlink ref="F962" r:id="rId1764"/>
    <hyperlink ref="F963" r:id="rId1765"/>
    <hyperlink ref="F964" r:id="rId1766"/>
    <hyperlink ref="F965" r:id="rId1767"/>
    <hyperlink ref="F966" r:id="rId1768"/>
    <hyperlink ref="F967" r:id="rId1769"/>
    <hyperlink ref="F968" r:id="rId1770"/>
    <hyperlink ref="F969" r:id="rId1771"/>
    <hyperlink ref="F970" r:id="rId1772"/>
    <hyperlink ref="F971" r:id="rId1773"/>
    <hyperlink ref="F972" r:id="rId1774"/>
    <hyperlink ref="F973" r:id="rId1775"/>
    <hyperlink ref="F974" r:id="rId1776"/>
    <hyperlink ref="F975" r:id="rId1777"/>
    <hyperlink ref="F976" r:id="rId1778"/>
    <hyperlink ref="F977" r:id="rId1779"/>
    <hyperlink ref="F978" r:id="rId1780"/>
    <hyperlink ref="F979" r:id="rId1781"/>
    <hyperlink ref="F980" r:id="rId1782"/>
    <hyperlink ref="F981" r:id="rId1783"/>
    <hyperlink ref="F982" r:id="rId1784"/>
    <hyperlink ref="F983" r:id="rId1785"/>
    <hyperlink ref="F984" r:id="rId1786"/>
    <hyperlink ref="F985" r:id="rId1787"/>
    <hyperlink ref="F986" r:id="rId1788"/>
    <hyperlink ref="F987" r:id="rId1789"/>
    <hyperlink ref="F988" r:id="rId1790"/>
    <hyperlink ref="F989" r:id="rId1791"/>
    <hyperlink ref="F990" r:id="rId1792"/>
    <hyperlink ref="F991" r:id="rId1793"/>
    <hyperlink ref="F992" r:id="rId1794"/>
    <hyperlink ref="F993" r:id="rId1795"/>
    <hyperlink ref="F994" r:id="rId1796"/>
    <hyperlink ref="F995" r:id="rId1797"/>
    <hyperlink ref="F996" r:id="rId1798"/>
    <hyperlink ref="F997" r:id="rId1799"/>
    <hyperlink ref="F998" r:id="rId1800"/>
    <hyperlink ref="F999" r:id="rId1801"/>
    <hyperlink ref="F1000" r:id="rId1802"/>
    <hyperlink ref="F1001" r:id="rId1803"/>
    <hyperlink ref="F1002" r:id="rId1804"/>
    <hyperlink ref="F1003" r:id="rId1805"/>
    <hyperlink ref="F1004" r:id="rId1806"/>
    <hyperlink ref="F1005" r:id="rId1807"/>
    <hyperlink ref="F1006" r:id="rId1808"/>
    <hyperlink ref="F1007" r:id="rId1809"/>
    <hyperlink ref="F1008" r:id="rId1810"/>
    <hyperlink ref="F1009" r:id="rId1811"/>
    <hyperlink ref="F1010" r:id="rId1812"/>
    <hyperlink ref="F1011" r:id="rId1813"/>
    <hyperlink ref="F1012" r:id="rId1814"/>
    <hyperlink ref="F1013" r:id="rId1815"/>
    <hyperlink ref="F1014" r:id="rId1816"/>
    <hyperlink ref="F1015" r:id="rId1817"/>
    <hyperlink ref="F1016" r:id="rId1818"/>
    <hyperlink ref="F1017" r:id="rId1819"/>
    <hyperlink ref="F1018" r:id="rId1820"/>
    <hyperlink ref="F1019" r:id="rId1821"/>
    <hyperlink ref="F1020" r:id="rId1822"/>
    <hyperlink ref="F1021" r:id="rId1823"/>
    <hyperlink ref="F1022" r:id="rId1824"/>
    <hyperlink ref="F1023" r:id="rId1825"/>
    <hyperlink ref="F1024" r:id="rId1826"/>
    <hyperlink ref="F1025" r:id="rId1827"/>
    <hyperlink ref="F1026" r:id="rId1828"/>
    <hyperlink ref="F1027" r:id="rId1829"/>
    <hyperlink ref="F1028" r:id="rId1830"/>
    <hyperlink ref="F1029" r:id="rId1831"/>
    <hyperlink ref="F1030" r:id="rId1832"/>
    <hyperlink ref="F1031" r:id="rId1833"/>
    <hyperlink ref="F1032" r:id="rId1834"/>
    <hyperlink ref="F1033" r:id="rId1835"/>
    <hyperlink ref="F1034" r:id="rId1836"/>
    <hyperlink ref="F1035" r:id="rId1837"/>
    <hyperlink ref="F1036" r:id="rId1838"/>
    <hyperlink ref="F1037" r:id="rId1839"/>
    <hyperlink ref="F1038" r:id="rId1840"/>
    <hyperlink ref="F1039" r:id="rId1841"/>
    <hyperlink ref="F1040" r:id="rId1842"/>
    <hyperlink ref="F1041" r:id="rId1843"/>
    <hyperlink ref="F1042" r:id="rId1844"/>
    <hyperlink ref="F1043" r:id="rId1845"/>
    <hyperlink ref="F1044" r:id="rId1846"/>
    <hyperlink ref="F1045" r:id="rId1847"/>
    <hyperlink ref="F1046" r:id="rId1848"/>
    <hyperlink ref="F1047" r:id="rId1849"/>
    <hyperlink ref="F1048" r:id="rId1850"/>
    <hyperlink ref="F1049" r:id="rId1851"/>
    <hyperlink ref="F1050" r:id="rId1852"/>
    <hyperlink ref="F1051" r:id="rId1853"/>
    <hyperlink ref="F1052" r:id="rId1854"/>
    <hyperlink ref="F1053" r:id="rId1855"/>
    <hyperlink ref="F1054" r:id="rId1856"/>
    <hyperlink ref="F1055" r:id="rId1857"/>
    <hyperlink ref="F1056" r:id="rId1858"/>
    <hyperlink ref="F1057" r:id="rId1859"/>
    <hyperlink ref="F1058" r:id="rId1860"/>
    <hyperlink ref="F1059" r:id="rId1861"/>
    <hyperlink ref="F1060" r:id="rId1862"/>
    <hyperlink ref="F1061" r:id="rId1863"/>
    <hyperlink ref="F1062" r:id="rId1864"/>
    <hyperlink ref="F1063" r:id="rId1865"/>
    <hyperlink ref="F1064" r:id="rId1866"/>
    <hyperlink ref="F1065" r:id="rId1867"/>
    <hyperlink ref="F1066" r:id="rId1868"/>
    <hyperlink ref="F1067" r:id="rId1869"/>
    <hyperlink ref="F1068" r:id="rId1870"/>
    <hyperlink ref="F1069" r:id="rId1871"/>
    <hyperlink ref="F1070" r:id="rId1872"/>
    <hyperlink ref="F1071" r:id="rId1873"/>
    <hyperlink ref="F1072" r:id="rId1874"/>
    <hyperlink ref="F1073" r:id="rId1875"/>
    <hyperlink ref="F1074" r:id="rId1876"/>
    <hyperlink ref="F1075" r:id="rId1877"/>
    <hyperlink ref="F1076" r:id="rId1878"/>
    <hyperlink ref="F1077" r:id="rId1879"/>
    <hyperlink ref="F1078" r:id="rId1880"/>
    <hyperlink ref="F1079" r:id="rId1881"/>
    <hyperlink ref="F1080" r:id="rId1882"/>
    <hyperlink ref="F1081" r:id="rId1883"/>
    <hyperlink ref="F1082" r:id="rId1884"/>
    <hyperlink ref="F1083" r:id="rId1885"/>
    <hyperlink ref="F1084" r:id="rId1886"/>
    <hyperlink ref="F1085" r:id="rId1887"/>
    <hyperlink ref="F1086" r:id="rId1888"/>
    <hyperlink ref="F1087" r:id="rId1889"/>
    <hyperlink ref="F1088" r:id="rId1890"/>
    <hyperlink ref="F1089" r:id="rId1891"/>
    <hyperlink ref="F1090" r:id="rId1892"/>
    <hyperlink ref="F1091" r:id="rId1893"/>
    <hyperlink ref="F1092" r:id="rId1894"/>
    <hyperlink ref="F1093" r:id="rId1895"/>
    <hyperlink ref="F1094" r:id="rId1896"/>
    <hyperlink ref="F1095" r:id="rId1897"/>
    <hyperlink ref="F1096" r:id="rId1898"/>
    <hyperlink ref="F1097" r:id="rId1899"/>
    <hyperlink ref="F1098" r:id="rId1900"/>
    <hyperlink ref="F1099" r:id="rId1901"/>
    <hyperlink ref="F1100" r:id="rId1902"/>
    <hyperlink ref="F1101" r:id="rId1903"/>
    <hyperlink ref="F1102" r:id="rId1904"/>
    <hyperlink ref="F1103" r:id="rId1905"/>
    <hyperlink ref="F1104" r:id="rId1906"/>
    <hyperlink ref="F1105" r:id="rId1907"/>
    <hyperlink ref="F1106" r:id="rId1908"/>
    <hyperlink ref="F1107" r:id="rId1909"/>
    <hyperlink ref="F1108" r:id="rId1910"/>
    <hyperlink ref="F1109" r:id="rId1911"/>
    <hyperlink ref="F1110" r:id="rId1912"/>
    <hyperlink ref="F1111" r:id="rId1913"/>
    <hyperlink ref="F1112" r:id="rId1914"/>
    <hyperlink ref="F1113" r:id="rId1915"/>
    <hyperlink ref="F1114" r:id="rId1916"/>
    <hyperlink ref="F1115" r:id="rId1917"/>
    <hyperlink ref="F1116" r:id="rId1918"/>
    <hyperlink ref="F1117" r:id="rId1919"/>
    <hyperlink ref="F1118" r:id="rId1920"/>
    <hyperlink ref="F1119" r:id="rId1921"/>
    <hyperlink ref="F1120" r:id="rId1922"/>
    <hyperlink ref="F1121" r:id="rId1923"/>
    <hyperlink ref="F1122" r:id="rId1924"/>
    <hyperlink ref="F1123" r:id="rId1925"/>
    <hyperlink ref="F1124" r:id="rId1926"/>
    <hyperlink ref="F1125" r:id="rId1927"/>
    <hyperlink ref="F1126" r:id="rId1928"/>
    <hyperlink ref="F1127" r:id="rId1929"/>
    <hyperlink ref="F1128" r:id="rId1930"/>
    <hyperlink ref="F1129" r:id="rId1931"/>
    <hyperlink ref="F1130" r:id="rId1932"/>
    <hyperlink ref="F1131" r:id="rId1933"/>
    <hyperlink ref="F1132" r:id="rId1934"/>
    <hyperlink ref="F1133" r:id="rId1935"/>
    <hyperlink ref="F1134" r:id="rId1936"/>
    <hyperlink ref="F1135" r:id="rId1937"/>
    <hyperlink ref="F1136" r:id="rId1938"/>
    <hyperlink ref="F1137" r:id="rId1939"/>
    <hyperlink ref="F1138" r:id="rId1940"/>
    <hyperlink ref="F1139" r:id="rId1941"/>
    <hyperlink ref="F1140" r:id="rId1942"/>
    <hyperlink ref="F1141" r:id="rId1943"/>
    <hyperlink ref="F1142" r:id="rId1944"/>
    <hyperlink ref="F1143" r:id="rId1945"/>
    <hyperlink ref="F1144" r:id="rId1946"/>
    <hyperlink ref="F1145" r:id="rId1947"/>
    <hyperlink ref="F1146" r:id="rId1948"/>
    <hyperlink ref="F1147" r:id="rId1949"/>
    <hyperlink ref="F1148" r:id="rId1950"/>
    <hyperlink ref="F1149" r:id="rId1951"/>
    <hyperlink ref="F1150" r:id="rId1952"/>
    <hyperlink ref="F1151" r:id="rId1953"/>
    <hyperlink ref="F1152" r:id="rId1954"/>
    <hyperlink ref="F1153" r:id="rId1955"/>
    <hyperlink ref="F1154" r:id="rId1956"/>
    <hyperlink ref="F1155" r:id="rId1957"/>
    <hyperlink ref="F1156" r:id="rId1958"/>
    <hyperlink ref="F1157" r:id="rId1959"/>
    <hyperlink ref="F1158" r:id="rId1960"/>
    <hyperlink ref="F1159" r:id="rId1961"/>
    <hyperlink ref="F1160" r:id="rId1962"/>
    <hyperlink ref="F1161" r:id="rId1963"/>
    <hyperlink ref="F1162" r:id="rId1964"/>
    <hyperlink ref="F1163" r:id="rId1965"/>
    <hyperlink ref="F1164" r:id="rId1966"/>
    <hyperlink ref="F1165" r:id="rId1967"/>
    <hyperlink ref="F1166" r:id="rId1968"/>
    <hyperlink ref="F1167" r:id="rId1969"/>
    <hyperlink ref="F1168" r:id="rId1970"/>
    <hyperlink ref="F1169" r:id="rId1971"/>
    <hyperlink ref="F1170" r:id="rId1972"/>
    <hyperlink ref="F1171" r:id="rId1973"/>
    <hyperlink ref="F1172" r:id="rId1974"/>
    <hyperlink ref="F1173" r:id="rId1975"/>
    <hyperlink ref="F1174" r:id="rId1976"/>
    <hyperlink ref="F1175" r:id="rId1977"/>
    <hyperlink ref="F1176" r:id="rId1978"/>
    <hyperlink ref="F1177" r:id="rId1979"/>
    <hyperlink ref="F1178" r:id="rId1980"/>
    <hyperlink ref="F1179" r:id="rId1981"/>
    <hyperlink ref="F1180" r:id="rId1982"/>
    <hyperlink ref="F1181" r:id="rId1983"/>
    <hyperlink ref="F1182" r:id="rId1984"/>
    <hyperlink ref="F1183" r:id="rId1985"/>
    <hyperlink ref="F1184" r:id="rId1986"/>
    <hyperlink ref="F1185" r:id="rId1987"/>
    <hyperlink ref="F1186" r:id="rId1988"/>
    <hyperlink ref="F1187" r:id="rId1989"/>
    <hyperlink ref="F1188" r:id="rId1990"/>
    <hyperlink ref="F1189" r:id="rId1991"/>
    <hyperlink ref="F1190" r:id="rId1992"/>
    <hyperlink ref="F1191" r:id="rId1993"/>
    <hyperlink ref="F1192" r:id="rId1994"/>
    <hyperlink ref="F1193" r:id="rId1995"/>
    <hyperlink ref="F1194" r:id="rId1996"/>
    <hyperlink ref="F1195" r:id="rId1997"/>
    <hyperlink ref="F1196" r:id="rId1998"/>
    <hyperlink ref="F1197" r:id="rId1999"/>
    <hyperlink ref="F1198" r:id="rId2000"/>
    <hyperlink ref="F1199" r:id="rId2001"/>
    <hyperlink ref="AO3" r:id="rId2002"/>
    <hyperlink ref="AO4" r:id="rId2003"/>
    <hyperlink ref="AO5" r:id="rId2004"/>
    <hyperlink ref="AO6" r:id="rId2005"/>
    <hyperlink ref="AO7" r:id="rId2006"/>
    <hyperlink ref="AO8" r:id="rId2007"/>
    <hyperlink ref="AO9" r:id="rId2008"/>
    <hyperlink ref="AO10" r:id="rId2009"/>
    <hyperlink ref="AO11" r:id="rId2010"/>
    <hyperlink ref="AO12" r:id="rId2011"/>
    <hyperlink ref="AO13" r:id="rId2012"/>
    <hyperlink ref="AO14" r:id="rId2013"/>
    <hyperlink ref="AO15" r:id="rId2014"/>
    <hyperlink ref="AO16" r:id="rId2015"/>
    <hyperlink ref="AO17" r:id="rId2016"/>
    <hyperlink ref="AO18" r:id="rId2017"/>
    <hyperlink ref="AO19" r:id="rId2018"/>
    <hyperlink ref="AO20" r:id="rId2019"/>
    <hyperlink ref="AO21" r:id="rId2020"/>
    <hyperlink ref="AO22" r:id="rId2021"/>
    <hyperlink ref="AO23" r:id="rId2022"/>
    <hyperlink ref="AO24" r:id="rId2023"/>
    <hyperlink ref="AO25" r:id="rId2024"/>
    <hyperlink ref="AO26" r:id="rId2025"/>
    <hyperlink ref="AO27" r:id="rId2026"/>
    <hyperlink ref="AO28" r:id="rId2027"/>
    <hyperlink ref="AO29" r:id="rId2028"/>
    <hyperlink ref="AO30" r:id="rId2029"/>
    <hyperlink ref="AO31" r:id="rId2030"/>
    <hyperlink ref="AO32" r:id="rId2031"/>
    <hyperlink ref="AO33" r:id="rId2032"/>
    <hyperlink ref="AO34" r:id="rId2033"/>
    <hyperlink ref="AO35" r:id="rId2034"/>
    <hyperlink ref="AO36" r:id="rId2035"/>
    <hyperlink ref="AO37" r:id="rId2036"/>
    <hyperlink ref="AO38" r:id="rId2037"/>
    <hyperlink ref="AO39" r:id="rId2038"/>
    <hyperlink ref="AO40" r:id="rId2039"/>
    <hyperlink ref="AO41" r:id="rId2040"/>
    <hyperlink ref="AO42" r:id="rId2041"/>
    <hyperlink ref="AO43" r:id="rId2042"/>
    <hyperlink ref="AO44" r:id="rId2043"/>
    <hyperlink ref="AO45" r:id="rId2044"/>
    <hyperlink ref="AO46" r:id="rId2045"/>
    <hyperlink ref="AO47" r:id="rId2046"/>
    <hyperlink ref="AO48" r:id="rId2047"/>
    <hyperlink ref="AO49" r:id="rId2048"/>
    <hyperlink ref="AO50" r:id="rId2049"/>
    <hyperlink ref="AO51" r:id="rId2050"/>
    <hyperlink ref="AO52" r:id="rId2051"/>
    <hyperlink ref="AO53" r:id="rId2052"/>
    <hyperlink ref="AO54" r:id="rId2053"/>
    <hyperlink ref="AO55" r:id="rId2054"/>
    <hyperlink ref="AO56" r:id="rId2055"/>
    <hyperlink ref="AO57" r:id="rId2056"/>
    <hyperlink ref="AO58" r:id="rId2057"/>
    <hyperlink ref="AO59" r:id="rId2058"/>
    <hyperlink ref="AO60" r:id="rId2059"/>
    <hyperlink ref="AO61" r:id="rId2060"/>
    <hyperlink ref="AO62" r:id="rId2061"/>
    <hyperlink ref="AO63" r:id="rId2062"/>
    <hyperlink ref="AO64" r:id="rId2063"/>
    <hyperlink ref="AO65" r:id="rId2064"/>
    <hyperlink ref="AO66" r:id="rId2065"/>
    <hyperlink ref="AO67" r:id="rId2066"/>
    <hyperlink ref="AO68" r:id="rId2067"/>
    <hyperlink ref="AO69" r:id="rId2068"/>
    <hyperlink ref="AO70" r:id="rId2069"/>
    <hyperlink ref="AO71" r:id="rId2070"/>
    <hyperlink ref="AO72" r:id="rId2071"/>
    <hyperlink ref="AO73" r:id="rId2072"/>
    <hyperlink ref="AO74" r:id="rId2073"/>
    <hyperlink ref="AO75" r:id="rId2074"/>
    <hyperlink ref="AO76" r:id="rId2075"/>
    <hyperlink ref="AO77" r:id="rId2076"/>
    <hyperlink ref="AO78" r:id="rId2077"/>
    <hyperlink ref="AO79" r:id="rId2078"/>
    <hyperlink ref="AO80" r:id="rId2079"/>
    <hyperlink ref="AO81" r:id="rId2080"/>
    <hyperlink ref="AO82" r:id="rId2081"/>
    <hyperlink ref="AO83" r:id="rId2082"/>
    <hyperlink ref="AO84" r:id="rId2083"/>
    <hyperlink ref="AO85" r:id="rId2084"/>
    <hyperlink ref="AO86" r:id="rId2085"/>
    <hyperlink ref="AO87" r:id="rId2086"/>
    <hyperlink ref="AO88" r:id="rId2087"/>
    <hyperlink ref="AO89" r:id="rId2088"/>
    <hyperlink ref="AO90" r:id="rId2089"/>
    <hyperlink ref="AO91" r:id="rId2090"/>
    <hyperlink ref="AO92" r:id="rId2091"/>
    <hyperlink ref="AO93" r:id="rId2092"/>
    <hyperlink ref="AO94" r:id="rId2093"/>
    <hyperlink ref="AO95" r:id="rId2094"/>
    <hyperlink ref="AO96" r:id="rId2095"/>
    <hyperlink ref="AO97" r:id="rId2096"/>
    <hyperlink ref="AO98" r:id="rId2097"/>
    <hyperlink ref="AO99" r:id="rId2098"/>
    <hyperlink ref="AO100" r:id="rId2099"/>
    <hyperlink ref="AO101" r:id="rId2100"/>
    <hyperlink ref="AO102" r:id="rId2101"/>
    <hyperlink ref="AO103" r:id="rId2102"/>
    <hyperlink ref="AO104" r:id="rId2103"/>
    <hyperlink ref="AO105" r:id="rId2104"/>
    <hyperlink ref="AO106" r:id="rId2105"/>
    <hyperlink ref="AO107" r:id="rId2106"/>
    <hyperlink ref="AO108" r:id="rId2107"/>
    <hyperlink ref="AO109" r:id="rId2108"/>
    <hyperlink ref="AO110" r:id="rId2109"/>
    <hyperlink ref="AO111" r:id="rId2110"/>
    <hyperlink ref="AO112" r:id="rId2111"/>
    <hyperlink ref="AO113" r:id="rId2112"/>
    <hyperlink ref="AO114" r:id="rId2113"/>
    <hyperlink ref="AO115" r:id="rId2114"/>
    <hyperlink ref="AO116" r:id="rId2115"/>
    <hyperlink ref="AO117" r:id="rId2116"/>
    <hyperlink ref="AO118" r:id="rId2117"/>
    <hyperlink ref="AO119" r:id="rId2118"/>
    <hyperlink ref="AO120" r:id="rId2119"/>
    <hyperlink ref="AO121" r:id="rId2120"/>
    <hyperlink ref="AO122" r:id="rId2121"/>
    <hyperlink ref="AO123" r:id="rId2122"/>
    <hyperlink ref="AO124" r:id="rId2123"/>
    <hyperlink ref="AO125" r:id="rId2124"/>
    <hyperlink ref="AO126" r:id="rId2125"/>
    <hyperlink ref="AO127" r:id="rId2126"/>
    <hyperlink ref="AO128" r:id="rId2127"/>
    <hyperlink ref="AO129" r:id="rId2128"/>
    <hyperlink ref="AO130" r:id="rId2129"/>
    <hyperlink ref="AO131" r:id="rId2130"/>
    <hyperlink ref="AO132" r:id="rId2131"/>
    <hyperlink ref="AO133" r:id="rId2132"/>
    <hyperlink ref="AO134" r:id="rId2133"/>
    <hyperlink ref="AO135" r:id="rId2134"/>
    <hyperlink ref="AO136" r:id="rId2135"/>
    <hyperlink ref="AO137" r:id="rId2136"/>
    <hyperlink ref="AO138" r:id="rId2137"/>
    <hyperlink ref="AO139" r:id="rId2138"/>
    <hyperlink ref="AO140" r:id="rId2139"/>
    <hyperlink ref="AO141" r:id="rId2140"/>
    <hyperlink ref="AO142" r:id="rId2141"/>
    <hyperlink ref="AO143" r:id="rId2142"/>
    <hyperlink ref="AO144" r:id="rId2143"/>
    <hyperlink ref="AO145" r:id="rId2144"/>
    <hyperlink ref="AO146" r:id="rId2145"/>
    <hyperlink ref="AO147" r:id="rId2146"/>
    <hyperlink ref="AO148" r:id="rId2147"/>
    <hyperlink ref="AO149" r:id="rId2148"/>
    <hyperlink ref="AO150" r:id="rId2149"/>
    <hyperlink ref="AO151" r:id="rId2150"/>
    <hyperlink ref="AO152" r:id="rId2151"/>
    <hyperlink ref="AO153" r:id="rId2152"/>
    <hyperlink ref="AO154" r:id="rId2153"/>
    <hyperlink ref="AO155" r:id="rId2154"/>
    <hyperlink ref="AO156" r:id="rId2155"/>
    <hyperlink ref="AO157" r:id="rId2156"/>
    <hyperlink ref="AO158" r:id="rId2157"/>
    <hyperlink ref="AO159" r:id="rId2158"/>
    <hyperlink ref="AO160" r:id="rId2159"/>
    <hyperlink ref="AO161" r:id="rId2160"/>
    <hyperlink ref="AO162" r:id="rId2161"/>
    <hyperlink ref="AO163" r:id="rId2162"/>
    <hyperlink ref="AO164" r:id="rId2163"/>
    <hyperlink ref="AO165" r:id="rId2164"/>
    <hyperlink ref="AO166" r:id="rId2165"/>
    <hyperlink ref="AO167" r:id="rId2166"/>
    <hyperlink ref="AO168" r:id="rId2167"/>
    <hyperlink ref="AO169" r:id="rId2168"/>
    <hyperlink ref="AO170" r:id="rId2169"/>
    <hyperlink ref="AO171" r:id="rId2170"/>
    <hyperlink ref="AO172" r:id="rId2171"/>
    <hyperlink ref="AO173" r:id="rId2172"/>
    <hyperlink ref="AO174" r:id="rId2173"/>
    <hyperlink ref="AO175" r:id="rId2174"/>
    <hyperlink ref="AO176" r:id="rId2175"/>
    <hyperlink ref="AO177" r:id="rId2176"/>
    <hyperlink ref="AO178" r:id="rId2177"/>
    <hyperlink ref="AO179" r:id="rId2178"/>
    <hyperlink ref="AO180" r:id="rId2179"/>
    <hyperlink ref="AO181" r:id="rId2180"/>
    <hyperlink ref="AO182" r:id="rId2181"/>
    <hyperlink ref="AO183" r:id="rId2182"/>
    <hyperlink ref="AO184" r:id="rId2183"/>
    <hyperlink ref="AO185" r:id="rId2184"/>
    <hyperlink ref="AO186" r:id="rId2185"/>
    <hyperlink ref="AO187" r:id="rId2186"/>
    <hyperlink ref="AO188" r:id="rId2187"/>
    <hyperlink ref="AO189" r:id="rId2188"/>
    <hyperlink ref="AO190" r:id="rId2189"/>
    <hyperlink ref="AO191" r:id="rId2190"/>
    <hyperlink ref="AO192" r:id="rId2191"/>
    <hyperlink ref="AO193" r:id="rId2192"/>
    <hyperlink ref="AO194" r:id="rId2193"/>
    <hyperlink ref="AO195" r:id="rId2194"/>
    <hyperlink ref="AO196" r:id="rId2195"/>
    <hyperlink ref="AO197" r:id="rId2196"/>
    <hyperlink ref="AO198" r:id="rId2197"/>
    <hyperlink ref="AO199" r:id="rId2198"/>
    <hyperlink ref="AO200" r:id="rId2199"/>
    <hyperlink ref="AO201" r:id="rId2200"/>
    <hyperlink ref="AO202" r:id="rId2201"/>
    <hyperlink ref="AO203" r:id="rId2202"/>
    <hyperlink ref="AO204" r:id="rId2203"/>
    <hyperlink ref="AO205" r:id="rId2204"/>
    <hyperlink ref="AO206" r:id="rId2205"/>
    <hyperlink ref="AO207" r:id="rId2206"/>
    <hyperlink ref="AO208" r:id="rId2207"/>
    <hyperlink ref="AO209" r:id="rId2208"/>
    <hyperlink ref="AO210" r:id="rId2209"/>
    <hyperlink ref="AO211" r:id="rId2210"/>
    <hyperlink ref="AO212" r:id="rId2211"/>
    <hyperlink ref="AO213" r:id="rId2212"/>
    <hyperlink ref="AO214" r:id="rId2213"/>
    <hyperlink ref="AO215" r:id="rId2214"/>
    <hyperlink ref="AO216" r:id="rId2215"/>
    <hyperlink ref="AO217" r:id="rId2216"/>
    <hyperlink ref="AO218" r:id="rId2217"/>
    <hyperlink ref="AO219" r:id="rId2218"/>
    <hyperlink ref="AO220" r:id="rId2219"/>
    <hyperlink ref="AO221" r:id="rId2220"/>
    <hyperlink ref="AO222" r:id="rId2221"/>
    <hyperlink ref="AO223" r:id="rId2222"/>
    <hyperlink ref="AO224" r:id="rId2223"/>
    <hyperlink ref="AO225" r:id="rId2224"/>
    <hyperlink ref="AO226" r:id="rId2225"/>
    <hyperlink ref="AO227" r:id="rId2226"/>
    <hyperlink ref="AO228" r:id="rId2227"/>
    <hyperlink ref="AO229" r:id="rId2228"/>
    <hyperlink ref="AO230" r:id="rId2229"/>
    <hyperlink ref="AO231" r:id="rId2230"/>
    <hyperlink ref="AO232" r:id="rId2231"/>
    <hyperlink ref="AO233" r:id="rId2232"/>
    <hyperlink ref="AO234" r:id="rId2233"/>
    <hyperlink ref="AO235" r:id="rId2234"/>
    <hyperlink ref="AO236" r:id="rId2235"/>
    <hyperlink ref="AO237" r:id="rId2236"/>
    <hyperlink ref="AO238" r:id="rId2237"/>
    <hyperlink ref="AO239" r:id="rId2238"/>
    <hyperlink ref="AO240" r:id="rId2239"/>
    <hyperlink ref="AO241" r:id="rId2240"/>
    <hyperlink ref="AO242" r:id="rId2241"/>
    <hyperlink ref="AO243" r:id="rId2242"/>
    <hyperlink ref="AO244" r:id="rId2243"/>
    <hyperlink ref="AO245" r:id="rId2244"/>
    <hyperlink ref="AO246" r:id="rId2245"/>
    <hyperlink ref="AO247" r:id="rId2246"/>
    <hyperlink ref="AO248" r:id="rId2247"/>
    <hyperlink ref="AO249" r:id="rId2248"/>
    <hyperlink ref="AO250" r:id="rId2249"/>
    <hyperlink ref="AO251" r:id="rId2250"/>
    <hyperlink ref="AO252" r:id="rId2251"/>
    <hyperlink ref="AO253" r:id="rId2252"/>
    <hyperlink ref="AO254" r:id="rId2253"/>
    <hyperlink ref="AO255" r:id="rId2254"/>
    <hyperlink ref="AO256" r:id="rId2255"/>
    <hyperlink ref="AO257" r:id="rId2256"/>
    <hyperlink ref="AO258" r:id="rId2257"/>
    <hyperlink ref="AO259" r:id="rId2258"/>
    <hyperlink ref="AO260" r:id="rId2259"/>
    <hyperlink ref="AO261" r:id="rId2260"/>
    <hyperlink ref="AO262" r:id="rId2261"/>
    <hyperlink ref="AO263" r:id="rId2262"/>
    <hyperlink ref="AO264" r:id="rId2263"/>
    <hyperlink ref="AO265" r:id="rId2264"/>
    <hyperlink ref="AO266" r:id="rId2265"/>
    <hyperlink ref="AO267" r:id="rId2266"/>
    <hyperlink ref="AO268" r:id="rId2267"/>
    <hyperlink ref="AO269" r:id="rId2268"/>
    <hyperlink ref="AO270" r:id="rId2269"/>
    <hyperlink ref="AO271" r:id="rId2270"/>
    <hyperlink ref="AO272" r:id="rId2271"/>
    <hyperlink ref="AO273" r:id="rId2272"/>
    <hyperlink ref="AO274" r:id="rId2273"/>
    <hyperlink ref="AO275" r:id="rId2274"/>
    <hyperlink ref="AO276" r:id="rId2275"/>
    <hyperlink ref="AO277" r:id="rId2276"/>
    <hyperlink ref="AO278" r:id="rId2277"/>
    <hyperlink ref="AO279" r:id="rId2278"/>
    <hyperlink ref="AO280" r:id="rId2279"/>
    <hyperlink ref="AO281" r:id="rId2280"/>
    <hyperlink ref="AO282" r:id="rId2281"/>
    <hyperlink ref="AO283" r:id="rId2282"/>
    <hyperlink ref="AO284" r:id="rId2283"/>
    <hyperlink ref="AO285" r:id="rId2284"/>
    <hyperlink ref="AO286" r:id="rId2285"/>
    <hyperlink ref="AO287" r:id="rId2286"/>
    <hyperlink ref="AO288" r:id="rId2287"/>
    <hyperlink ref="AO289" r:id="rId2288"/>
    <hyperlink ref="AO290" r:id="rId2289"/>
    <hyperlink ref="AO291" r:id="rId2290"/>
    <hyperlink ref="AO292" r:id="rId2291"/>
    <hyperlink ref="AO293" r:id="rId2292"/>
    <hyperlink ref="AO294" r:id="rId2293"/>
    <hyperlink ref="AO295" r:id="rId2294"/>
    <hyperlink ref="AO296" r:id="rId2295"/>
    <hyperlink ref="AO297" r:id="rId2296"/>
    <hyperlink ref="AO298" r:id="rId2297"/>
    <hyperlink ref="AO299" r:id="rId2298"/>
    <hyperlink ref="AO300" r:id="rId2299"/>
    <hyperlink ref="AO301" r:id="rId2300"/>
    <hyperlink ref="AO302" r:id="rId2301"/>
    <hyperlink ref="AO303" r:id="rId2302"/>
    <hyperlink ref="AO304" r:id="rId2303"/>
    <hyperlink ref="AO305" r:id="rId2304"/>
    <hyperlink ref="AO306" r:id="rId2305"/>
    <hyperlink ref="AO307" r:id="rId2306"/>
    <hyperlink ref="AO308" r:id="rId2307"/>
    <hyperlink ref="AO309" r:id="rId2308"/>
    <hyperlink ref="AO310" r:id="rId2309"/>
    <hyperlink ref="AO311" r:id="rId2310"/>
    <hyperlink ref="AO312" r:id="rId2311"/>
    <hyperlink ref="AO313" r:id="rId2312"/>
    <hyperlink ref="AO314" r:id="rId2313"/>
    <hyperlink ref="AO315" r:id="rId2314"/>
    <hyperlink ref="AO316" r:id="rId2315"/>
    <hyperlink ref="AO317" r:id="rId2316"/>
    <hyperlink ref="AO318" r:id="rId2317"/>
    <hyperlink ref="AO319" r:id="rId2318"/>
    <hyperlink ref="AO320" r:id="rId2319"/>
    <hyperlink ref="AO321" r:id="rId2320"/>
    <hyperlink ref="AO322" r:id="rId2321"/>
    <hyperlink ref="AO323" r:id="rId2322"/>
    <hyperlink ref="AO324" r:id="rId2323"/>
    <hyperlink ref="AO325" r:id="rId2324"/>
    <hyperlink ref="AO326" r:id="rId2325"/>
    <hyperlink ref="AO327" r:id="rId2326"/>
    <hyperlink ref="AO328" r:id="rId2327"/>
    <hyperlink ref="AO329" r:id="rId2328"/>
    <hyperlink ref="AO330" r:id="rId2329"/>
    <hyperlink ref="AO331" r:id="rId2330"/>
    <hyperlink ref="AO332" r:id="rId2331"/>
    <hyperlink ref="AO333" r:id="rId2332"/>
    <hyperlink ref="AO334" r:id="rId2333"/>
    <hyperlink ref="AO335" r:id="rId2334"/>
    <hyperlink ref="AO336" r:id="rId2335"/>
    <hyperlink ref="AO337" r:id="rId2336"/>
    <hyperlink ref="AO338" r:id="rId2337"/>
    <hyperlink ref="AO339" r:id="rId2338"/>
    <hyperlink ref="AO340" r:id="rId2339"/>
    <hyperlink ref="AO341" r:id="rId2340"/>
    <hyperlink ref="AO342" r:id="rId2341"/>
    <hyperlink ref="AO343" r:id="rId2342"/>
    <hyperlink ref="AO344" r:id="rId2343"/>
    <hyperlink ref="AO345" r:id="rId2344"/>
    <hyperlink ref="AO346" r:id="rId2345"/>
    <hyperlink ref="AO347" r:id="rId2346"/>
    <hyperlink ref="AO348" r:id="rId2347"/>
    <hyperlink ref="AO349" r:id="rId2348"/>
    <hyperlink ref="AO350" r:id="rId2349"/>
    <hyperlink ref="AO351" r:id="rId2350"/>
    <hyperlink ref="AO352" r:id="rId2351"/>
    <hyperlink ref="AO353" r:id="rId2352"/>
    <hyperlink ref="AO354" r:id="rId2353"/>
    <hyperlink ref="AO355" r:id="rId2354"/>
    <hyperlink ref="AO356" r:id="rId2355"/>
    <hyperlink ref="AO357" r:id="rId2356"/>
    <hyperlink ref="AO358" r:id="rId2357"/>
    <hyperlink ref="AO359" r:id="rId2358"/>
    <hyperlink ref="AO360" r:id="rId2359"/>
    <hyperlink ref="AO361" r:id="rId2360"/>
    <hyperlink ref="AO362" r:id="rId2361"/>
    <hyperlink ref="AO363" r:id="rId2362"/>
    <hyperlink ref="AO364" r:id="rId2363"/>
    <hyperlink ref="AO365" r:id="rId2364"/>
    <hyperlink ref="AO366" r:id="rId2365"/>
    <hyperlink ref="AO367" r:id="rId2366"/>
    <hyperlink ref="AO368" r:id="rId2367"/>
    <hyperlink ref="AO369" r:id="rId2368"/>
    <hyperlink ref="AO370" r:id="rId2369"/>
    <hyperlink ref="AO371" r:id="rId2370"/>
    <hyperlink ref="AO372" r:id="rId2371"/>
    <hyperlink ref="AO373" r:id="rId2372"/>
    <hyperlink ref="AO374" r:id="rId2373"/>
    <hyperlink ref="AO375" r:id="rId2374"/>
    <hyperlink ref="AO376" r:id="rId2375"/>
    <hyperlink ref="AO377" r:id="rId2376"/>
    <hyperlink ref="AO378" r:id="rId2377"/>
    <hyperlink ref="AO379" r:id="rId2378"/>
    <hyperlink ref="AO380" r:id="rId2379"/>
    <hyperlink ref="AO381" r:id="rId2380"/>
    <hyperlink ref="AO382" r:id="rId2381"/>
    <hyperlink ref="AO383" r:id="rId2382"/>
    <hyperlink ref="AO384" r:id="rId2383"/>
    <hyperlink ref="AO385" r:id="rId2384"/>
    <hyperlink ref="AO386" r:id="rId2385"/>
    <hyperlink ref="AO387" r:id="rId2386"/>
    <hyperlink ref="AO388" r:id="rId2387"/>
    <hyperlink ref="AO389" r:id="rId2388"/>
    <hyperlink ref="AO390" r:id="rId2389"/>
    <hyperlink ref="AO391" r:id="rId2390"/>
    <hyperlink ref="AO392" r:id="rId2391"/>
    <hyperlink ref="AO393" r:id="rId2392"/>
    <hyperlink ref="AO394" r:id="rId2393"/>
    <hyperlink ref="AO395" r:id="rId2394"/>
    <hyperlink ref="AO396" r:id="rId2395"/>
    <hyperlink ref="AO397" r:id="rId2396"/>
    <hyperlink ref="AO398" r:id="rId2397"/>
    <hyperlink ref="AO399" r:id="rId2398"/>
    <hyperlink ref="AO400" r:id="rId2399"/>
    <hyperlink ref="AO401" r:id="rId2400"/>
    <hyperlink ref="AO402" r:id="rId2401"/>
    <hyperlink ref="AO403" r:id="rId2402"/>
    <hyperlink ref="AO404" r:id="rId2403"/>
    <hyperlink ref="AO405" r:id="rId2404"/>
    <hyperlink ref="AO406" r:id="rId2405"/>
    <hyperlink ref="AO407" r:id="rId2406"/>
    <hyperlink ref="AO408" r:id="rId2407"/>
    <hyperlink ref="AO409" r:id="rId2408"/>
    <hyperlink ref="AO410" r:id="rId2409"/>
    <hyperlink ref="AO411" r:id="rId2410"/>
    <hyperlink ref="AO412" r:id="rId2411"/>
    <hyperlink ref="AO413" r:id="rId2412"/>
    <hyperlink ref="AO414" r:id="rId2413"/>
    <hyperlink ref="AO415" r:id="rId2414"/>
    <hyperlink ref="AO416" r:id="rId2415"/>
    <hyperlink ref="AO417" r:id="rId2416"/>
    <hyperlink ref="AO418" r:id="rId2417"/>
    <hyperlink ref="AO419" r:id="rId2418"/>
    <hyperlink ref="AO420" r:id="rId2419"/>
    <hyperlink ref="AO421" r:id="rId2420"/>
    <hyperlink ref="AO422" r:id="rId2421"/>
    <hyperlink ref="AO423" r:id="rId2422"/>
    <hyperlink ref="AO424" r:id="rId2423"/>
    <hyperlink ref="AO425" r:id="rId2424"/>
    <hyperlink ref="AO426" r:id="rId2425"/>
    <hyperlink ref="AO427" r:id="rId2426"/>
    <hyperlink ref="AO428" r:id="rId2427"/>
    <hyperlink ref="AO429" r:id="rId2428"/>
    <hyperlink ref="AO430" r:id="rId2429"/>
    <hyperlink ref="AO431" r:id="rId2430"/>
    <hyperlink ref="AO432" r:id="rId2431"/>
    <hyperlink ref="AO433" r:id="rId2432"/>
    <hyperlink ref="AO434" r:id="rId2433"/>
    <hyperlink ref="AO435" r:id="rId2434"/>
    <hyperlink ref="AO436" r:id="rId2435"/>
    <hyperlink ref="AO437" r:id="rId2436"/>
    <hyperlink ref="AO438" r:id="rId2437"/>
    <hyperlink ref="AO439" r:id="rId2438"/>
    <hyperlink ref="AO440" r:id="rId2439"/>
    <hyperlink ref="AO441" r:id="rId2440"/>
    <hyperlink ref="AO442" r:id="rId2441"/>
    <hyperlink ref="AO443" r:id="rId2442"/>
    <hyperlink ref="AO444" r:id="rId2443"/>
    <hyperlink ref="AO445" r:id="rId2444"/>
    <hyperlink ref="AO446" r:id="rId2445"/>
    <hyperlink ref="AO447" r:id="rId2446"/>
    <hyperlink ref="AO448" r:id="rId2447"/>
    <hyperlink ref="AO449" r:id="rId2448"/>
    <hyperlink ref="AO450" r:id="rId2449"/>
    <hyperlink ref="AO451" r:id="rId2450"/>
    <hyperlink ref="AO452" r:id="rId2451"/>
    <hyperlink ref="AO453" r:id="rId2452"/>
    <hyperlink ref="AO454" r:id="rId2453"/>
    <hyperlink ref="AO455" r:id="rId2454"/>
    <hyperlink ref="AO456" r:id="rId2455"/>
    <hyperlink ref="AO457" r:id="rId2456"/>
    <hyperlink ref="AO458" r:id="rId2457"/>
    <hyperlink ref="AO459" r:id="rId2458"/>
    <hyperlink ref="AO460" r:id="rId2459"/>
    <hyperlink ref="AO461" r:id="rId2460"/>
    <hyperlink ref="AO462" r:id="rId2461"/>
    <hyperlink ref="AO463" r:id="rId2462"/>
    <hyperlink ref="AO464" r:id="rId2463"/>
    <hyperlink ref="AO465" r:id="rId2464"/>
    <hyperlink ref="AO466" r:id="rId2465"/>
    <hyperlink ref="AO467" r:id="rId2466"/>
    <hyperlink ref="AO468" r:id="rId2467"/>
    <hyperlink ref="AO469" r:id="rId2468"/>
    <hyperlink ref="AO470" r:id="rId2469"/>
    <hyperlink ref="AO471" r:id="rId2470"/>
    <hyperlink ref="AO472" r:id="rId2471"/>
    <hyperlink ref="AO473" r:id="rId2472"/>
    <hyperlink ref="AO474" r:id="rId2473"/>
    <hyperlink ref="AO475" r:id="rId2474"/>
    <hyperlink ref="AO476" r:id="rId2475"/>
    <hyperlink ref="AO477" r:id="rId2476"/>
    <hyperlink ref="AO478" r:id="rId2477"/>
    <hyperlink ref="AO479" r:id="rId2478"/>
    <hyperlink ref="AO480" r:id="rId2479"/>
    <hyperlink ref="AO481" r:id="rId2480"/>
    <hyperlink ref="AO482" r:id="rId2481"/>
    <hyperlink ref="AO483" r:id="rId2482"/>
    <hyperlink ref="AO484" r:id="rId2483"/>
    <hyperlink ref="AO485" r:id="rId2484"/>
    <hyperlink ref="AO486" r:id="rId2485"/>
    <hyperlink ref="AO487" r:id="rId2486"/>
    <hyperlink ref="AO488" r:id="rId2487"/>
    <hyperlink ref="AO489" r:id="rId2488"/>
    <hyperlink ref="AO490" r:id="rId2489"/>
    <hyperlink ref="AO491" r:id="rId2490"/>
    <hyperlink ref="AO492" r:id="rId2491"/>
    <hyperlink ref="AO493" r:id="rId2492"/>
    <hyperlink ref="AO494" r:id="rId2493"/>
    <hyperlink ref="AO495" r:id="rId2494"/>
    <hyperlink ref="AO496" r:id="rId2495"/>
    <hyperlink ref="AO497" r:id="rId2496"/>
    <hyperlink ref="AO498" r:id="rId2497"/>
    <hyperlink ref="AO499" r:id="rId2498"/>
    <hyperlink ref="AO500" r:id="rId2499"/>
    <hyperlink ref="AO501" r:id="rId2500"/>
    <hyperlink ref="AO502" r:id="rId2501"/>
    <hyperlink ref="AO503" r:id="rId2502"/>
    <hyperlink ref="AO504" r:id="rId2503"/>
    <hyperlink ref="AO505" r:id="rId2504"/>
    <hyperlink ref="AO506" r:id="rId2505"/>
    <hyperlink ref="AO507" r:id="rId2506"/>
    <hyperlink ref="AO508" r:id="rId2507"/>
    <hyperlink ref="AO509" r:id="rId2508"/>
    <hyperlink ref="AO510" r:id="rId2509"/>
    <hyperlink ref="AO511" r:id="rId2510"/>
    <hyperlink ref="AO512" r:id="rId2511"/>
    <hyperlink ref="AO513" r:id="rId2512"/>
    <hyperlink ref="AO514" r:id="rId2513"/>
    <hyperlink ref="AO515" r:id="rId2514"/>
    <hyperlink ref="AO516" r:id="rId2515"/>
    <hyperlink ref="AO517" r:id="rId2516"/>
    <hyperlink ref="AO518" r:id="rId2517"/>
    <hyperlink ref="AO519" r:id="rId2518"/>
    <hyperlink ref="AO520" r:id="rId2519"/>
    <hyperlink ref="AO521" r:id="rId2520"/>
    <hyperlink ref="AO522" r:id="rId2521"/>
    <hyperlink ref="AO523" r:id="rId2522"/>
    <hyperlink ref="AO524" r:id="rId2523"/>
    <hyperlink ref="AO525" r:id="rId2524"/>
    <hyperlink ref="AO526" r:id="rId2525"/>
    <hyperlink ref="AO527" r:id="rId2526"/>
    <hyperlink ref="AO528" r:id="rId2527"/>
    <hyperlink ref="AO529" r:id="rId2528"/>
    <hyperlink ref="AO530" r:id="rId2529"/>
    <hyperlink ref="AO531" r:id="rId2530"/>
    <hyperlink ref="AO532" r:id="rId2531"/>
    <hyperlink ref="AO533" r:id="rId2532"/>
    <hyperlink ref="AO534" r:id="rId2533"/>
    <hyperlink ref="AO535" r:id="rId2534"/>
    <hyperlink ref="AO536" r:id="rId2535"/>
    <hyperlink ref="AO537" r:id="rId2536"/>
    <hyperlink ref="AO538" r:id="rId2537"/>
    <hyperlink ref="AO539" r:id="rId2538"/>
    <hyperlink ref="AO540" r:id="rId2539"/>
    <hyperlink ref="AO541" r:id="rId2540"/>
    <hyperlink ref="AO542" r:id="rId2541"/>
    <hyperlink ref="AO543" r:id="rId2542"/>
    <hyperlink ref="AO544" r:id="rId2543"/>
    <hyperlink ref="AO545" r:id="rId2544"/>
    <hyperlink ref="AO546" r:id="rId2545"/>
    <hyperlink ref="AO547" r:id="rId2546"/>
    <hyperlink ref="AO548" r:id="rId2547"/>
    <hyperlink ref="AO549" r:id="rId2548"/>
    <hyperlink ref="AO550" r:id="rId2549"/>
    <hyperlink ref="AO551" r:id="rId2550"/>
    <hyperlink ref="AO552" r:id="rId2551"/>
    <hyperlink ref="AO553" r:id="rId2552"/>
    <hyperlink ref="AO554" r:id="rId2553"/>
    <hyperlink ref="AO555" r:id="rId2554"/>
    <hyperlink ref="AO556" r:id="rId2555"/>
    <hyperlink ref="AO557" r:id="rId2556"/>
    <hyperlink ref="AO558" r:id="rId2557"/>
    <hyperlink ref="AO559" r:id="rId2558"/>
    <hyperlink ref="AO560" r:id="rId2559"/>
    <hyperlink ref="AO561" r:id="rId2560"/>
    <hyperlink ref="AO562" r:id="rId2561"/>
    <hyperlink ref="AO563" r:id="rId2562"/>
    <hyperlink ref="AO564" r:id="rId2563"/>
    <hyperlink ref="AO565" r:id="rId2564"/>
    <hyperlink ref="AO566" r:id="rId2565"/>
    <hyperlink ref="AO567" r:id="rId2566"/>
    <hyperlink ref="AO568" r:id="rId2567"/>
    <hyperlink ref="AO569" r:id="rId2568"/>
    <hyperlink ref="AO570" r:id="rId2569"/>
    <hyperlink ref="AO571" r:id="rId2570"/>
    <hyperlink ref="AO572" r:id="rId2571"/>
    <hyperlink ref="AO573" r:id="rId2572"/>
    <hyperlink ref="AO574" r:id="rId2573"/>
    <hyperlink ref="AO575" r:id="rId2574"/>
    <hyperlink ref="AO576" r:id="rId2575"/>
    <hyperlink ref="AO577" r:id="rId2576"/>
    <hyperlink ref="AO578" r:id="rId2577"/>
    <hyperlink ref="AO579" r:id="rId2578"/>
    <hyperlink ref="AO580" r:id="rId2579"/>
    <hyperlink ref="AO581" r:id="rId2580"/>
    <hyperlink ref="AO582" r:id="rId2581"/>
    <hyperlink ref="AO583" r:id="rId2582"/>
    <hyperlink ref="AO584" r:id="rId2583"/>
    <hyperlink ref="AO585" r:id="rId2584"/>
    <hyperlink ref="AO586" r:id="rId2585"/>
    <hyperlink ref="AO587" r:id="rId2586"/>
    <hyperlink ref="AO588" r:id="rId2587"/>
    <hyperlink ref="AO589" r:id="rId2588"/>
    <hyperlink ref="AO590" r:id="rId2589"/>
    <hyperlink ref="AO591" r:id="rId2590"/>
    <hyperlink ref="AO592" r:id="rId2591"/>
    <hyperlink ref="AO593" r:id="rId2592"/>
    <hyperlink ref="AO594" r:id="rId2593"/>
    <hyperlink ref="AO595" r:id="rId2594"/>
    <hyperlink ref="AO596" r:id="rId2595"/>
    <hyperlink ref="AO597" r:id="rId2596"/>
    <hyperlink ref="AO598" r:id="rId2597"/>
    <hyperlink ref="AO599" r:id="rId2598"/>
    <hyperlink ref="AO600" r:id="rId2599"/>
    <hyperlink ref="AO601" r:id="rId2600"/>
    <hyperlink ref="AO602" r:id="rId2601"/>
    <hyperlink ref="AO603" r:id="rId2602"/>
    <hyperlink ref="AO604" r:id="rId2603"/>
    <hyperlink ref="AO605" r:id="rId2604"/>
    <hyperlink ref="AO606" r:id="rId2605"/>
    <hyperlink ref="AO607" r:id="rId2606"/>
    <hyperlink ref="AO608" r:id="rId2607"/>
    <hyperlink ref="AO609" r:id="rId2608"/>
    <hyperlink ref="AO610" r:id="rId2609"/>
    <hyperlink ref="AO611" r:id="rId2610"/>
    <hyperlink ref="AO612" r:id="rId2611"/>
    <hyperlink ref="AO613" r:id="rId2612"/>
    <hyperlink ref="AO614" r:id="rId2613"/>
    <hyperlink ref="AO615" r:id="rId2614"/>
    <hyperlink ref="AO616" r:id="rId2615"/>
    <hyperlink ref="AO617" r:id="rId2616"/>
    <hyperlink ref="AO618" r:id="rId2617"/>
    <hyperlink ref="AO619" r:id="rId2618"/>
    <hyperlink ref="AO620" r:id="rId2619"/>
    <hyperlink ref="AO621" r:id="rId2620"/>
    <hyperlink ref="AO622" r:id="rId2621"/>
    <hyperlink ref="AO623" r:id="rId2622"/>
    <hyperlink ref="AO624" r:id="rId2623"/>
    <hyperlink ref="AO625" r:id="rId2624"/>
    <hyperlink ref="AO626" r:id="rId2625"/>
    <hyperlink ref="AO627" r:id="rId2626"/>
    <hyperlink ref="AO628" r:id="rId2627"/>
    <hyperlink ref="AO629" r:id="rId2628"/>
    <hyperlink ref="AO630" r:id="rId2629"/>
    <hyperlink ref="AO631" r:id="rId2630"/>
    <hyperlink ref="AO632" r:id="rId2631"/>
    <hyperlink ref="AO633" r:id="rId2632"/>
    <hyperlink ref="AO634" r:id="rId2633"/>
    <hyperlink ref="AO635" r:id="rId2634"/>
    <hyperlink ref="AO636" r:id="rId2635"/>
    <hyperlink ref="AO637" r:id="rId2636"/>
    <hyperlink ref="AO638" r:id="rId2637"/>
    <hyperlink ref="AO639" r:id="rId2638"/>
    <hyperlink ref="AO640" r:id="rId2639"/>
    <hyperlink ref="AO641" r:id="rId2640"/>
    <hyperlink ref="AO642" r:id="rId2641"/>
    <hyperlink ref="AO643" r:id="rId2642"/>
    <hyperlink ref="AO644" r:id="rId2643"/>
    <hyperlink ref="AO645" r:id="rId2644"/>
    <hyperlink ref="AO646" r:id="rId2645"/>
    <hyperlink ref="AO647" r:id="rId2646"/>
    <hyperlink ref="AO648" r:id="rId2647"/>
    <hyperlink ref="AO649" r:id="rId2648"/>
    <hyperlink ref="AO650" r:id="rId2649"/>
    <hyperlink ref="AO651" r:id="rId2650"/>
    <hyperlink ref="AO652" r:id="rId2651"/>
    <hyperlink ref="AO653" r:id="rId2652"/>
    <hyperlink ref="AO654" r:id="rId2653"/>
    <hyperlink ref="AO655" r:id="rId2654"/>
    <hyperlink ref="AO656" r:id="rId2655"/>
    <hyperlink ref="AO657" r:id="rId2656"/>
    <hyperlink ref="AO658" r:id="rId2657"/>
    <hyperlink ref="AO659" r:id="rId2658"/>
    <hyperlink ref="AO660" r:id="rId2659"/>
    <hyperlink ref="AO661" r:id="rId2660"/>
    <hyperlink ref="AO662" r:id="rId2661"/>
    <hyperlink ref="AO663" r:id="rId2662"/>
    <hyperlink ref="AO664" r:id="rId2663"/>
    <hyperlink ref="AO665" r:id="rId2664"/>
    <hyperlink ref="AO666" r:id="rId2665"/>
    <hyperlink ref="AO667" r:id="rId2666"/>
    <hyperlink ref="AO668" r:id="rId2667"/>
    <hyperlink ref="AO669" r:id="rId2668"/>
    <hyperlink ref="AO670" r:id="rId2669"/>
    <hyperlink ref="AO671" r:id="rId2670"/>
    <hyperlink ref="AO672" r:id="rId2671"/>
    <hyperlink ref="AO673" r:id="rId2672"/>
    <hyperlink ref="AO674" r:id="rId2673"/>
    <hyperlink ref="AO675" r:id="rId2674"/>
    <hyperlink ref="AO676" r:id="rId2675"/>
    <hyperlink ref="AO677" r:id="rId2676"/>
    <hyperlink ref="AO678" r:id="rId2677"/>
    <hyperlink ref="AO679" r:id="rId2678"/>
    <hyperlink ref="AO680" r:id="rId2679"/>
    <hyperlink ref="AO681" r:id="rId2680"/>
    <hyperlink ref="AO682" r:id="rId2681"/>
    <hyperlink ref="AO683" r:id="rId2682"/>
    <hyperlink ref="AO684" r:id="rId2683"/>
    <hyperlink ref="AO685" r:id="rId2684"/>
    <hyperlink ref="AO686" r:id="rId2685"/>
    <hyperlink ref="AO687" r:id="rId2686"/>
    <hyperlink ref="AO688" r:id="rId2687"/>
    <hyperlink ref="AO689" r:id="rId2688"/>
    <hyperlink ref="AO690" r:id="rId2689"/>
    <hyperlink ref="AO691" r:id="rId2690"/>
    <hyperlink ref="AO692" r:id="rId2691"/>
    <hyperlink ref="AO693" r:id="rId2692"/>
    <hyperlink ref="AO694" r:id="rId2693"/>
    <hyperlink ref="AO695" r:id="rId2694"/>
    <hyperlink ref="AO696" r:id="rId2695"/>
    <hyperlink ref="AO697" r:id="rId2696"/>
    <hyperlink ref="AO698" r:id="rId2697"/>
    <hyperlink ref="AO699" r:id="rId2698"/>
    <hyperlink ref="AO700" r:id="rId2699"/>
    <hyperlink ref="AO701" r:id="rId2700"/>
    <hyperlink ref="AO702" r:id="rId2701"/>
    <hyperlink ref="AO703" r:id="rId2702"/>
    <hyperlink ref="AO704" r:id="rId2703"/>
    <hyperlink ref="AO705" r:id="rId2704"/>
    <hyperlink ref="AO706" r:id="rId2705"/>
    <hyperlink ref="AO707" r:id="rId2706"/>
    <hyperlink ref="AO708" r:id="rId2707"/>
    <hyperlink ref="AO709" r:id="rId2708"/>
    <hyperlink ref="AO710" r:id="rId2709"/>
    <hyperlink ref="AO711" r:id="rId2710"/>
    <hyperlink ref="AO712" r:id="rId2711"/>
    <hyperlink ref="AO713" r:id="rId2712"/>
    <hyperlink ref="AO714" r:id="rId2713"/>
    <hyperlink ref="AO715" r:id="rId2714"/>
    <hyperlink ref="AO716" r:id="rId2715"/>
    <hyperlink ref="AO717" r:id="rId2716"/>
    <hyperlink ref="AO718" r:id="rId2717"/>
    <hyperlink ref="AO719" r:id="rId2718"/>
    <hyperlink ref="AO720" r:id="rId2719"/>
    <hyperlink ref="AO721" r:id="rId2720"/>
    <hyperlink ref="AO722" r:id="rId2721"/>
    <hyperlink ref="AO723" r:id="rId2722"/>
    <hyperlink ref="AO724" r:id="rId2723"/>
    <hyperlink ref="AO725" r:id="rId2724"/>
    <hyperlink ref="AO726" r:id="rId2725"/>
    <hyperlink ref="AO727" r:id="rId2726"/>
    <hyperlink ref="AO728" r:id="rId2727"/>
    <hyperlink ref="AO729" r:id="rId2728"/>
    <hyperlink ref="AO730" r:id="rId2729"/>
    <hyperlink ref="AO731" r:id="rId2730"/>
    <hyperlink ref="AO732" r:id="rId2731"/>
    <hyperlink ref="AO733" r:id="rId2732"/>
    <hyperlink ref="AO734" r:id="rId2733"/>
    <hyperlink ref="AO735" r:id="rId2734"/>
    <hyperlink ref="AO736" r:id="rId2735"/>
    <hyperlink ref="AO737" r:id="rId2736"/>
    <hyperlink ref="AO738" r:id="rId2737"/>
    <hyperlink ref="AO739" r:id="rId2738"/>
    <hyperlink ref="AO740" r:id="rId2739"/>
    <hyperlink ref="AO741" r:id="rId2740"/>
    <hyperlink ref="AO742" r:id="rId2741"/>
    <hyperlink ref="AO743" r:id="rId2742"/>
    <hyperlink ref="AO744" r:id="rId2743"/>
    <hyperlink ref="AO745" r:id="rId2744"/>
    <hyperlink ref="AO746" r:id="rId2745"/>
    <hyperlink ref="AO747" r:id="rId2746"/>
    <hyperlink ref="AO748" r:id="rId2747"/>
    <hyperlink ref="AO749" r:id="rId2748"/>
    <hyperlink ref="AO750" r:id="rId2749"/>
    <hyperlink ref="AO751" r:id="rId2750"/>
    <hyperlink ref="AO752" r:id="rId2751"/>
    <hyperlink ref="AO753" r:id="rId2752"/>
    <hyperlink ref="AO754" r:id="rId2753"/>
    <hyperlink ref="AO755" r:id="rId2754"/>
    <hyperlink ref="AO756" r:id="rId2755"/>
    <hyperlink ref="AO757" r:id="rId2756"/>
    <hyperlink ref="AO758" r:id="rId2757"/>
    <hyperlink ref="AO759" r:id="rId2758"/>
    <hyperlink ref="AO760" r:id="rId2759"/>
    <hyperlink ref="AO761" r:id="rId2760"/>
    <hyperlink ref="AO762" r:id="rId2761"/>
    <hyperlink ref="AO763" r:id="rId2762"/>
    <hyperlink ref="AO764" r:id="rId2763"/>
    <hyperlink ref="AO765" r:id="rId2764"/>
    <hyperlink ref="AO766" r:id="rId2765"/>
    <hyperlink ref="AO767" r:id="rId2766"/>
    <hyperlink ref="AO768" r:id="rId2767"/>
    <hyperlink ref="AO769" r:id="rId2768"/>
    <hyperlink ref="AO770" r:id="rId2769"/>
    <hyperlink ref="AO771" r:id="rId2770"/>
    <hyperlink ref="AO772" r:id="rId2771"/>
    <hyperlink ref="AO773" r:id="rId2772"/>
    <hyperlink ref="AO774" r:id="rId2773"/>
    <hyperlink ref="AO775" r:id="rId2774"/>
    <hyperlink ref="AO776" r:id="rId2775"/>
    <hyperlink ref="AO777" r:id="rId2776"/>
    <hyperlink ref="AO778" r:id="rId2777"/>
    <hyperlink ref="AO779" r:id="rId2778"/>
    <hyperlink ref="AO780" r:id="rId2779"/>
    <hyperlink ref="AO781" r:id="rId2780"/>
    <hyperlink ref="AO782" r:id="rId2781"/>
    <hyperlink ref="AO783" r:id="rId2782"/>
    <hyperlink ref="AO784" r:id="rId2783"/>
    <hyperlink ref="AO785" r:id="rId2784"/>
    <hyperlink ref="AO786" r:id="rId2785"/>
    <hyperlink ref="AO787" r:id="rId2786"/>
    <hyperlink ref="AO788" r:id="rId2787"/>
    <hyperlink ref="AO789" r:id="rId2788"/>
    <hyperlink ref="AO790" r:id="rId2789"/>
    <hyperlink ref="AO791" r:id="rId2790"/>
    <hyperlink ref="AO792" r:id="rId2791"/>
    <hyperlink ref="AO793" r:id="rId2792"/>
    <hyperlink ref="AO794" r:id="rId2793"/>
    <hyperlink ref="AO795" r:id="rId2794"/>
    <hyperlink ref="AO796" r:id="rId2795"/>
    <hyperlink ref="AO797" r:id="rId2796"/>
    <hyperlink ref="AO798" r:id="rId2797"/>
    <hyperlink ref="AO799" r:id="rId2798"/>
    <hyperlink ref="AO800" r:id="rId2799"/>
    <hyperlink ref="AO801" r:id="rId2800"/>
    <hyperlink ref="AO802" r:id="rId2801"/>
    <hyperlink ref="AO803" r:id="rId2802"/>
    <hyperlink ref="AO804" r:id="rId2803"/>
    <hyperlink ref="AO805" r:id="rId2804"/>
    <hyperlink ref="AO806" r:id="rId2805"/>
    <hyperlink ref="AO807" r:id="rId2806"/>
    <hyperlink ref="AO808" r:id="rId2807"/>
    <hyperlink ref="AO809" r:id="rId2808"/>
    <hyperlink ref="AO810" r:id="rId2809"/>
    <hyperlink ref="AO811" r:id="rId2810"/>
    <hyperlink ref="AO812" r:id="rId2811"/>
    <hyperlink ref="AO813" r:id="rId2812"/>
    <hyperlink ref="AO814" r:id="rId2813"/>
    <hyperlink ref="AO815" r:id="rId2814"/>
    <hyperlink ref="AO816" r:id="rId2815"/>
    <hyperlink ref="AO817" r:id="rId2816"/>
    <hyperlink ref="AO818" r:id="rId2817"/>
    <hyperlink ref="AO819" r:id="rId2818"/>
    <hyperlink ref="AO820" r:id="rId2819"/>
    <hyperlink ref="AO821" r:id="rId2820"/>
    <hyperlink ref="AO822" r:id="rId2821"/>
    <hyperlink ref="AO823" r:id="rId2822"/>
    <hyperlink ref="AO824" r:id="rId2823"/>
    <hyperlink ref="AO825" r:id="rId2824"/>
    <hyperlink ref="AO826" r:id="rId2825"/>
    <hyperlink ref="AO827" r:id="rId2826"/>
    <hyperlink ref="AO828" r:id="rId2827"/>
    <hyperlink ref="AO829" r:id="rId2828"/>
    <hyperlink ref="AO830" r:id="rId2829"/>
    <hyperlink ref="AO831" r:id="rId2830"/>
    <hyperlink ref="AO832" r:id="rId2831"/>
    <hyperlink ref="AO833" r:id="rId2832"/>
    <hyperlink ref="AO834" r:id="rId2833"/>
    <hyperlink ref="AO835" r:id="rId2834"/>
    <hyperlink ref="AO836" r:id="rId2835"/>
    <hyperlink ref="AO837" r:id="rId2836"/>
    <hyperlink ref="AO838" r:id="rId2837"/>
    <hyperlink ref="AO839" r:id="rId2838"/>
    <hyperlink ref="AO840" r:id="rId2839"/>
    <hyperlink ref="AO841" r:id="rId2840"/>
    <hyperlink ref="AO842" r:id="rId2841"/>
    <hyperlink ref="AO843" r:id="rId2842"/>
    <hyperlink ref="AO844" r:id="rId2843"/>
    <hyperlink ref="AO845" r:id="rId2844"/>
    <hyperlink ref="AO846" r:id="rId2845"/>
    <hyperlink ref="AO847" r:id="rId2846"/>
    <hyperlink ref="AO848" r:id="rId2847"/>
    <hyperlink ref="AO849" r:id="rId2848"/>
    <hyperlink ref="AO850" r:id="rId2849"/>
    <hyperlink ref="AO851" r:id="rId2850"/>
    <hyperlink ref="AO852" r:id="rId2851"/>
    <hyperlink ref="AO853" r:id="rId2852"/>
    <hyperlink ref="AO854" r:id="rId2853"/>
    <hyperlink ref="AO855" r:id="rId2854"/>
    <hyperlink ref="AO856" r:id="rId2855"/>
    <hyperlink ref="AO857" r:id="rId2856"/>
    <hyperlink ref="AO858" r:id="rId2857"/>
    <hyperlink ref="AO859" r:id="rId2858"/>
    <hyperlink ref="AO860" r:id="rId2859"/>
    <hyperlink ref="AO861" r:id="rId2860"/>
    <hyperlink ref="AO862" r:id="rId2861"/>
    <hyperlink ref="AO863" r:id="rId2862"/>
    <hyperlink ref="AO864" r:id="rId2863"/>
    <hyperlink ref="AO865" r:id="rId2864"/>
    <hyperlink ref="AO866" r:id="rId2865"/>
    <hyperlink ref="AO867" r:id="rId2866"/>
    <hyperlink ref="AO868" r:id="rId2867"/>
    <hyperlink ref="AO869" r:id="rId2868"/>
    <hyperlink ref="AO870" r:id="rId2869"/>
    <hyperlink ref="AO871" r:id="rId2870"/>
    <hyperlink ref="AO872" r:id="rId2871"/>
    <hyperlink ref="AO873" r:id="rId2872"/>
    <hyperlink ref="AO874" r:id="rId2873"/>
    <hyperlink ref="AO875" r:id="rId2874"/>
    <hyperlink ref="AO876" r:id="rId2875"/>
    <hyperlink ref="AO877" r:id="rId2876"/>
    <hyperlink ref="AO878" r:id="rId2877"/>
    <hyperlink ref="AO879" r:id="rId2878"/>
    <hyperlink ref="AO880" r:id="rId2879"/>
    <hyperlink ref="AO881" r:id="rId2880"/>
    <hyperlink ref="AO882" r:id="rId2881"/>
    <hyperlink ref="AO883" r:id="rId2882"/>
    <hyperlink ref="AO884" r:id="rId2883"/>
    <hyperlink ref="AO885" r:id="rId2884"/>
    <hyperlink ref="AO886" r:id="rId2885"/>
    <hyperlink ref="AO887" r:id="rId2886"/>
    <hyperlink ref="AO888" r:id="rId2887"/>
    <hyperlink ref="AO889" r:id="rId2888"/>
    <hyperlink ref="AO890" r:id="rId2889"/>
    <hyperlink ref="AO891" r:id="rId2890"/>
    <hyperlink ref="AO892" r:id="rId2891"/>
    <hyperlink ref="AO893" r:id="rId2892"/>
    <hyperlink ref="AO894" r:id="rId2893"/>
    <hyperlink ref="AO895" r:id="rId2894"/>
    <hyperlink ref="AO896" r:id="rId2895"/>
    <hyperlink ref="AO897" r:id="rId2896"/>
    <hyperlink ref="AO898" r:id="rId2897"/>
    <hyperlink ref="AO899" r:id="rId2898"/>
    <hyperlink ref="AO900" r:id="rId2899"/>
    <hyperlink ref="AO901" r:id="rId2900"/>
    <hyperlink ref="AO902" r:id="rId2901"/>
    <hyperlink ref="AO903" r:id="rId2902"/>
    <hyperlink ref="AO904" r:id="rId2903"/>
    <hyperlink ref="AO905" r:id="rId2904"/>
    <hyperlink ref="AO906" r:id="rId2905"/>
    <hyperlink ref="AO907" r:id="rId2906"/>
    <hyperlink ref="AO908" r:id="rId2907"/>
    <hyperlink ref="AO909" r:id="rId2908"/>
    <hyperlink ref="AO910" r:id="rId2909"/>
    <hyperlink ref="AO911" r:id="rId2910"/>
    <hyperlink ref="AO912" r:id="rId2911"/>
    <hyperlink ref="AO913" r:id="rId2912"/>
    <hyperlink ref="AO914" r:id="rId2913"/>
    <hyperlink ref="AO915" r:id="rId2914"/>
    <hyperlink ref="AO916" r:id="rId2915"/>
    <hyperlink ref="AO917" r:id="rId2916"/>
    <hyperlink ref="AO918" r:id="rId2917"/>
    <hyperlink ref="AO919" r:id="rId2918"/>
    <hyperlink ref="AO920" r:id="rId2919"/>
    <hyperlink ref="AO921" r:id="rId2920"/>
    <hyperlink ref="AO922" r:id="rId2921"/>
    <hyperlink ref="AO923" r:id="rId2922"/>
    <hyperlink ref="AO924" r:id="rId2923"/>
    <hyperlink ref="AO925" r:id="rId2924"/>
    <hyperlink ref="AO926" r:id="rId2925"/>
    <hyperlink ref="AO927" r:id="rId2926"/>
    <hyperlink ref="AO928" r:id="rId2927"/>
    <hyperlink ref="AO929" r:id="rId2928"/>
    <hyperlink ref="AO930" r:id="rId2929"/>
    <hyperlink ref="AO931" r:id="rId2930"/>
    <hyperlink ref="AO932" r:id="rId2931"/>
    <hyperlink ref="AO933" r:id="rId2932"/>
    <hyperlink ref="AO934" r:id="rId2933"/>
    <hyperlink ref="AO935" r:id="rId2934"/>
    <hyperlink ref="AO936" r:id="rId2935"/>
    <hyperlink ref="AO937" r:id="rId2936"/>
    <hyperlink ref="AO938" r:id="rId2937"/>
    <hyperlink ref="AO939" r:id="rId2938"/>
    <hyperlink ref="AO940" r:id="rId2939"/>
    <hyperlink ref="AO941" r:id="rId2940"/>
    <hyperlink ref="AO942" r:id="rId2941"/>
    <hyperlink ref="AO943" r:id="rId2942"/>
    <hyperlink ref="AO944" r:id="rId2943"/>
    <hyperlink ref="AO945" r:id="rId2944"/>
    <hyperlink ref="AO946" r:id="rId2945"/>
    <hyperlink ref="AO947" r:id="rId2946"/>
    <hyperlink ref="AO948" r:id="rId2947"/>
    <hyperlink ref="AO949" r:id="rId2948"/>
    <hyperlink ref="AO950" r:id="rId2949"/>
    <hyperlink ref="AO951" r:id="rId2950"/>
    <hyperlink ref="AO952" r:id="rId2951"/>
    <hyperlink ref="AO953" r:id="rId2952"/>
    <hyperlink ref="AO954" r:id="rId2953"/>
    <hyperlink ref="AO955" r:id="rId2954"/>
    <hyperlink ref="AO956" r:id="rId2955"/>
    <hyperlink ref="AO957" r:id="rId2956"/>
    <hyperlink ref="AO958" r:id="rId2957"/>
    <hyperlink ref="AO959" r:id="rId2958"/>
    <hyperlink ref="AO960" r:id="rId2959"/>
    <hyperlink ref="AO961" r:id="rId2960"/>
    <hyperlink ref="AO962" r:id="rId2961"/>
    <hyperlink ref="AO963" r:id="rId2962"/>
    <hyperlink ref="AO964" r:id="rId2963"/>
    <hyperlink ref="AO965" r:id="rId2964"/>
    <hyperlink ref="AO966" r:id="rId2965"/>
    <hyperlink ref="AO967" r:id="rId2966"/>
    <hyperlink ref="AO968" r:id="rId2967"/>
    <hyperlink ref="AO969" r:id="rId2968"/>
    <hyperlink ref="AO970" r:id="rId2969"/>
    <hyperlink ref="AO971" r:id="rId2970"/>
    <hyperlink ref="AO972" r:id="rId2971"/>
    <hyperlink ref="AO973" r:id="rId2972"/>
    <hyperlink ref="AO974" r:id="rId2973"/>
    <hyperlink ref="AO975" r:id="rId2974"/>
    <hyperlink ref="AO976" r:id="rId2975"/>
    <hyperlink ref="AO977" r:id="rId2976"/>
    <hyperlink ref="AO978" r:id="rId2977"/>
    <hyperlink ref="AO979" r:id="rId2978"/>
    <hyperlink ref="AO980" r:id="rId2979"/>
    <hyperlink ref="AO981" r:id="rId2980"/>
    <hyperlink ref="AO982" r:id="rId2981"/>
    <hyperlink ref="AO983" r:id="rId2982"/>
    <hyperlink ref="AO984" r:id="rId2983"/>
    <hyperlink ref="AO985" r:id="rId2984"/>
    <hyperlink ref="AO986" r:id="rId2985"/>
    <hyperlink ref="AO987" r:id="rId2986"/>
    <hyperlink ref="AO988" r:id="rId2987"/>
    <hyperlink ref="AO989" r:id="rId2988"/>
    <hyperlink ref="AO990" r:id="rId2989"/>
    <hyperlink ref="AO991" r:id="rId2990"/>
    <hyperlink ref="AO992" r:id="rId2991"/>
    <hyperlink ref="AO993" r:id="rId2992"/>
    <hyperlink ref="AO994" r:id="rId2993"/>
    <hyperlink ref="AO995" r:id="rId2994"/>
    <hyperlink ref="AO996" r:id="rId2995"/>
    <hyperlink ref="AO997" r:id="rId2996"/>
    <hyperlink ref="AO998" r:id="rId2997"/>
    <hyperlink ref="AO999" r:id="rId2998"/>
    <hyperlink ref="AO1000" r:id="rId2999"/>
    <hyperlink ref="AO1001" r:id="rId3000"/>
    <hyperlink ref="AO1002" r:id="rId3001"/>
    <hyperlink ref="AO1003" r:id="rId3002"/>
    <hyperlink ref="AO1004" r:id="rId3003"/>
    <hyperlink ref="AO1005" r:id="rId3004"/>
    <hyperlink ref="AO1006" r:id="rId3005"/>
    <hyperlink ref="AO1007" r:id="rId3006"/>
    <hyperlink ref="AO1008" r:id="rId3007"/>
    <hyperlink ref="AO1009" r:id="rId3008"/>
    <hyperlink ref="AO1010" r:id="rId3009"/>
    <hyperlink ref="AO1011" r:id="rId3010"/>
    <hyperlink ref="AO1012" r:id="rId3011"/>
    <hyperlink ref="AO1013" r:id="rId3012"/>
    <hyperlink ref="AO1014" r:id="rId3013"/>
    <hyperlink ref="AO1015" r:id="rId3014"/>
    <hyperlink ref="AO1016" r:id="rId3015"/>
    <hyperlink ref="AO1017" r:id="rId3016"/>
    <hyperlink ref="AO1018" r:id="rId3017"/>
    <hyperlink ref="AO1019" r:id="rId3018"/>
    <hyperlink ref="AO1020" r:id="rId3019"/>
    <hyperlink ref="AO1021" r:id="rId3020"/>
    <hyperlink ref="AO1022" r:id="rId3021"/>
    <hyperlink ref="AO1023" r:id="rId3022"/>
    <hyperlink ref="AO1024" r:id="rId3023"/>
    <hyperlink ref="AO1025" r:id="rId3024"/>
    <hyperlink ref="AO1026" r:id="rId3025"/>
    <hyperlink ref="AO1027" r:id="rId3026"/>
    <hyperlink ref="AO1028" r:id="rId3027"/>
    <hyperlink ref="AO1029" r:id="rId3028"/>
    <hyperlink ref="AO1030" r:id="rId3029"/>
    <hyperlink ref="AO1031" r:id="rId3030"/>
    <hyperlink ref="AO1032" r:id="rId3031"/>
    <hyperlink ref="AO1033" r:id="rId3032"/>
    <hyperlink ref="AO1034" r:id="rId3033"/>
    <hyperlink ref="AO1035" r:id="rId3034"/>
    <hyperlink ref="AO1036" r:id="rId3035"/>
    <hyperlink ref="AO1037" r:id="rId3036"/>
    <hyperlink ref="AO1038" r:id="rId3037"/>
    <hyperlink ref="AO1039" r:id="rId3038"/>
    <hyperlink ref="AO1040" r:id="rId3039"/>
    <hyperlink ref="AO1041" r:id="rId3040"/>
    <hyperlink ref="AO1042" r:id="rId3041"/>
    <hyperlink ref="AO1043" r:id="rId3042"/>
    <hyperlink ref="AO1044" r:id="rId3043"/>
    <hyperlink ref="AO1045" r:id="rId3044"/>
    <hyperlink ref="AO1046" r:id="rId3045"/>
    <hyperlink ref="AO1047" r:id="rId3046"/>
    <hyperlink ref="AO1048" r:id="rId3047"/>
    <hyperlink ref="AO1049" r:id="rId3048"/>
    <hyperlink ref="AO1050" r:id="rId3049"/>
    <hyperlink ref="AO1051" r:id="rId3050"/>
    <hyperlink ref="AO1052" r:id="rId3051"/>
    <hyperlink ref="AO1053" r:id="rId3052"/>
    <hyperlink ref="AO1054" r:id="rId3053"/>
    <hyperlink ref="AO1055" r:id="rId3054"/>
    <hyperlink ref="AO1056" r:id="rId3055"/>
    <hyperlink ref="AO1057" r:id="rId3056"/>
    <hyperlink ref="AO1058" r:id="rId3057"/>
    <hyperlink ref="AO1059" r:id="rId3058"/>
    <hyperlink ref="AO1060" r:id="rId3059"/>
    <hyperlink ref="AO1061" r:id="rId3060"/>
    <hyperlink ref="AO1062" r:id="rId3061"/>
    <hyperlink ref="AO1063" r:id="rId3062"/>
    <hyperlink ref="AO1064" r:id="rId3063"/>
    <hyperlink ref="AO1065" r:id="rId3064"/>
    <hyperlink ref="AO1066" r:id="rId3065"/>
    <hyperlink ref="AO1067" r:id="rId3066"/>
    <hyperlink ref="AO1068" r:id="rId3067"/>
    <hyperlink ref="AO1069" r:id="rId3068"/>
    <hyperlink ref="AO1070" r:id="rId3069"/>
    <hyperlink ref="AO1071" r:id="rId3070"/>
    <hyperlink ref="AO1072" r:id="rId3071"/>
    <hyperlink ref="AO1073" r:id="rId3072"/>
    <hyperlink ref="AO1074" r:id="rId3073"/>
    <hyperlink ref="AO1075" r:id="rId3074"/>
    <hyperlink ref="AO1076" r:id="rId3075"/>
    <hyperlink ref="AO1077" r:id="rId3076"/>
    <hyperlink ref="AO1078" r:id="rId3077"/>
    <hyperlink ref="AO1079" r:id="rId3078"/>
    <hyperlink ref="AO1080" r:id="rId3079"/>
    <hyperlink ref="AO1081" r:id="rId3080"/>
    <hyperlink ref="AO1082" r:id="rId3081"/>
    <hyperlink ref="AO1083" r:id="rId3082"/>
    <hyperlink ref="AO1084" r:id="rId3083"/>
    <hyperlink ref="AO1085" r:id="rId3084"/>
    <hyperlink ref="AO1086" r:id="rId3085"/>
    <hyperlink ref="AO1087" r:id="rId3086"/>
    <hyperlink ref="AO1088" r:id="rId3087"/>
    <hyperlink ref="AO1089" r:id="rId3088"/>
    <hyperlink ref="AO1090" r:id="rId3089"/>
    <hyperlink ref="AO1091" r:id="rId3090"/>
    <hyperlink ref="AO1092" r:id="rId3091"/>
    <hyperlink ref="AO1093" r:id="rId3092"/>
    <hyperlink ref="AO1094" r:id="rId3093"/>
    <hyperlink ref="AO1095" r:id="rId3094"/>
    <hyperlink ref="AO1096" r:id="rId3095"/>
    <hyperlink ref="AO1097" r:id="rId3096"/>
    <hyperlink ref="AO1098" r:id="rId3097"/>
    <hyperlink ref="AO1099" r:id="rId3098"/>
    <hyperlink ref="AO1100" r:id="rId3099"/>
    <hyperlink ref="AO1101" r:id="rId3100"/>
    <hyperlink ref="AO1102" r:id="rId3101"/>
    <hyperlink ref="AO1103" r:id="rId3102"/>
    <hyperlink ref="AO1104" r:id="rId3103"/>
    <hyperlink ref="AO1105" r:id="rId3104"/>
    <hyperlink ref="AO1106" r:id="rId3105"/>
    <hyperlink ref="AO1107" r:id="rId3106"/>
    <hyperlink ref="AO1108" r:id="rId3107"/>
    <hyperlink ref="AO1109" r:id="rId3108"/>
    <hyperlink ref="AO1110" r:id="rId3109"/>
    <hyperlink ref="AO1111" r:id="rId3110"/>
    <hyperlink ref="AO1112" r:id="rId3111"/>
    <hyperlink ref="AO1113" r:id="rId3112"/>
    <hyperlink ref="AO1114" r:id="rId3113"/>
    <hyperlink ref="AO1115" r:id="rId3114"/>
    <hyperlink ref="AO1116" r:id="rId3115"/>
    <hyperlink ref="AO1117" r:id="rId3116"/>
    <hyperlink ref="AO1118" r:id="rId3117"/>
    <hyperlink ref="AO1119" r:id="rId3118"/>
    <hyperlink ref="AO1120" r:id="rId3119"/>
    <hyperlink ref="AO1121" r:id="rId3120"/>
    <hyperlink ref="AO1122" r:id="rId3121"/>
    <hyperlink ref="AO1123" r:id="rId3122"/>
    <hyperlink ref="AO1124" r:id="rId3123"/>
    <hyperlink ref="AO1125" r:id="rId3124"/>
    <hyperlink ref="AO1126" r:id="rId3125"/>
    <hyperlink ref="AO1127" r:id="rId3126"/>
    <hyperlink ref="AO1128" r:id="rId3127"/>
    <hyperlink ref="AO1129" r:id="rId3128"/>
    <hyperlink ref="AO1130" r:id="rId3129"/>
    <hyperlink ref="AO1131" r:id="rId3130"/>
    <hyperlink ref="AO1132" r:id="rId3131"/>
    <hyperlink ref="AO1133" r:id="rId3132"/>
    <hyperlink ref="AO1134" r:id="rId3133"/>
    <hyperlink ref="AO1135" r:id="rId3134"/>
    <hyperlink ref="AO1136" r:id="rId3135"/>
    <hyperlink ref="AO1137" r:id="rId3136"/>
    <hyperlink ref="AO1138" r:id="rId3137"/>
    <hyperlink ref="AO1139" r:id="rId3138"/>
    <hyperlink ref="AO1140" r:id="rId3139"/>
    <hyperlink ref="AO1141" r:id="rId3140"/>
    <hyperlink ref="AO1142" r:id="rId3141"/>
    <hyperlink ref="AO1143" r:id="rId3142"/>
    <hyperlink ref="AO1144" r:id="rId3143"/>
    <hyperlink ref="AO1145" r:id="rId3144"/>
    <hyperlink ref="AO1146" r:id="rId3145"/>
    <hyperlink ref="AO1147" r:id="rId3146"/>
    <hyperlink ref="AO1148" r:id="rId3147"/>
    <hyperlink ref="AO1149" r:id="rId3148"/>
    <hyperlink ref="AO1150" r:id="rId3149"/>
    <hyperlink ref="AO1151" r:id="rId3150"/>
    <hyperlink ref="AO1152" r:id="rId3151"/>
    <hyperlink ref="AO1153" r:id="rId3152"/>
    <hyperlink ref="AO1154" r:id="rId3153"/>
    <hyperlink ref="AO1155" r:id="rId3154"/>
    <hyperlink ref="AO1156" r:id="rId3155"/>
    <hyperlink ref="AO1157" r:id="rId3156"/>
    <hyperlink ref="AO1158" r:id="rId3157"/>
    <hyperlink ref="AO1159" r:id="rId3158"/>
    <hyperlink ref="AO1160" r:id="rId3159"/>
    <hyperlink ref="AO1161" r:id="rId3160"/>
    <hyperlink ref="AO1162" r:id="rId3161"/>
    <hyperlink ref="AO1163" r:id="rId3162"/>
    <hyperlink ref="AO1164" r:id="rId3163"/>
    <hyperlink ref="AO1165" r:id="rId3164"/>
    <hyperlink ref="AO1166" r:id="rId3165"/>
    <hyperlink ref="AO1167" r:id="rId3166"/>
    <hyperlink ref="AO1168" r:id="rId3167"/>
    <hyperlink ref="AO1169" r:id="rId3168"/>
    <hyperlink ref="AO1170" r:id="rId3169"/>
    <hyperlink ref="AO1171" r:id="rId3170"/>
    <hyperlink ref="AO1172" r:id="rId3171"/>
    <hyperlink ref="AO1173" r:id="rId3172"/>
    <hyperlink ref="AO1174" r:id="rId3173"/>
    <hyperlink ref="AO1175" r:id="rId3174"/>
    <hyperlink ref="AO1176" r:id="rId3175"/>
    <hyperlink ref="AO1177" r:id="rId3176"/>
    <hyperlink ref="AO1178" r:id="rId3177"/>
    <hyperlink ref="AO1179" r:id="rId3178"/>
    <hyperlink ref="AO1180" r:id="rId3179"/>
    <hyperlink ref="AO1181" r:id="rId3180"/>
    <hyperlink ref="AO1182" r:id="rId3181"/>
    <hyperlink ref="AO1183" r:id="rId3182"/>
    <hyperlink ref="AO1184" r:id="rId3183"/>
    <hyperlink ref="AO1185" r:id="rId3184"/>
    <hyperlink ref="AO1186" r:id="rId3185"/>
    <hyperlink ref="AO1187" r:id="rId3186"/>
    <hyperlink ref="AO1188" r:id="rId3187"/>
    <hyperlink ref="AO1189" r:id="rId3188"/>
    <hyperlink ref="AO1190" r:id="rId3189"/>
    <hyperlink ref="AO1191" r:id="rId3190"/>
    <hyperlink ref="AO1192" r:id="rId3191"/>
    <hyperlink ref="AO1193" r:id="rId3192"/>
    <hyperlink ref="AO1194" r:id="rId3193"/>
    <hyperlink ref="AO1195" r:id="rId3194"/>
    <hyperlink ref="AO1196" r:id="rId3195"/>
    <hyperlink ref="AO1197" r:id="rId3196"/>
    <hyperlink ref="AO1198" r:id="rId3197"/>
    <hyperlink ref="AO1199" r:id="rId3198"/>
  </hyperlinks>
  <pageMargins left="0.7" right="0.7" top="0.75" bottom="0.75" header="0.3" footer="0.3"/>
  <pageSetup orientation="portrait" horizontalDpi="0" verticalDpi="0" r:id="rId3199"/>
  <legacyDrawing r:id="rId3200"/>
  <tableParts count="1">
    <tablePart r:id="rId320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D21"/>
  <sheetViews>
    <sheetView workbookViewId="0"/>
  </sheetViews>
  <sheetFormatPr baseColWidth="10" defaultColWidth="8.7265625" defaultRowHeight="14.5" x14ac:dyDescent="0.35"/>
  <cols>
    <col min="1" max="1" width="10.81640625" style="3" bestFit="1" customWidth="1"/>
    <col min="2" max="2" width="16.81640625" style="3" bestFit="1" customWidth="1"/>
    <col min="4" max="5" width="9.1796875" customWidth="1"/>
  </cols>
  <sheetData>
    <row r="1" spans="1:1" x14ac:dyDescent="0.35">
      <c r="A1" s="3" t="s">
        <v>49</v>
      </c>
    </row>
    <row r="2" spans="1:1" ht="15" customHeight="1" x14ac:dyDescent="0.35"/>
    <row r="3" spans="1:1" ht="15" customHeight="1" x14ac:dyDescent="0.35">
      <c r="A3" s="32" t="s">
        <v>50</v>
      </c>
    </row>
    <row r="21" spans="4:4" x14ac:dyDescent="0.35">
      <c r="D21" s="7"/>
    </row>
  </sheetData>
  <dataConsolidate/>
  <dataValidations xWindow="63" yWindow="236" count="2">
    <dataValidation allowBlank="1" showInputMessage="1" showErrorMessage="1" promptTitle="Image ID" prompt="Enter a unique ID for the image." sqref="A2"/>
    <dataValidation allowBlank="1" showInputMessage="1" showErrorMessage="1" promptTitle="Image File Path" prompt="Enter an image file path.  Hover over the column header for examples." sqref="B2"/>
  </dataValidation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X10"/>
  <sheetViews>
    <sheetView workbookViewId="0">
      <pane ySplit="2" topLeftCell="A3" activePane="bottomLeft" state="frozen"/>
      <selection pane="bottomLeft" activeCell="A3" sqref="A3"/>
    </sheetView>
  </sheetViews>
  <sheetFormatPr baseColWidth="10" defaultColWidth="8.7265625" defaultRowHeight="14.5" x14ac:dyDescent="0.35"/>
  <cols>
    <col min="1" max="1" width="9.453125" style="1" bestFit="1" customWidth="1"/>
    <col min="2" max="2" width="14.26953125" bestFit="1" customWidth="1"/>
    <col min="3" max="3" width="15" bestFit="1" customWidth="1"/>
    <col min="4" max="4" width="11.1796875" bestFit="1" customWidth="1"/>
    <col min="5" max="5" width="13" bestFit="1" customWidth="1"/>
    <col min="6" max="6" width="8" bestFit="1" customWidth="1"/>
    <col min="7" max="8" width="13.54296875" hidden="1" customWidth="1"/>
    <col min="9" max="9" width="11" hidden="1" customWidth="1"/>
    <col min="10" max="10" width="12.54296875" hidden="1" customWidth="1"/>
    <col min="11" max="11" width="11" hidden="1" customWidth="1"/>
    <col min="12" max="12" width="9.7265625" hidden="1" customWidth="1"/>
    <col min="13" max="13" width="13.1796875" hidden="1" customWidth="1"/>
    <col min="14" max="15" width="8.453125" hidden="1" customWidth="1"/>
    <col min="16" max="16" width="18.26953125" hidden="1" customWidth="1"/>
    <col min="17" max="17" width="14.81640625" hidden="1" customWidth="1"/>
    <col min="18" max="18" width="14.54296875" hidden="1" customWidth="1"/>
    <col min="19" max="21" width="24.1796875" hidden="1" customWidth="1"/>
    <col min="22" max="22" width="21.26953125" hidden="1" customWidth="1"/>
    <col min="23" max="23" width="19.26953125" hidden="1" customWidth="1"/>
    <col min="24" max="24" width="10" hidden="1" customWidth="1"/>
    <col min="25" max="25" width="13" customWidth="1"/>
  </cols>
  <sheetData>
    <row r="1" spans="1:24" x14ac:dyDescent="0.35">
      <c r="B1" s="56" t="s">
        <v>39</v>
      </c>
      <c r="C1" s="57"/>
      <c r="D1" s="57"/>
      <c r="E1" s="58"/>
      <c r="F1" s="55" t="s">
        <v>43</v>
      </c>
      <c r="G1" s="59" t="s">
        <v>44</v>
      </c>
      <c r="H1" s="60"/>
      <c r="I1" s="61" t="s">
        <v>40</v>
      </c>
      <c r="J1" s="62"/>
      <c r="K1" s="63" t="s">
        <v>42</v>
      </c>
      <c r="L1" s="64"/>
      <c r="M1" s="64"/>
      <c r="N1" s="64"/>
      <c r="O1" s="64"/>
      <c r="P1" s="64"/>
      <c r="Q1" s="64"/>
      <c r="R1" s="64"/>
      <c r="S1" s="64"/>
      <c r="T1" s="64"/>
      <c r="U1" s="64"/>
      <c r="V1" s="64"/>
      <c r="W1" s="64"/>
      <c r="X1" s="64"/>
    </row>
    <row r="2" spans="1:24" s="13" customFormat="1" ht="30" customHeight="1" x14ac:dyDescent="0.35">
      <c r="A2" s="11" t="s">
        <v>144</v>
      </c>
      <c r="B2" s="13" t="s">
        <v>21</v>
      </c>
      <c r="C2" s="13" t="s">
        <v>20</v>
      </c>
      <c r="D2" s="13" t="s">
        <v>11</v>
      </c>
      <c r="E2" s="13" t="s">
        <v>145</v>
      </c>
      <c r="F2" s="13" t="s">
        <v>46</v>
      </c>
      <c r="G2" s="13" t="s">
        <v>167</v>
      </c>
      <c r="H2" s="13" t="s">
        <v>168</v>
      </c>
      <c r="I2" s="13" t="s">
        <v>12</v>
      </c>
      <c r="J2" s="13" t="s">
        <v>166</v>
      </c>
      <c r="K2" s="13" t="s">
        <v>146</v>
      </c>
      <c r="L2" s="13" t="s">
        <v>148</v>
      </c>
      <c r="M2" s="13" t="s">
        <v>149</v>
      </c>
      <c r="N2" s="13" t="s">
        <v>150</v>
      </c>
      <c r="O2" s="13" t="s">
        <v>151</v>
      </c>
      <c r="P2" s="13" t="s">
        <v>170</v>
      </c>
      <c r="Q2" s="13" t="s">
        <v>171</v>
      </c>
      <c r="R2" s="13" t="s">
        <v>152</v>
      </c>
      <c r="S2" s="13" t="s">
        <v>153</v>
      </c>
      <c r="T2" s="13" t="s">
        <v>154</v>
      </c>
      <c r="U2" s="13" t="s">
        <v>155</v>
      </c>
      <c r="V2" s="13" t="s">
        <v>156</v>
      </c>
      <c r="W2" s="13" t="s">
        <v>157</v>
      </c>
      <c r="X2" s="13" t="s">
        <v>158</v>
      </c>
    </row>
    <row r="3" spans="1:24" x14ac:dyDescent="0.35">
      <c r="A3" s="14"/>
      <c r="B3" s="15"/>
      <c r="C3" s="15"/>
      <c r="D3" s="15"/>
      <c r="E3" s="15"/>
      <c r="F3" s="16"/>
      <c r="G3" s="65"/>
      <c r="H3" s="65"/>
      <c r="I3" s="53"/>
      <c r="J3" s="53"/>
      <c r="K3" s="48"/>
      <c r="L3" s="48"/>
      <c r="M3" s="48"/>
      <c r="N3" s="48"/>
      <c r="O3" s="48"/>
      <c r="P3" s="48"/>
      <c r="Q3" s="48"/>
      <c r="R3" s="48"/>
      <c r="S3" s="48"/>
      <c r="T3" s="48"/>
      <c r="U3" s="48"/>
      <c r="V3" s="48"/>
      <c r="W3" s="49"/>
      <c r="X3" s="49"/>
    </row>
    <row r="10" spans="1:24" ht="14.25" customHeight="1" x14ac:dyDescent="0.35"/>
  </sheetData>
  <dataConsolidate/>
  <dataValidations count="8">
    <dataValidation allowBlank="1" showInputMessage="1" promptTitle="Group Vertex Color" prompt="To select a color to use for all vertices in the group, right-click and select Select Color on the right-click menu." sqref="B3"/>
    <dataValidation type="list" allowBlank="1" showInputMessage="1" showErrorMessage="1" errorTitle="Invalid Group Vertex Shape" error="You have entered an invalid group vertex shape.  Try selecting from the drop-down list instead." promptTitle="Group Vertex Shape" prompt="Select a shape to use for all vertices in the group." sqref="C3">
      <formula1>ValidGroupShapes</formula1>
    </dataValidation>
    <dataValidation allowBlank="1" showInputMessage="1" showErrorMessage="1" promptTitle="Group Name" prompt="Enter the name of the group." sqref="A3"/>
    <dataValidation type="list" allowBlank="1" showInputMessage="1" showErrorMessage="1" errorTitle="Invalid Group Collapsed" error="You have entered an invalid group &quot;collapsed.&quot;  Try selecting from the drop-down list instead." promptTitle="Group Collapsed?" prompt="Set to Yes to collapse the group." sqref="E3">
      <formula1>ValidBooleansDefaultFalse</formula1>
    </dataValidation>
    <dataValidation allowBlank="1" sqref="K3"/>
    <dataValidation allowBlank="1" showInputMessage="1" showErrorMessage="1" errorTitle="Invalid Group Collapsed" error="You have entered an unrecognized &quot;group collapsed.&quot;  Try selecting from the drop-down list instead." promptTitle="Group Label" prompt="Enter an optional group label." sqref="F3"/>
    <dataValidation allowBlank="1" showInputMessage="1" showErrorMessage="1" errorTitle="Invalid Group Collapsed" error="You have entered an unrecognized &quot;group collapsed.&quot;  Try selecting from the drop-down list instead." promptTitle="Collapsed Location" prompt="Enter an optional collapsed location.  Collapsed X and Y values should be between 0 and 9,999.  If you enter Collapsed X and Y values, you should set NodeXL, Graph, Layout to &quot;None&quot; to prevent NodeXL from overwriting your values when you show the graph." sqref="G3:H3"/>
    <dataValidation type="list" allowBlank="1" showInputMessage="1" showErrorMessage="1" errorTitle="Invalid Group Visibility" error="You have entered an invalid group visibility.  Try selecting from the drop-down list instead." promptTitle="Group Visibility" prompt="Select an optional group visibility.  Groups are shown by default." sqref="D3">
      <formula1>ValidGroupVisibilities</formula1>
    </dataValidation>
  </dataValidations>
  <pageMargins left="0.7" right="0.7" top="0.75" bottom="0.75" header="0.3" footer="0.3"/>
  <pageSetup orientation="portrait" horizontalDpi="0" verticalDpi="0" r:id="rId1"/>
  <legacyDrawing r:id="rId2"/>
  <tableParts count="1">
    <tablePart r:id="rId3"/>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C2"/>
  <sheetViews>
    <sheetView workbookViewId="0">
      <selection activeCell="A2" sqref="A2"/>
    </sheetView>
  </sheetViews>
  <sheetFormatPr baseColWidth="10" defaultColWidth="8.7265625" defaultRowHeight="14.5" x14ac:dyDescent="0.35"/>
  <cols>
    <col min="1" max="1" width="9.453125" style="1" bestFit="1" customWidth="1"/>
    <col min="2" max="2" width="9.1796875" style="1"/>
    <col min="3" max="3" width="11.54296875" bestFit="1" customWidth="1"/>
    <col min="4" max="4" width="9.1796875" customWidth="1"/>
  </cols>
  <sheetData>
    <row r="1" spans="1:3" x14ac:dyDescent="0.35">
      <c r="A1" s="1" t="s">
        <v>144</v>
      </c>
      <c r="B1" s="1" t="s">
        <v>5</v>
      </c>
      <c r="C1" s="1" t="s">
        <v>147</v>
      </c>
    </row>
    <row r="2" spans="1:3" x14ac:dyDescent="0.35">
      <c r="C2" s="3"/>
    </row>
  </sheetData>
  <dataConsolidate/>
  <dataValidations xWindow="58" yWindow="226" count="3">
    <dataValidation allowBlank="1" showInputMessage="1" showErrorMessage="1" promptTitle="Group Name" prompt="Enter the name of the group.  The group name must also be entered on the Groups worksheet." sqref="A2"/>
    <dataValidation allowBlank="1" showInputMessage="1" showErrorMessage="1" promptTitle="Vertex Name" prompt="Enter the name of a vertex to include in the group." sqref="B2"/>
    <dataValidation allowBlank="1" showInputMessage="1" promptTitle="Vertex ID" prompt="This is the value of the hidden ID cell in the Vertices worksheet.  It gets filled in by the items on the NodeXL, Analysis, Groups menu." sqref="C2"/>
  </dataValidations>
  <pageMargins left="0.7" right="0.7" top="0.75" bottom="0.75" header="0.3" footer="0.3"/>
  <pageSetup orientation="portrait" horizontalDpi="0" verticalDpi="0" r:id="rId1"/>
  <legacyDrawing r:id="rId2"/>
  <tableParts count="1">
    <tablePart r:id="rId3"/>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X144"/>
  <sheetViews>
    <sheetView workbookViewId="0">
      <selection activeCell="A2" sqref="A2"/>
    </sheetView>
  </sheetViews>
  <sheetFormatPr baseColWidth="10" defaultColWidth="8.7265625" defaultRowHeight="14.5" x14ac:dyDescent="0.35"/>
  <cols>
    <col min="1" max="1" width="43.1796875" customWidth="1"/>
    <col min="2" max="2" width="13.81640625" customWidth="1"/>
    <col min="3" max="3" width="9.1796875" customWidth="1"/>
    <col min="4" max="4" width="12.81640625" hidden="1" customWidth="1"/>
    <col min="5" max="5" width="19.7265625" hidden="1" customWidth="1"/>
    <col min="6" max="6" width="15.54296875" hidden="1" customWidth="1"/>
    <col min="7" max="7" width="22.1796875" hidden="1" customWidth="1"/>
    <col min="8" max="8" width="17.1796875" hidden="1" customWidth="1"/>
    <col min="9" max="9" width="23.81640625" hidden="1" customWidth="1"/>
    <col min="10" max="10" width="28.26953125" hidden="1" customWidth="1"/>
    <col min="11" max="11" width="34.81640625" hidden="1" customWidth="1"/>
    <col min="12" max="12" width="25" hidden="1" customWidth="1"/>
    <col min="13" max="13" width="31.54296875" hidden="1" customWidth="1"/>
    <col min="14" max="14" width="26.54296875" hidden="1" customWidth="1"/>
    <col min="15" max="17" width="33.26953125" hidden="1" customWidth="1"/>
    <col min="18" max="18" width="26.54296875" hidden="1" customWidth="1"/>
    <col min="19" max="19" width="33" hidden="1" customWidth="1"/>
    <col min="20" max="20" width="19.54296875" hidden="1" customWidth="1"/>
    <col min="21" max="21" width="26.1796875" hidden="1" customWidth="1"/>
    <col min="22" max="22" width="9.1796875" hidden="1" customWidth="1"/>
    <col min="23" max="23" width="34.1796875" hidden="1" customWidth="1"/>
    <col min="24" max="24" width="25.1796875" hidden="1" customWidth="1"/>
  </cols>
  <sheetData>
    <row r="1" spans="1:24" ht="15" customHeight="1" thickBot="1" x14ac:dyDescent="0.4">
      <c r="A1" s="13" t="s">
        <v>162</v>
      </c>
      <c r="B1" s="13" t="s">
        <v>17</v>
      </c>
      <c r="D1" t="s">
        <v>79</v>
      </c>
      <c r="E1" t="s">
        <v>80</v>
      </c>
      <c r="F1" s="37" t="s">
        <v>86</v>
      </c>
      <c r="G1" s="38" t="s">
        <v>87</v>
      </c>
      <c r="H1" s="37" t="s">
        <v>92</v>
      </c>
      <c r="I1" s="38" t="s">
        <v>93</v>
      </c>
      <c r="J1" s="37" t="s">
        <v>98</v>
      </c>
      <c r="K1" s="38" t="s">
        <v>99</v>
      </c>
      <c r="L1" s="37" t="s">
        <v>104</v>
      </c>
      <c r="M1" s="38" t="s">
        <v>105</v>
      </c>
      <c r="N1" s="37" t="s">
        <v>110</v>
      </c>
      <c r="O1" s="38" t="s">
        <v>111</v>
      </c>
      <c r="P1" s="38" t="s">
        <v>138</v>
      </c>
      <c r="Q1" s="38" t="s">
        <v>139</v>
      </c>
      <c r="R1" s="37" t="s">
        <v>116</v>
      </c>
      <c r="S1" s="37" t="s">
        <v>117</v>
      </c>
      <c r="T1" s="37" t="s">
        <v>122</v>
      </c>
      <c r="U1" s="38" t="s">
        <v>123</v>
      </c>
      <c r="W1" t="s">
        <v>127</v>
      </c>
      <c r="X1" t="s">
        <v>17</v>
      </c>
    </row>
    <row r="2" spans="1:24" ht="15" thickTop="1" x14ac:dyDescent="0.35">
      <c r="A2" s="36"/>
      <c r="B2" s="36"/>
      <c r="D2" s="33">
        <f>MIN(Vertices[Degree])</f>
        <v>0</v>
      </c>
      <c r="E2" s="3">
        <f>COUNTIF(Vertices[Degree], "&gt;= " &amp; D2) - COUNTIF(Vertices[Degree], "&gt;=" &amp; D3)</f>
        <v>0</v>
      </c>
      <c r="F2" s="39">
        <f>MIN(Vertices[In-Degree])</f>
        <v>0</v>
      </c>
      <c r="G2" s="40">
        <f>COUNTIF(Vertices[In-Degree], "&gt;= " &amp; F2) - COUNTIF(Vertices[In-Degree], "&gt;=" &amp; F3)</f>
        <v>0</v>
      </c>
      <c r="H2" s="39">
        <f>MIN(Vertices[Out-Degree])</f>
        <v>0</v>
      </c>
      <c r="I2" s="40">
        <f>COUNTIF(Vertices[Out-Degree], "&gt;= " &amp; H2) - COUNTIF(Vertices[Out-Degree], "&gt;=" &amp; H3)</f>
        <v>0</v>
      </c>
      <c r="J2" s="39">
        <f>MIN(Vertices[Betweenness Centrality])</f>
        <v>0</v>
      </c>
      <c r="K2" s="40">
        <f>COUNTIF(Vertices[Betweenness Centrality], "&gt;= " &amp; J2) - COUNTIF(Vertices[Betweenness Centrality], "&gt;=" &amp; J3)</f>
        <v>0</v>
      </c>
      <c r="L2" s="39">
        <f>MIN(Vertices[Closeness Centrality])</f>
        <v>0</v>
      </c>
      <c r="M2" s="40">
        <f>COUNTIF(Vertices[Closeness Centrality], "&gt;= " &amp; L2) - COUNTIF(Vertices[Closeness Centrality], "&gt;=" &amp; L3)</f>
        <v>0</v>
      </c>
      <c r="N2" s="39">
        <f>MIN(Vertices[Eigenvector Centrality])</f>
        <v>0</v>
      </c>
      <c r="O2" s="40">
        <f>COUNTIF(Vertices[Eigenvector Centrality], "&gt;= " &amp; N2) - COUNTIF(Vertices[Eigenvector Centrality], "&gt;=" &amp; N3)</f>
        <v>0</v>
      </c>
      <c r="P2" s="39">
        <f>MIN(Vertices[PageRank])</f>
        <v>0</v>
      </c>
      <c r="Q2" s="40">
        <f>COUNTIF(Vertices[PageRank], "&gt;= " &amp; P2) - COUNTIF(Vertices[PageRank], "&gt;=" &amp; P3)</f>
        <v>0</v>
      </c>
      <c r="R2" s="39">
        <f>MIN(Vertices[Clustering Coefficient])</f>
        <v>0</v>
      </c>
      <c r="S2" s="45">
        <f>COUNTIF(Vertices[Clustering Coefficient], "&gt;= " &amp; R2) - COUNTIF(Vertices[Clustering Coefficient], "&gt;=" &amp; R3)</f>
        <v>0</v>
      </c>
      <c r="T2" s="39" t="e">
        <f ca="1">MIN(INDIRECT(DynamicFilterSourceColumnRange))</f>
        <v>#REF!</v>
      </c>
      <c r="U2" s="40" t="e">
        <f t="shared" ref="U2:U45" ca="1" si="0">COUNTIF(INDIRECT(DynamicFilterSourceColumnRange), "&gt;= " &amp; T2) - COUNTIF(INDIRECT(DynamicFilterSourceColumnRange), "&gt;=" &amp; T3)</f>
        <v>#REF!</v>
      </c>
      <c r="W2" t="s">
        <v>124</v>
      </c>
      <c r="X2">
        <f>ROWS(HistogramBins[Degree Bin]) - 1</f>
        <v>43</v>
      </c>
    </row>
    <row r="3" spans="1:24" x14ac:dyDescent="0.35">
      <c r="D3" s="34">
        <f t="shared" ref="D3:D44" si="1">D2+($D$45-$D$2)/BinDivisor</f>
        <v>0</v>
      </c>
      <c r="E3" s="3">
        <f>COUNTIF(Vertices[Degree], "&gt;= " &amp; D3) - COUNTIF(Vertices[Degree], "&gt;=" &amp; D4)</f>
        <v>0</v>
      </c>
      <c r="F3" s="41">
        <f t="shared" ref="F3:F44" si="2">F2+($F$45-$F$2)/BinDivisor</f>
        <v>0</v>
      </c>
      <c r="G3" s="42">
        <f>COUNTIF(Vertices[In-Degree], "&gt;= " &amp; F3) - COUNTIF(Vertices[In-Degree], "&gt;=" &amp; F4)</f>
        <v>0</v>
      </c>
      <c r="H3" s="41">
        <f t="shared" ref="H3:H44" si="3">H2+($H$45-$H$2)/BinDivisor</f>
        <v>0</v>
      </c>
      <c r="I3" s="42">
        <f>COUNTIF(Vertices[Out-Degree], "&gt;= " &amp; H3) - COUNTIF(Vertices[Out-Degree], "&gt;=" &amp; H4)</f>
        <v>0</v>
      </c>
      <c r="J3" s="41">
        <f t="shared" ref="J3:J44" si="4">J2+($J$45-$J$2)/BinDivisor</f>
        <v>0</v>
      </c>
      <c r="K3" s="42">
        <f>COUNTIF(Vertices[Betweenness Centrality], "&gt;= " &amp; J3) - COUNTIF(Vertices[Betweenness Centrality], "&gt;=" &amp; J4)</f>
        <v>0</v>
      </c>
      <c r="L3" s="41">
        <f t="shared" ref="L3:L44" si="5">L2+($L$45-$L$2)/BinDivisor</f>
        <v>0</v>
      </c>
      <c r="M3" s="42">
        <f>COUNTIF(Vertices[Closeness Centrality], "&gt;= " &amp; L3) - COUNTIF(Vertices[Closeness Centrality], "&gt;=" &amp; L4)</f>
        <v>0</v>
      </c>
      <c r="N3" s="41">
        <f t="shared" ref="N3:N44" si="6">N2+($N$45-$N$2)/BinDivisor</f>
        <v>0</v>
      </c>
      <c r="O3" s="42">
        <f>COUNTIF(Vertices[Eigenvector Centrality], "&gt;= " &amp; N3) - COUNTIF(Vertices[Eigenvector Centrality], "&gt;=" &amp; N4)</f>
        <v>0</v>
      </c>
      <c r="P3" s="41">
        <f t="shared" ref="P3:P44" si="7">P2+($P$45-$P$2)/BinDivisor</f>
        <v>0</v>
      </c>
      <c r="Q3" s="42">
        <f>COUNTIF(Vertices[PageRank], "&gt;= " &amp; P3) - COUNTIF(Vertices[PageRank], "&gt;=" &amp; P4)</f>
        <v>0</v>
      </c>
      <c r="R3" s="41">
        <f t="shared" ref="R3:R44" si="8">R2+($R$45-$R$2)/BinDivisor</f>
        <v>0</v>
      </c>
      <c r="S3" s="46">
        <f>COUNTIF(Vertices[Clustering Coefficient], "&gt;= " &amp; R3) - COUNTIF(Vertices[Clustering Coefficient], "&gt;=" &amp; R4)</f>
        <v>0</v>
      </c>
      <c r="T3" s="41" t="e">
        <f t="shared" ref="T3:T44" ca="1" si="9">T2+($T$45-$T$2)/BinDivisor</f>
        <v>#REF!</v>
      </c>
      <c r="U3" s="42" t="e">
        <f t="shared" ca="1" si="0"/>
        <v>#REF!</v>
      </c>
      <c r="W3" t="s">
        <v>125</v>
      </c>
      <c r="X3" t="s">
        <v>85</v>
      </c>
    </row>
    <row r="4" spans="1:24" x14ac:dyDescent="0.35">
      <c r="D4" s="34">
        <f t="shared" si="1"/>
        <v>0</v>
      </c>
      <c r="E4" s="3">
        <f>COUNTIF(Vertices[Degree], "&gt;= " &amp; D4) - COUNTIF(Vertices[Degree], "&gt;=" &amp; D5)</f>
        <v>0</v>
      </c>
      <c r="F4" s="39">
        <f t="shared" si="2"/>
        <v>0</v>
      </c>
      <c r="G4" s="40">
        <f>COUNTIF(Vertices[In-Degree], "&gt;= " &amp; F4) - COUNTIF(Vertices[In-Degree], "&gt;=" &amp; F5)</f>
        <v>0</v>
      </c>
      <c r="H4" s="39">
        <f t="shared" si="3"/>
        <v>0</v>
      </c>
      <c r="I4" s="40">
        <f>COUNTIF(Vertices[Out-Degree], "&gt;= " &amp; H4) - COUNTIF(Vertices[Out-Degree], "&gt;=" &amp; H5)</f>
        <v>0</v>
      </c>
      <c r="J4" s="39">
        <f t="shared" si="4"/>
        <v>0</v>
      </c>
      <c r="K4" s="40">
        <f>COUNTIF(Vertices[Betweenness Centrality], "&gt;= " &amp; J4) - COUNTIF(Vertices[Betweenness Centrality], "&gt;=" &amp; J5)</f>
        <v>0</v>
      </c>
      <c r="L4" s="39">
        <f t="shared" si="5"/>
        <v>0</v>
      </c>
      <c r="M4" s="40">
        <f>COUNTIF(Vertices[Closeness Centrality], "&gt;= " &amp; L4) - COUNTIF(Vertices[Closeness Centrality], "&gt;=" &amp; L5)</f>
        <v>0</v>
      </c>
      <c r="N4" s="39">
        <f t="shared" si="6"/>
        <v>0</v>
      </c>
      <c r="O4" s="40">
        <f>COUNTIF(Vertices[Eigenvector Centrality], "&gt;= " &amp; N4) - COUNTIF(Vertices[Eigenvector Centrality], "&gt;=" &amp; N5)</f>
        <v>0</v>
      </c>
      <c r="P4" s="39">
        <f t="shared" si="7"/>
        <v>0</v>
      </c>
      <c r="Q4" s="40">
        <f>COUNTIF(Vertices[PageRank], "&gt;= " &amp; P4) - COUNTIF(Vertices[PageRank], "&gt;=" &amp; P5)</f>
        <v>0</v>
      </c>
      <c r="R4" s="39">
        <f t="shared" si="8"/>
        <v>0</v>
      </c>
      <c r="S4" s="45">
        <f>COUNTIF(Vertices[Clustering Coefficient], "&gt;= " &amp; R4) - COUNTIF(Vertices[Clustering Coefficient], "&gt;=" &amp; R5)</f>
        <v>0</v>
      </c>
      <c r="T4" s="39" t="e">
        <f t="shared" ca="1" si="9"/>
        <v>#REF!</v>
      </c>
      <c r="U4" s="40" t="e">
        <f t="shared" ca="1" si="0"/>
        <v>#REF!</v>
      </c>
      <c r="W4" s="12" t="s">
        <v>126</v>
      </c>
      <c r="X4" s="12" t="s">
        <v>128</v>
      </c>
    </row>
    <row r="5" spans="1:24" x14ac:dyDescent="0.35">
      <c r="D5" s="34">
        <f t="shared" si="1"/>
        <v>0</v>
      </c>
      <c r="E5" s="3">
        <f>COUNTIF(Vertices[Degree], "&gt;= " &amp; D5) - COUNTIF(Vertices[Degree], "&gt;=" &amp; D6)</f>
        <v>0</v>
      </c>
      <c r="F5" s="41">
        <f t="shared" si="2"/>
        <v>0</v>
      </c>
      <c r="G5" s="42">
        <f>COUNTIF(Vertices[In-Degree], "&gt;= " &amp; F5) - COUNTIF(Vertices[In-Degree], "&gt;=" &amp; F6)</f>
        <v>0</v>
      </c>
      <c r="H5" s="41">
        <f t="shared" si="3"/>
        <v>0</v>
      </c>
      <c r="I5" s="42">
        <f>COUNTIF(Vertices[Out-Degree], "&gt;= " &amp; H5) - COUNTIF(Vertices[Out-Degree], "&gt;=" &amp; H6)</f>
        <v>0</v>
      </c>
      <c r="J5" s="41">
        <f t="shared" si="4"/>
        <v>0</v>
      </c>
      <c r="K5" s="42">
        <f>COUNTIF(Vertices[Betweenness Centrality], "&gt;= " &amp; J5) - COUNTIF(Vertices[Betweenness Centrality], "&gt;=" &amp; J6)</f>
        <v>0</v>
      </c>
      <c r="L5" s="41">
        <f t="shared" si="5"/>
        <v>0</v>
      </c>
      <c r="M5" s="42">
        <f>COUNTIF(Vertices[Closeness Centrality], "&gt;= " &amp; L5) - COUNTIF(Vertices[Closeness Centrality], "&gt;=" &amp; L6)</f>
        <v>0</v>
      </c>
      <c r="N5" s="41">
        <f t="shared" si="6"/>
        <v>0</v>
      </c>
      <c r="O5" s="42">
        <f>COUNTIF(Vertices[Eigenvector Centrality], "&gt;= " &amp; N5) - COUNTIF(Vertices[Eigenvector Centrality], "&gt;=" &amp; N6)</f>
        <v>0</v>
      </c>
      <c r="P5" s="41">
        <f t="shared" si="7"/>
        <v>0</v>
      </c>
      <c r="Q5" s="42">
        <f>COUNTIF(Vertices[PageRank], "&gt;= " &amp; P5) - COUNTIF(Vertices[PageRank], "&gt;=" &amp; P6)</f>
        <v>0</v>
      </c>
      <c r="R5" s="41">
        <f t="shared" si="8"/>
        <v>0</v>
      </c>
      <c r="S5" s="46">
        <f>COUNTIF(Vertices[Clustering Coefficient], "&gt;= " &amp; R5) - COUNTIF(Vertices[Clustering Coefficient], "&gt;=" &amp; R6)</f>
        <v>0</v>
      </c>
      <c r="T5" s="41" t="e">
        <f t="shared" ca="1" si="9"/>
        <v>#REF!</v>
      </c>
      <c r="U5" s="42" t="e">
        <f t="shared" ca="1" si="0"/>
        <v>#REF!</v>
      </c>
    </row>
    <row r="6" spans="1:24" x14ac:dyDescent="0.35">
      <c r="D6" s="34">
        <f t="shared" si="1"/>
        <v>0</v>
      </c>
      <c r="E6" s="3">
        <f>COUNTIF(Vertices[Degree], "&gt;= " &amp; D6) - COUNTIF(Vertices[Degree], "&gt;=" &amp; D7)</f>
        <v>0</v>
      </c>
      <c r="F6" s="39">
        <f t="shared" si="2"/>
        <v>0</v>
      </c>
      <c r="G6" s="40">
        <f>COUNTIF(Vertices[In-Degree], "&gt;= " &amp; F6) - COUNTIF(Vertices[In-Degree], "&gt;=" &amp; F7)</f>
        <v>0</v>
      </c>
      <c r="H6" s="39">
        <f t="shared" si="3"/>
        <v>0</v>
      </c>
      <c r="I6" s="40">
        <f>COUNTIF(Vertices[Out-Degree], "&gt;= " &amp; H6) - COUNTIF(Vertices[Out-Degree], "&gt;=" &amp; H7)</f>
        <v>0</v>
      </c>
      <c r="J6" s="39">
        <f t="shared" si="4"/>
        <v>0</v>
      </c>
      <c r="K6" s="40">
        <f>COUNTIF(Vertices[Betweenness Centrality], "&gt;= " &amp; J6) - COUNTIF(Vertices[Betweenness Centrality], "&gt;=" &amp; J7)</f>
        <v>0</v>
      </c>
      <c r="L6" s="39">
        <f t="shared" si="5"/>
        <v>0</v>
      </c>
      <c r="M6" s="40">
        <f>COUNTIF(Vertices[Closeness Centrality], "&gt;= " &amp; L6) - COUNTIF(Vertices[Closeness Centrality], "&gt;=" &amp; L7)</f>
        <v>0</v>
      </c>
      <c r="N6" s="39">
        <f t="shared" si="6"/>
        <v>0</v>
      </c>
      <c r="O6" s="40">
        <f>COUNTIF(Vertices[Eigenvector Centrality], "&gt;= " &amp; N6) - COUNTIF(Vertices[Eigenvector Centrality], "&gt;=" &amp; N7)</f>
        <v>0</v>
      </c>
      <c r="P6" s="39">
        <f t="shared" si="7"/>
        <v>0</v>
      </c>
      <c r="Q6" s="40">
        <f>COUNTIF(Vertices[PageRank], "&gt;= " &amp; P6) - COUNTIF(Vertices[PageRank], "&gt;=" &amp; P7)</f>
        <v>0</v>
      </c>
      <c r="R6" s="39">
        <f t="shared" si="8"/>
        <v>0</v>
      </c>
      <c r="S6" s="45">
        <f>COUNTIF(Vertices[Clustering Coefficient], "&gt;= " &amp; R6) - COUNTIF(Vertices[Clustering Coefficient], "&gt;=" &amp; R7)</f>
        <v>0</v>
      </c>
      <c r="T6" s="39" t="e">
        <f t="shared" ca="1" si="9"/>
        <v>#REF!</v>
      </c>
      <c r="U6" s="40" t="e">
        <f t="shared" ca="1" si="0"/>
        <v>#REF!</v>
      </c>
    </row>
    <row r="7" spans="1:24" x14ac:dyDescent="0.35">
      <c r="D7" s="34">
        <f t="shared" si="1"/>
        <v>0</v>
      </c>
      <c r="E7" s="3">
        <f>COUNTIF(Vertices[Degree], "&gt;= " &amp; D7) - COUNTIF(Vertices[Degree], "&gt;=" &amp; D8)</f>
        <v>0</v>
      </c>
      <c r="F7" s="41">
        <f t="shared" si="2"/>
        <v>0</v>
      </c>
      <c r="G7" s="42">
        <f>COUNTIF(Vertices[In-Degree], "&gt;= " &amp; F7) - COUNTIF(Vertices[In-Degree], "&gt;=" &amp; F8)</f>
        <v>0</v>
      </c>
      <c r="H7" s="41">
        <f t="shared" si="3"/>
        <v>0</v>
      </c>
      <c r="I7" s="42">
        <f>COUNTIF(Vertices[Out-Degree], "&gt;= " &amp; H7) - COUNTIF(Vertices[Out-Degree], "&gt;=" &amp; H8)</f>
        <v>0</v>
      </c>
      <c r="J7" s="41">
        <f t="shared" si="4"/>
        <v>0</v>
      </c>
      <c r="K7" s="42">
        <f>COUNTIF(Vertices[Betweenness Centrality], "&gt;= " &amp; J7) - COUNTIF(Vertices[Betweenness Centrality], "&gt;=" &amp; J8)</f>
        <v>0</v>
      </c>
      <c r="L7" s="41">
        <f t="shared" si="5"/>
        <v>0</v>
      </c>
      <c r="M7" s="42">
        <f>COUNTIF(Vertices[Closeness Centrality], "&gt;= " &amp; L7) - COUNTIF(Vertices[Closeness Centrality], "&gt;=" &amp; L8)</f>
        <v>0</v>
      </c>
      <c r="N7" s="41">
        <f t="shared" si="6"/>
        <v>0</v>
      </c>
      <c r="O7" s="42">
        <f>COUNTIF(Vertices[Eigenvector Centrality], "&gt;= " &amp; N7) - COUNTIF(Vertices[Eigenvector Centrality], "&gt;=" &amp; N8)</f>
        <v>0</v>
      </c>
      <c r="P7" s="41">
        <f t="shared" si="7"/>
        <v>0</v>
      </c>
      <c r="Q7" s="42">
        <f>COUNTIF(Vertices[PageRank], "&gt;= " &amp; P7) - COUNTIF(Vertices[PageRank], "&gt;=" &amp; P8)</f>
        <v>0</v>
      </c>
      <c r="R7" s="41">
        <f t="shared" si="8"/>
        <v>0</v>
      </c>
      <c r="S7" s="46">
        <f>COUNTIF(Vertices[Clustering Coefficient], "&gt;= " &amp; R7) - COUNTIF(Vertices[Clustering Coefficient], "&gt;=" &amp; R8)</f>
        <v>0</v>
      </c>
      <c r="T7" s="41" t="e">
        <f t="shared" ca="1" si="9"/>
        <v>#REF!</v>
      </c>
      <c r="U7" s="42" t="e">
        <f t="shared" ca="1" si="0"/>
        <v>#REF!</v>
      </c>
    </row>
    <row r="8" spans="1:24" x14ac:dyDescent="0.35">
      <c r="D8" s="34">
        <f t="shared" si="1"/>
        <v>0</v>
      </c>
      <c r="E8" s="3">
        <f>COUNTIF(Vertices[Degree], "&gt;= " &amp; D8) - COUNTIF(Vertices[Degree], "&gt;=" &amp; D9)</f>
        <v>0</v>
      </c>
      <c r="F8" s="39">
        <f t="shared" si="2"/>
        <v>0</v>
      </c>
      <c r="G8" s="40">
        <f>COUNTIF(Vertices[In-Degree], "&gt;= " &amp; F8) - COUNTIF(Vertices[In-Degree], "&gt;=" &amp; F9)</f>
        <v>0</v>
      </c>
      <c r="H8" s="39">
        <f t="shared" si="3"/>
        <v>0</v>
      </c>
      <c r="I8" s="40">
        <f>COUNTIF(Vertices[Out-Degree], "&gt;= " &amp; H8) - COUNTIF(Vertices[Out-Degree], "&gt;=" &amp; H9)</f>
        <v>0</v>
      </c>
      <c r="J8" s="39">
        <f t="shared" si="4"/>
        <v>0</v>
      </c>
      <c r="K8" s="40">
        <f>COUNTIF(Vertices[Betweenness Centrality], "&gt;= " &amp; J8) - COUNTIF(Vertices[Betweenness Centrality], "&gt;=" &amp; J9)</f>
        <v>0</v>
      </c>
      <c r="L8" s="39">
        <f t="shared" si="5"/>
        <v>0</v>
      </c>
      <c r="M8" s="40">
        <f>COUNTIF(Vertices[Closeness Centrality], "&gt;= " &amp; L8) - COUNTIF(Vertices[Closeness Centrality], "&gt;=" &amp; L9)</f>
        <v>0</v>
      </c>
      <c r="N8" s="39">
        <f t="shared" si="6"/>
        <v>0</v>
      </c>
      <c r="O8" s="40">
        <f>COUNTIF(Vertices[Eigenvector Centrality], "&gt;= " &amp; N8) - COUNTIF(Vertices[Eigenvector Centrality], "&gt;=" &amp; N9)</f>
        <v>0</v>
      </c>
      <c r="P8" s="39">
        <f t="shared" si="7"/>
        <v>0</v>
      </c>
      <c r="Q8" s="40">
        <f>COUNTIF(Vertices[PageRank], "&gt;= " &amp; P8) - COUNTIF(Vertices[PageRank], "&gt;=" &amp; P9)</f>
        <v>0</v>
      </c>
      <c r="R8" s="39">
        <f t="shared" si="8"/>
        <v>0</v>
      </c>
      <c r="S8" s="45">
        <f>COUNTIF(Vertices[Clustering Coefficient], "&gt;= " &amp; R8) - COUNTIF(Vertices[Clustering Coefficient], "&gt;=" &amp; R9)</f>
        <v>0</v>
      </c>
      <c r="T8" s="39" t="e">
        <f t="shared" ca="1" si="9"/>
        <v>#REF!</v>
      </c>
      <c r="U8" s="40" t="e">
        <f t="shared" ca="1" si="0"/>
        <v>#REF!</v>
      </c>
    </row>
    <row r="9" spans="1:24" x14ac:dyDescent="0.35">
      <c r="D9" s="34">
        <f t="shared" si="1"/>
        <v>0</v>
      </c>
      <c r="E9" s="3">
        <f>COUNTIF(Vertices[Degree], "&gt;= " &amp; D9) - COUNTIF(Vertices[Degree], "&gt;=" &amp; D10)</f>
        <v>0</v>
      </c>
      <c r="F9" s="41">
        <f t="shared" si="2"/>
        <v>0</v>
      </c>
      <c r="G9" s="42">
        <f>COUNTIF(Vertices[In-Degree], "&gt;= " &amp; F9) - COUNTIF(Vertices[In-Degree], "&gt;=" &amp; F10)</f>
        <v>0</v>
      </c>
      <c r="H9" s="41">
        <f t="shared" si="3"/>
        <v>0</v>
      </c>
      <c r="I9" s="42">
        <f>COUNTIF(Vertices[Out-Degree], "&gt;= " &amp; H9) - COUNTIF(Vertices[Out-Degree], "&gt;=" &amp; H10)</f>
        <v>0</v>
      </c>
      <c r="J9" s="41">
        <f t="shared" si="4"/>
        <v>0</v>
      </c>
      <c r="K9" s="42">
        <f>COUNTIF(Vertices[Betweenness Centrality], "&gt;= " &amp; J9) - COUNTIF(Vertices[Betweenness Centrality], "&gt;=" &amp; J10)</f>
        <v>0</v>
      </c>
      <c r="L9" s="41">
        <f t="shared" si="5"/>
        <v>0</v>
      </c>
      <c r="M9" s="42">
        <f>COUNTIF(Vertices[Closeness Centrality], "&gt;= " &amp; L9) - COUNTIF(Vertices[Closeness Centrality], "&gt;=" &amp; L10)</f>
        <v>0</v>
      </c>
      <c r="N9" s="41">
        <f t="shared" si="6"/>
        <v>0</v>
      </c>
      <c r="O9" s="42">
        <f>COUNTIF(Vertices[Eigenvector Centrality], "&gt;= " &amp; N9) - COUNTIF(Vertices[Eigenvector Centrality], "&gt;=" &amp; N10)</f>
        <v>0</v>
      </c>
      <c r="P9" s="41">
        <f t="shared" si="7"/>
        <v>0</v>
      </c>
      <c r="Q9" s="42">
        <f>COUNTIF(Vertices[PageRank], "&gt;= " &amp; P9) - COUNTIF(Vertices[PageRank], "&gt;=" &amp; P10)</f>
        <v>0</v>
      </c>
      <c r="R9" s="41">
        <f t="shared" si="8"/>
        <v>0</v>
      </c>
      <c r="S9" s="46">
        <f>COUNTIF(Vertices[Clustering Coefficient], "&gt;= " &amp; R9) - COUNTIF(Vertices[Clustering Coefficient], "&gt;=" &amp; R10)</f>
        <v>0</v>
      </c>
      <c r="T9" s="41" t="e">
        <f t="shared" ca="1" si="9"/>
        <v>#REF!</v>
      </c>
      <c r="U9" s="42" t="e">
        <f t="shared" ca="1" si="0"/>
        <v>#REF!</v>
      </c>
    </row>
    <row r="10" spans="1:24" x14ac:dyDescent="0.35">
      <c r="D10" s="34">
        <f t="shared" si="1"/>
        <v>0</v>
      </c>
      <c r="E10" s="3">
        <f>COUNTIF(Vertices[Degree], "&gt;= " &amp; D10) - COUNTIF(Vertices[Degree], "&gt;=" &amp; D11)</f>
        <v>0</v>
      </c>
      <c r="F10" s="39">
        <f t="shared" si="2"/>
        <v>0</v>
      </c>
      <c r="G10" s="40">
        <f>COUNTIF(Vertices[In-Degree], "&gt;= " &amp; F10) - COUNTIF(Vertices[In-Degree], "&gt;=" &amp; F11)</f>
        <v>0</v>
      </c>
      <c r="H10" s="39">
        <f t="shared" si="3"/>
        <v>0</v>
      </c>
      <c r="I10" s="40">
        <f>COUNTIF(Vertices[Out-Degree], "&gt;= " &amp; H10) - COUNTIF(Vertices[Out-Degree], "&gt;=" &amp; H11)</f>
        <v>0</v>
      </c>
      <c r="J10" s="39">
        <f t="shared" si="4"/>
        <v>0</v>
      </c>
      <c r="K10" s="40">
        <f>COUNTIF(Vertices[Betweenness Centrality], "&gt;= " &amp; J10) - COUNTIF(Vertices[Betweenness Centrality], "&gt;=" &amp; J11)</f>
        <v>0</v>
      </c>
      <c r="L10" s="39">
        <f t="shared" si="5"/>
        <v>0</v>
      </c>
      <c r="M10" s="40">
        <f>COUNTIF(Vertices[Closeness Centrality], "&gt;= " &amp; L10) - COUNTIF(Vertices[Closeness Centrality], "&gt;=" &amp; L11)</f>
        <v>0</v>
      </c>
      <c r="N10" s="39">
        <f t="shared" si="6"/>
        <v>0</v>
      </c>
      <c r="O10" s="40">
        <f>COUNTIF(Vertices[Eigenvector Centrality], "&gt;= " &amp; N10) - COUNTIF(Vertices[Eigenvector Centrality], "&gt;=" &amp; N11)</f>
        <v>0</v>
      </c>
      <c r="P10" s="39">
        <f t="shared" si="7"/>
        <v>0</v>
      </c>
      <c r="Q10" s="40">
        <f>COUNTIF(Vertices[PageRank], "&gt;= " &amp; P10) - COUNTIF(Vertices[PageRank], "&gt;=" &amp; P11)</f>
        <v>0</v>
      </c>
      <c r="R10" s="39">
        <f t="shared" si="8"/>
        <v>0</v>
      </c>
      <c r="S10" s="45">
        <f>COUNTIF(Vertices[Clustering Coefficient], "&gt;= " &amp; R10) - COUNTIF(Vertices[Clustering Coefficient], "&gt;=" &amp; R11)</f>
        <v>0</v>
      </c>
      <c r="T10" s="39" t="e">
        <f t="shared" ca="1" si="9"/>
        <v>#REF!</v>
      </c>
      <c r="U10" s="40" t="e">
        <f t="shared" ca="1" si="0"/>
        <v>#REF!</v>
      </c>
    </row>
    <row r="11" spans="1:24" x14ac:dyDescent="0.35">
      <c r="D11" s="34">
        <f t="shared" si="1"/>
        <v>0</v>
      </c>
      <c r="E11" s="3">
        <f>COUNTIF(Vertices[Degree], "&gt;= " &amp; D11) - COUNTIF(Vertices[Degree], "&gt;=" &amp; D12)</f>
        <v>0</v>
      </c>
      <c r="F11" s="41">
        <f t="shared" si="2"/>
        <v>0</v>
      </c>
      <c r="G11" s="42">
        <f>COUNTIF(Vertices[In-Degree], "&gt;= " &amp; F11) - COUNTIF(Vertices[In-Degree], "&gt;=" &amp; F12)</f>
        <v>0</v>
      </c>
      <c r="H11" s="41">
        <f t="shared" si="3"/>
        <v>0</v>
      </c>
      <c r="I11" s="42">
        <f>COUNTIF(Vertices[Out-Degree], "&gt;= " &amp; H11) - COUNTIF(Vertices[Out-Degree], "&gt;=" &amp; H12)</f>
        <v>0</v>
      </c>
      <c r="J11" s="41">
        <f t="shared" si="4"/>
        <v>0</v>
      </c>
      <c r="K11" s="42">
        <f>COUNTIF(Vertices[Betweenness Centrality], "&gt;= " &amp; J11) - COUNTIF(Vertices[Betweenness Centrality], "&gt;=" &amp; J12)</f>
        <v>0</v>
      </c>
      <c r="L11" s="41">
        <f t="shared" si="5"/>
        <v>0</v>
      </c>
      <c r="M11" s="42">
        <f>COUNTIF(Vertices[Closeness Centrality], "&gt;= " &amp; L11) - COUNTIF(Vertices[Closeness Centrality], "&gt;=" &amp; L12)</f>
        <v>0</v>
      </c>
      <c r="N11" s="41">
        <f t="shared" si="6"/>
        <v>0</v>
      </c>
      <c r="O11" s="42">
        <f>COUNTIF(Vertices[Eigenvector Centrality], "&gt;= " &amp; N11) - COUNTIF(Vertices[Eigenvector Centrality], "&gt;=" &amp; N12)</f>
        <v>0</v>
      </c>
      <c r="P11" s="41">
        <f t="shared" si="7"/>
        <v>0</v>
      </c>
      <c r="Q11" s="42">
        <f>COUNTIF(Vertices[PageRank], "&gt;= " &amp; P11) - COUNTIF(Vertices[PageRank], "&gt;=" &amp; P12)</f>
        <v>0</v>
      </c>
      <c r="R11" s="41">
        <f t="shared" si="8"/>
        <v>0</v>
      </c>
      <c r="S11" s="46">
        <f>COUNTIF(Vertices[Clustering Coefficient], "&gt;= " &amp; R11) - COUNTIF(Vertices[Clustering Coefficient], "&gt;=" &amp; R12)</f>
        <v>0</v>
      </c>
      <c r="T11" s="41" t="e">
        <f t="shared" ca="1" si="9"/>
        <v>#REF!</v>
      </c>
      <c r="U11" s="42" t="e">
        <f t="shared" ca="1" si="0"/>
        <v>#REF!</v>
      </c>
    </row>
    <row r="12" spans="1:24" x14ac:dyDescent="0.35">
      <c r="D12" s="34">
        <f t="shared" si="1"/>
        <v>0</v>
      </c>
      <c r="E12" s="3">
        <f>COUNTIF(Vertices[Degree], "&gt;= " &amp; D12) - COUNTIF(Vertices[Degree], "&gt;=" &amp; D13)</f>
        <v>0</v>
      </c>
      <c r="F12" s="39">
        <f t="shared" si="2"/>
        <v>0</v>
      </c>
      <c r="G12" s="40">
        <f>COUNTIF(Vertices[In-Degree], "&gt;= " &amp; F12) - COUNTIF(Vertices[In-Degree], "&gt;=" &amp; F13)</f>
        <v>0</v>
      </c>
      <c r="H12" s="39">
        <f t="shared" si="3"/>
        <v>0</v>
      </c>
      <c r="I12" s="40">
        <f>COUNTIF(Vertices[Out-Degree], "&gt;= " &amp; H12) - COUNTIF(Vertices[Out-Degree], "&gt;=" &amp; H13)</f>
        <v>0</v>
      </c>
      <c r="J12" s="39">
        <f t="shared" si="4"/>
        <v>0</v>
      </c>
      <c r="K12" s="40">
        <f>COUNTIF(Vertices[Betweenness Centrality], "&gt;= " &amp; J12) - COUNTIF(Vertices[Betweenness Centrality], "&gt;=" &amp; J13)</f>
        <v>0</v>
      </c>
      <c r="L12" s="39">
        <f t="shared" si="5"/>
        <v>0</v>
      </c>
      <c r="M12" s="40">
        <f>COUNTIF(Vertices[Closeness Centrality], "&gt;= " &amp; L12) - COUNTIF(Vertices[Closeness Centrality], "&gt;=" &amp; L13)</f>
        <v>0</v>
      </c>
      <c r="N12" s="39">
        <f t="shared" si="6"/>
        <v>0</v>
      </c>
      <c r="O12" s="40">
        <f>COUNTIF(Vertices[Eigenvector Centrality], "&gt;= " &amp; N12) - COUNTIF(Vertices[Eigenvector Centrality], "&gt;=" &amp; N13)</f>
        <v>0</v>
      </c>
      <c r="P12" s="39">
        <f t="shared" si="7"/>
        <v>0</v>
      </c>
      <c r="Q12" s="40">
        <f>COUNTIF(Vertices[PageRank], "&gt;= " &amp; P12) - COUNTIF(Vertices[PageRank], "&gt;=" &amp; P13)</f>
        <v>0</v>
      </c>
      <c r="R12" s="39">
        <f t="shared" si="8"/>
        <v>0</v>
      </c>
      <c r="S12" s="45">
        <f>COUNTIF(Vertices[Clustering Coefficient], "&gt;= " &amp; R12) - COUNTIF(Vertices[Clustering Coefficient], "&gt;=" &amp; R13)</f>
        <v>0</v>
      </c>
      <c r="T12" s="39" t="e">
        <f t="shared" ca="1" si="9"/>
        <v>#REF!</v>
      </c>
      <c r="U12" s="40" t="e">
        <f t="shared" ca="1" si="0"/>
        <v>#REF!</v>
      </c>
    </row>
    <row r="13" spans="1:24" x14ac:dyDescent="0.35">
      <c r="D13" s="34">
        <f t="shared" si="1"/>
        <v>0</v>
      </c>
      <c r="E13" s="3">
        <f>COUNTIF(Vertices[Degree], "&gt;= " &amp; D13) - COUNTIF(Vertices[Degree], "&gt;=" &amp; D14)</f>
        <v>0</v>
      </c>
      <c r="F13" s="41">
        <f t="shared" si="2"/>
        <v>0</v>
      </c>
      <c r="G13" s="42">
        <f>COUNTIF(Vertices[In-Degree], "&gt;= " &amp; F13) - COUNTIF(Vertices[In-Degree], "&gt;=" &amp; F14)</f>
        <v>0</v>
      </c>
      <c r="H13" s="41">
        <f t="shared" si="3"/>
        <v>0</v>
      </c>
      <c r="I13" s="42">
        <f>COUNTIF(Vertices[Out-Degree], "&gt;= " &amp; H13) - COUNTIF(Vertices[Out-Degree], "&gt;=" &amp; H14)</f>
        <v>0</v>
      </c>
      <c r="J13" s="41">
        <f t="shared" si="4"/>
        <v>0</v>
      </c>
      <c r="K13" s="42">
        <f>COUNTIF(Vertices[Betweenness Centrality], "&gt;= " &amp; J13) - COUNTIF(Vertices[Betweenness Centrality], "&gt;=" &amp; J14)</f>
        <v>0</v>
      </c>
      <c r="L13" s="41">
        <f t="shared" si="5"/>
        <v>0</v>
      </c>
      <c r="M13" s="42">
        <f>COUNTIF(Vertices[Closeness Centrality], "&gt;= " &amp; L13) - COUNTIF(Vertices[Closeness Centrality], "&gt;=" &amp; L14)</f>
        <v>0</v>
      </c>
      <c r="N13" s="41">
        <f t="shared" si="6"/>
        <v>0</v>
      </c>
      <c r="O13" s="42">
        <f>COUNTIF(Vertices[Eigenvector Centrality], "&gt;= " &amp; N13) - COUNTIF(Vertices[Eigenvector Centrality], "&gt;=" &amp; N14)</f>
        <v>0</v>
      </c>
      <c r="P13" s="41">
        <f t="shared" si="7"/>
        <v>0</v>
      </c>
      <c r="Q13" s="42">
        <f>COUNTIF(Vertices[PageRank], "&gt;= " &amp; P13) - COUNTIF(Vertices[PageRank], "&gt;=" &amp; P14)</f>
        <v>0</v>
      </c>
      <c r="R13" s="41">
        <f t="shared" si="8"/>
        <v>0</v>
      </c>
      <c r="S13" s="46">
        <f>COUNTIF(Vertices[Clustering Coefficient], "&gt;= " &amp; R13) - COUNTIF(Vertices[Clustering Coefficient], "&gt;=" &amp; R14)</f>
        <v>0</v>
      </c>
      <c r="T13" s="41" t="e">
        <f t="shared" ca="1" si="9"/>
        <v>#REF!</v>
      </c>
      <c r="U13" s="42" t="e">
        <f t="shared" ca="1" si="0"/>
        <v>#REF!</v>
      </c>
    </row>
    <row r="14" spans="1:24" x14ac:dyDescent="0.35">
      <c r="D14" s="34">
        <f t="shared" si="1"/>
        <v>0</v>
      </c>
      <c r="E14" s="3">
        <f>COUNTIF(Vertices[Degree], "&gt;= " &amp; D14) - COUNTIF(Vertices[Degree], "&gt;=" &amp; D15)</f>
        <v>0</v>
      </c>
      <c r="F14" s="39">
        <f t="shared" si="2"/>
        <v>0</v>
      </c>
      <c r="G14" s="40">
        <f>COUNTIF(Vertices[In-Degree], "&gt;= " &amp; F14) - COUNTIF(Vertices[In-Degree], "&gt;=" &amp; F15)</f>
        <v>0</v>
      </c>
      <c r="H14" s="39">
        <f t="shared" si="3"/>
        <v>0</v>
      </c>
      <c r="I14" s="40">
        <f>COUNTIF(Vertices[Out-Degree], "&gt;= " &amp; H14) - COUNTIF(Vertices[Out-Degree], "&gt;=" &amp; H15)</f>
        <v>0</v>
      </c>
      <c r="J14" s="39">
        <f t="shared" si="4"/>
        <v>0</v>
      </c>
      <c r="K14" s="40">
        <f>COUNTIF(Vertices[Betweenness Centrality], "&gt;= " &amp; J14) - COUNTIF(Vertices[Betweenness Centrality], "&gt;=" &amp; J15)</f>
        <v>0</v>
      </c>
      <c r="L14" s="39">
        <f t="shared" si="5"/>
        <v>0</v>
      </c>
      <c r="M14" s="40">
        <f>COUNTIF(Vertices[Closeness Centrality], "&gt;= " &amp; L14) - COUNTIF(Vertices[Closeness Centrality], "&gt;=" &amp; L15)</f>
        <v>0</v>
      </c>
      <c r="N14" s="39">
        <f t="shared" si="6"/>
        <v>0</v>
      </c>
      <c r="O14" s="40">
        <f>COUNTIF(Vertices[Eigenvector Centrality], "&gt;= " &amp; N14) - COUNTIF(Vertices[Eigenvector Centrality], "&gt;=" &amp; N15)</f>
        <v>0</v>
      </c>
      <c r="P14" s="39">
        <f t="shared" si="7"/>
        <v>0</v>
      </c>
      <c r="Q14" s="40">
        <f>COUNTIF(Vertices[PageRank], "&gt;= " &amp; P14) - COUNTIF(Vertices[PageRank], "&gt;=" &amp; P15)</f>
        <v>0</v>
      </c>
      <c r="R14" s="39">
        <f t="shared" si="8"/>
        <v>0</v>
      </c>
      <c r="S14" s="45">
        <f>COUNTIF(Vertices[Clustering Coefficient], "&gt;= " &amp; R14) - COUNTIF(Vertices[Clustering Coefficient], "&gt;=" &amp; R15)</f>
        <v>0</v>
      </c>
      <c r="T14" s="39" t="e">
        <f t="shared" ca="1" si="9"/>
        <v>#REF!</v>
      </c>
      <c r="U14" s="40" t="e">
        <f t="shared" ca="1" si="0"/>
        <v>#REF!</v>
      </c>
    </row>
    <row r="15" spans="1:24" x14ac:dyDescent="0.35">
      <c r="D15" s="34">
        <f t="shared" si="1"/>
        <v>0</v>
      </c>
      <c r="E15" s="3">
        <f>COUNTIF(Vertices[Degree], "&gt;= " &amp; D15) - COUNTIF(Vertices[Degree], "&gt;=" &amp; D16)</f>
        <v>0</v>
      </c>
      <c r="F15" s="41">
        <f t="shared" si="2"/>
        <v>0</v>
      </c>
      <c r="G15" s="42">
        <f>COUNTIF(Vertices[In-Degree], "&gt;= " &amp; F15) - COUNTIF(Vertices[In-Degree], "&gt;=" &amp; F16)</f>
        <v>0</v>
      </c>
      <c r="H15" s="41">
        <f t="shared" si="3"/>
        <v>0</v>
      </c>
      <c r="I15" s="42">
        <f>COUNTIF(Vertices[Out-Degree], "&gt;= " &amp; H15) - COUNTIF(Vertices[Out-Degree], "&gt;=" &amp; H16)</f>
        <v>0</v>
      </c>
      <c r="J15" s="41">
        <f t="shared" si="4"/>
        <v>0</v>
      </c>
      <c r="K15" s="42">
        <f>COUNTIF(Vertices[Betweenness Centrality], "&gt;= " &amp; J15) - COUNTIF(Vertices[Betweenness Centrality], "&gt;=" &amp; J16)</f>
        <v>0</v>
      </c>
      <c r="L15" s="41">
        <f t="shared" si="5"/>
        <v>0</v>
      </c>
      <c r="M15" s="42">
        <f>COUNTIF(Vertices[Closeness Centrality], "&gt;= " &amp; L15) - COUNTIF(Vertices[Closeness Centrality], "&gt;=" &amp; L16)</f>
        <v>0</v>
      </c>
      <c r="N15" s="41">
        <f t="shared" si="6"/>
        <v>0</v>
      </c>
      <c r="O15" s="42">
        <f>COUNTIF(Vertices[Eigenvector Centrality], "&gt;= " &amp; N15) - COUNTIF(Vertices[Eigenvector Centrality], "&gt;=" &amp; N16)</f>
        <v>0</v>
      </c>
      <c r="P15" s="41">
        <f t="shared" si="7"/>
        <v>0</v>
      </c>
      <c r="Q15" s="42">
        <f>COUNTIF(Vertices[PageRank], "&gt;= " &amp; P15) - COUNTIF(Vertices[PageRank], "&gt;=" &amp; P16)</f>
        <v>0</v>
      </c>
      <c r="R15" s="41">
        <f t="shared" si="8"/>
        <v>0</v>
      </c>
      <c r="S15" s="46">
        <f>COUNTIF(Vertices[Clustering Coefficient], "&gt;= " &amp; R15) - COUNTIF(Vertices[Clustering Coefficient], "&gt;=" &amp; R16)</f>
        <v>0</v>
      </c>
      <c r="T15" s="41" t="e">
        <f t="shared" ca="1" si="9"/>
        <v>#REF!</v>
      </c>
      <c r="U15" s="42" t="e">
        <f t="shared" ca="1" si="0"/>
        <v>#REF!</v>
      </c>
    </row>
    <row r="16" spans="1:24" x14ac:dyDescent="0.35">
      <c r="D16" s="34">
        <f t="shared" si="1"/>
        <v>0</v>
      </c>
      <c r="E16" s="3">
        <f>COUNTIF(Vertices[Degree], "&gt;= " &amp; D16) - COUNTIF(Vertices[Degree], "&gt;=" &amp; D17)</f>
        <v>0</v>
      </c>
      <c r="F16" s="39">
        <f t="shared" si="2"/>
        <v>0</v>
      </c>
      <c r="G16" s="40">
        <f>COUNTIF(Vertices[In-Degree], "&gt;= " &amp; F16) - COUNTIF(Vertices[In-Degree], "&gt;=" &amp; F17)</f>
        <v>0</v>
      </c>
      <c r="H16" s="39">
        <f t="shared" si="3"/>
        <v>0</v>
      </c>
      <c r="I16" s="40">
        <f>COUNTIF(Vertices[Out-Degree], "&gt;= " &amp; H16) - COUNTIF(Vertices[Out-Degree], "&gt;=" &amp; H17)</f>
        <v>0</v>
      </c>
      <c r="J16" s="39">
        <f t="shared" si="4"/>
        <v>0</v>
      </c>
      <c r="K16" s="40">
        <f>COUNTIF(Vertices[Betweenness Centrality], "&gt;= " &amp; J16) - COUNTIF(Vertices[Betweenness Centrality], "&gt;=" &amp; J17)</f>
        <v>0</v>
      </c>
      <c r="L16" s="39">
        <f t="shared" si="5"/>
        <v>0</v>
      </c>
      <c r="M16" s="40">
        <f>COUNTIF(Vertices[Closeness Centrality], "&gt;= " &amp; L16) - COUNTIF(Vertices[Closeness Centrality], "&gt;=" &amp; L17)</f>
        <v>0</v>
      </c>
      <c r="N16" s="39">
        <f t="shared" si="6"/>
        <v>0</v>
      </c>
      <c r="O16" s="40">
        <f>COUNTIF(Vertices[Eigenvector Centrality], "&gt;= " &amp; N16) - COUNTIF(Vertices[Eigenvector Centrality], "&gt;=" &amp; N17)</f>
        <v>0</v>
      </c>
      <c r="P16" s="39">
        <f t="shared" si="7"/>
        <v>0</v>
      </c>
      <c r="Q16" s="40">
        <f>COUNTIF(Vertices[PageRank], "&gt;= " &amp; P16) - COUNTIF(Vertices[PageRank], "&gt;=" &amp; P17)</f>
        <v>0</v>
      </c>
      <c r="R16" s="39">
        <f t="shared" si="8"/>
        <v>0</v>
      </c>
      <c r="S16" s="45">
        <f>COUNTIF(Vertices[Clustering Coefficient], "&gt;= " &amp; R16) - COUNTIF(Vertices[Clustering Coefficient], "&gt;=" &amp; R17)</f>
        <v>0</v>
      </c>
      <c r="T16" s="39" t="e">
        <f t="shared" ca="1" si="9"/>
        <v>#REF!</v>
      </c>
      <c r="U16" s="40" t="e">
        <f t="shared" ca="1" si="0"/>
        <v>#REF!</v>
      </c>
    </row>
    <row r="17" spans="1:21" x14ac:dyDescent="0.35">
      <c r="D17" s="34">
        <f t="shared" si="1"/>
        <v>0</v>
      </c>
      <c r="E17" s="3">
        <f>COUNTIF(Vertices[Degree], "&gt;= " &amp; D17) - COUNTIF(Vertices[Degree], "&gt;=" &amp; D18)</f>
        <v>0</v>
      </c>
      <c r="F17" s="41">
        <f t="shared" si="2"/>
        <v>0</v>
      </c>
      <c r="G17" s="42">
        <f>COUNTIF(Vertices[In-Degree], "&gt;= " &amp; F17) - COUNTIF(Vertices[In-Degree], "&gt;=" &amp; F18)</f>
        <v>0</v>
      </c>
      <c r="H17" s="41">
        <f t="shared" si="3"/>
        <v>0</v>
      </c>
      <c r="I17" s="42">
        <f>COUNTIF(Vertices[Out-Degree], "&gt;= " &amp; H17) - COUNTIF(Vertices[Out-Degree], "&gt;=" &amp; H18)</f>
        <v>0</v>
      </c>
      <c r="J17" s="41">
        <f t="shared" si="4"/>
        <v>0</v>
      </c>
      <c r="K17" s="42">
        <f>COUNTIF(Vertices[Betweenness Centrality], "&gt;= " &amp; J17) - COUNTIF(Vertices[Betweenness Centrality], "&gt;=" &amp; J18)</f>
        <v>0</v>
      </c>
      <c r="L17" s="41">
        <f t="shared" si="5"/>
        <v>0</v>
      </c>
      <c r="M17" s="42">
        <f>COUNTIF(Vertices[Closeness Centrality], "&gt;= " &amp; L17) - COUNTIF(Vertices[Closeness Centrality], "&gt;=" &amp; L18)</f>
        <v>0</v>
      </c>
      <c r="N17" s="41">
        <f t="shared" si="6"/>
        <v>0</v>
      </c>
      <c r="O17" s="42">
        <f>COUNTIF(Vertices[Eigenvector Centrality], "&gt;= " &amp; N17) - COUNTIF(Vertices[Eigenvector Centrality], "&gt;=" &amp; N18)</f>
        <v>0</v>
      </c>
      <c r="P17" s="41">
        <f t="shared" si="7"/>
        <v>0</v>
      </c>
      <c r="Q17" s="42">
        <f>COUNTIF(Vertices[PageRank], "&gt;= " &amp; P17) - COUNTIF(Vertices[PageRank], "&gt;=" &amp; P18)</f>
        <v>0</v>
      </c>
      <c r="R17" s="41">
        <f t="shared" si="8"/>
        <v>0</v>
      </c>
      <c r="S17" s="46">
        <f>COUNTIF(Vertices[Clustering Coefficient], "&gt;= " &amp; R17) - COUNTIF(Vertices[Clustering Coefficient], "&gt;=" &amp; R18)</f>
        <v>0</v>
      </c>
      <c r="T17" s="41" t="e">
        <f t="shared" ca="1" si="9"/>
        <v>#REF!</v>
      </c>
      <c r="U17" s="42" t="e">
        <f t="shared" ca="1" si="0"/>
        <v>#REF!</v>
      </c>
    </row>
    <row r="18" spans="1:21" x14ac:dyDescent="0.35">
      <c r="D18" s="34">
        <f t="shared" si="1"/>
        <v>0</v>
      </c>
      <c r="E18" s="3">
        <f>COUNTIF(Vertices[Degree], "&gt;= " &amp; D18) - COUNTIF(Vertices[Degree], "&gt;=" &amp; D19)</f>
        <v>0</v>
      </c>
      <c r="F18" s="39">
        <f t="shared" si="2"/>
        <v>0</v>
      </c>
      <c r="G18" s="40">
        <f>COUNTIF(Vertices[In-Degree], "&gt;= " &amp; F18) - COUNTIF(Vertices[In-Degree], "&gt;=" &amp; F19)</f>
        <v>0</v>
      </c>
      <c r="H18" s="39">
        <f t="shared" si="3"/>
        <v>0</v>
      </c>
      <c r="I18" s="40">
        <f>COUNTIF(Vertices[Out-Degree], "&gt;= " &amp; H18) - COUNTIF(Vertices[Out-Degree], "&gt;=" &amp; H19)</f>
        <v>0</v>
      </c>
      <c r="J18" s="39">
        <f t="shared" si="4"/>
        <v>0</v>
      </c>
      <c r="K18" s="40">
        <f>COUNTIF(Vertices[Betweenness Centrality], "&gt;= " &amp; J18) - COUNTIF(Vertices[Betweenness Centrality], "&gt;=" &amp; J19)</f>
        <v>0</v>
      </c>
      <c r="L18" s="39">
        <f t="shared" si="5"/>
        <v>0</v>
      </c>
      <c r="M18" s="40">
        <f>COUNTIF(Vertices[Closeness Centrality], "&gt;= " &amp; L18) - COUNTIF(Vertices[Closeness Centrality], "&gt;=" &amp; L19)</f>
        <v>0</v>
      </c>
      <c r="N18" s="39">
        <f t="shared" si="6"/>
        <v>0</v>
      </c>
      <c r="O18" s="40">
        <f>COUNTIF(Vertices[Eigenvector Centrality], "&gt;= " &amp; N18) - COUNTIF(Vertices[Eigenvector Centrality], "&gt;=" &amp; N19)</f>
        <v>0</v>
      </c>
      <c r="P18" s="39">
        <f t="shared" si="7"/>
        <v>0</v>
      </c>
      <c r="Q18" s="40">
        <f>COUNTIF(Vertices[PageRank], "&gt;= " &amp; P18) - COUNTIF(Vertices[PageRank], "&gt;=" &amp; P19)</f>
        <v>0</v>
      </c>
      <c r="R18" s="39">
        <f t="shared" si="8"/>
        <v>0</v>
      </c>
      <c r="S18" s="45">
        <f>COUNTIF(Vertices[Clustering Coefficient], "&gt;= " &amp; R18) - COUNTIF(Vertices[Clustering Coefficient], "&gt;=" &amp; R19)</f>
        <v>0</v>
      </c>
      <c r="T18" s="39" t="e">
        <f t="shared" ca="1" si="9"/>
        <v>#REF!</v>
      </c>
      <c r="U18" s="40" t="e">
        <f t="shared" ca="1" si="0"/>
        <v>#REF!</v>
      </c>
    </row>
    <row r="19" spans="1:21" x14ac:dyDescent="0.35">
      <c r="D19" s="34">
        <f t="shared" si="1"/>
        <v>0</v>
      </c>
      <c r="E19" s="3">
        <f>COUNTIF(Vertices[Degree], "&gt;= " &amp; D19) - COUNTIF(Vertices[Degree], "&gt;=" &amp; D20)</f>
        <v>0</v>
      </c>
      <c r="F19" s="41">
        <f t="shared" si="2"/>
        <v>0</v>
      </c>
      <c r="G19" s="42">
        <f>COUNTIF(Vertices[In-Degree], "&gt;= " &amp; F19) - COUNTIF(Vertices[In-Degree], "&gt;=" &amp; F20)</f>
        <v>0</v>
      </c>
      <c r="H19" s="41">
        <f t="shared" si="3"/>
        <v>0</v>
      </c>
      <c r="I19" s="42">
        <f>COUNTIF(Vertices[Out-Degree], "&gt;= " &amp; H19) - COUNTIF(Vertices[Out-Degree], "&gt;=" &amp; H20)</f>
        <v>0</v>
      </c>
      <c r="J19" s="41">
        <f t="shared" si="4"/>
        <v>0</v>
      </c>
      <c r="K19" s="42">
        <f>COUNTIF(Vertices[Betweenness Centrality], "&gt;= " &amp; J19) - COUNTIF(Vertices[Betweenness Centrality], "&gt;=" &amp; J20)</f>
        <v>0</v>
      </c>
      <c r="L19" s="41">
        <f t="shared" si="5"/>
        <v>0</v>
      </c>
      <c r="M19" s="42">
        <f>COUNTIF(Vertices[Closeness Centrality], "&gt;= " &amp; L19) - COUNTIF(Vertices[Closeness Centrality], "&gt;=" &amp; L20)</f>
        <v>0</v>
      </c>
      <c r="N19" s="41">
        <f t="shared" si="6"/>
        <v>0</v>
      </c>
      <c r="O19" s="42">
        <f>COUNTIF(Vertices[Eigenvector Centrality], "&gt;= " &amp; N19) - COUNTIF(Vertices[Eigenvector Centrality], "&gt;=" &amp; N20)</f>
        <v>0</v>
      </c>
      <c r="P19" s="41">
        <f t="shared" si="7"/>
        <v>0</v>
      </c>
      <c r="Q19" s="42">
        <f>COUNTIF(Vertices[PageRank], "&gt;= " &amp; P19) - COUNTIF(Vertices[PageRank], "&gt;=" &amp; P20)</f>
        <v>0</v>
      </c>
      <c r="R19" s="41">
        <f t="shared" si="8"/>
        <v>0</v>
      </c>
      <c r="S19" s="46">
        <f>COUNTIF(Vertices[Clustering Coefficient], "&gt;= " &amp; R19) - COUNTIF(Vertices[Clustering Coefficient], "&gt;=" &amp; R20)</f>
        <v>0</v>
      </c>
      <c r="T19" s="41" t="e">
        <f t="shared" ca="1" si="9"/>
        <v>#REF!</v>
      </c>
      <c r="U19" s="42" t="e">
        <f t="shared" ca="1" si="0"/>
        <v>#REF!</v>
      </c>
    </row>
    <row r="20" spans="1:21" x14ac:dyDescent="0.35">
      <c r="D20" s="34">
        <f t="shared" si="1"/>
        <v>0</v>
      </c>
      <c r="E20" s="3">
        <f>COUNTIF(Vertices[Degree], "&gt;= " &amp; D20) - COUNTIF(Vertices[Degree], "&gt;=" &amp; D21)</f>
        <v>0</v>
      </c>
      <c r="F20" s="39">
        <f t="shared" si="2"/>
        <v>0</v>
      </c>
      <c r="G20" s="40">
        <f>COUNTIF(Vertices[In-Degree], "&gt;= " &amp; F20) - COUNTIF(Vertices[In-Degree], "&gt;=" &amp; F21)</f>
        <v>0</v>
      </c>
      <c r="H20" s="39">
        <f t="shared" si="3"/>
        <v>0</v>
      </c>
      <c r="I20" s="40">
        <f>COUNTIF(Vertices[Out-Degree], "&gt;= " &amp; H20) - COUNTIF(Vertices[Out-Degree], "&gt;=" &amp; H21)</f>
        <v>0</v>
      </c>
      <c r="J20" s="39">
        <f t="shared" si="4"/>
        <v>0</v>
      </c>
      <c r="K20" s="40">
        <f>COUNTIF(Vertices[Betweenness Centrality], "&gt;= " &amp; J20) - COUNTIF(Vertices[Betweenness Centrality], "&gt;=" &amp; J21)</f>
        <v>0</v>
      </c>
      <c r="L20" s="39">
        <f t="shared" si="5"/>
        <v>0</v>
      </c>
      <c r="M20" s="40">
        <f>COUNTIF(Vertices[Closeness Centrality], "&gt;= " &amp; L20) - COUNTIF(Vertices[Closeness Centrality], "&gt;=" &amp; L21)</f>
        <v>0</v>
      </c>
      <c r="N20" s="39">
        <f t="shared" si="6"/>
        <v>0</v>
      </c>
      <c r="O20" s="40">
        <f>COUNTIF(Vertices[Eigenvector Centrality], "&gt;= " &amp; N20) - COUNTIF(Vertices[Eigenvector Centrality], "&gt;=" &amp; N21)</f>
        <v>0</v>
      </c>
      <c r="P20" s="39">
        <f t="shared" si="7"/>
        <v>0</v>
      </c>
      <c r="Q20" s="40">
        <f>COUNTIF(Vertices[PageRank], "&gt;= " &amp; P20) - COUNTIF(Vertices[PageRank], "&gt;=" &amp; P21)</f>
        <v>0</v>
      </c>
      <c r="R20" s="39">
        <f t="shared" si="8"/>
        <v>0</v>
      </c>
      <c r="S20" s="45">
        <f>COUNTIF(Vertices[Clustering Coefficient], "&gt;= " &amp; R20) - COUNTIF(Vertices[Clustering Coefficient], "&gt;=" &amp; R21)</f>
        <v>0</v>
      </c>
      <c r="T20" s="39" t="e">
        <f t="shared" ca="1" si="9"/>
        <v>#REF!</v>
      </c>
      <c r="U20" s="40" t="e">
        <f t="shared" ca="1" si="0"/>
        <v>#REF!</v>
      </c>
    </row>
    <row r="21" spans="1:21" x14ac:dyDescent="0.35">
      <c r="D21" s="34">
        <f t="shared" si="1"/>
        <v>0</v>
      </c>
      <c r="E21" s="3">
        <f>COUNTIF(Vertices[Degree], "&gt;= " &amp; D21) - COUNTIF(Vertices[Degree], "&gt;=" &amp; D22)</f>
        <v>0</v>
      </c>
      <c r="F21" s="41">
        <f t="shared" si="2"/>
        <v>0</v>
      </c>
      <c r="G21" s="42">
        <f>COUNTIF(Vertices[In-Degree], "&gt;= " &amp; F21) - COUNTIF(Vertices[In-Degree], "&gt;=" &amp; F22)</f>
        <v>0</v>
      </c>
      <c r="H21" s="41">
        <f t="shared" si="3"/>
        <v>0</v>
      </c>
      <c r="I21" s="42">
        <f>COUNTIF(Vertices[Out-Degree], "&gt;= " &amp; H21) - COUNTIF(Vertices[Out-Degree], "&gt;=" &amp; H22)</f>
        <v>0</v>
      </c>
      <c r="J21" s="41">
        <f t="shared" si="4"/>
        <v>0</v>
      </c>
      <c r="K21" s="42">
        <f>COUNTIF(Vertices[Betweenness Centrality], "&gt;= " &amp; J21) - COUNTIF(Vertices[Betweenness Centrality], "&gt;=" &amp; J22)</f>
        <v>0</v>
      </c>
      <c r="L21" s="41">
        <f t="shared" si="5"/>
        <v>0</v>
      </c>
      <c r="M21" s="42">
        <f>COUNTIF(Vertices[Closeness Centrality], "&gt;= " &amp; L21) - COUNTIF(Vertices[Closeness Centrality], "&gt;=" &amp; L22)</f>
        <v>0</v>
      </c>
      <c r="N21" s="41">
        <f t="shared" si="6"/>
        <v>0</v>
      </c>
      <c r="O21" s="42">
        <f>COUNTIF(Vertices[Eigenvector Centrality], "&gt;= " &amp; N21) - COUNTIF(Vertices[Eigenvector Centrality], "&gt;=" &amp; N22)</f>
        <v>0</v>
      </c>
      <c r="P21" s="41">
        <f t="shared" si="7"/>
        <v>0</v>
      </c>
      <c r="Q21" s="42">
        <f>COUNTIF(Vertices[PageRank], "&gt;= " &amp; P21) - COUNTIF(Vertices[PageRank], "&gt;=" &amp; P22)</f>
        <v>0</v>
      </c>
      <c r="R21" s="41">
        <f t="shared" si="8"/>
        <v>0</v>
      </c>
      <c r="S21" s="46">
        <f>COUNTIF(Vertices[Clustering Coefficient], "&gt;= " &amp; R21) - COUNTIF(Vertices[Clustering Coefficient], "&gt;=" &amp; R22)</f>
        <v>0</v>
      </c>
      <c r="T21" s="41" t="e">
        <f t="shared" ca="1" si="9"/>
        <v>#REF!</v>
      </c>
      <c r="U21" s="42" t="e">
        <f t="shared" ca="1" si="0"/>
        <v>#REF!</v>
      </c>
    </row>
    <row r="22" spans="1:21" x14ac:dyDescent="0.35">
      <c r="D22" s="34">
        <f t="shared" si="1"/>
        <v>0</v>
      </c>
      <c r="E22" s="3">
        <f>COUNTIF(Vertices[Degree], "&gt;= " &amp; D22) - COUNTIF(Vertices[Degree], "&gt;=" &amp; D23)</f>
        <v>0</v>
      </c>
      <c r="F22" s="39">
        <f t="shared" si="2"/>
        <v>0</v>
      </c>
      <c r="G22" s="40">
        <f>COUNTIF(Vertices[In-Degree], "&gt;= " &amp; F22) - COUNTIF(Vertices[In-Degree], "&gt;=" &amp; F23)</f>
        <v>0</v>
      </c>
      <c r="H22" s="39">
        <f t="shared" si="3"/>
        <v>0</v>
      </c>
      <c r="I22" s="40">
        <f>COUNTIF(Vertices[Out-Degree], "&gt;= " &amp; H22) - COUNTIF(Vertices[Out-Degree], "&gt;=" &amp; H23)</f>
        <v>0</v>
      </c>
      <c r="J22" s="39">
        <f t="shared" si="4"/>
        <v>0</v>
      </c>
      <c r="K22" s="40">
        <f>COUNTIF(Vertices[Betweenness Centrality], "&gt;= " &amp; J22) - COUNTIF(Vertices[Betweenness Centrality], "&gt;=" &amp; J23)</f>
        <v>0</v>
      </c>
      <c r="L22" s="39">
        <f t="shared" si="5"/>
        <v>0</v>
      </c>
      <c r="M22" s="40">
        <f>COUNTIF(Vertices[Closeness Centrality], "&gt;= " &amp; L22) - COUNTIF(Vertices[Closeness Centrality], "&gt;=" &amp; L23)</f>
        <v>0</v>
      </c>
      <c r="N22" s="39">
        <f t="shared" si="6"/>
        <v>0</v>
      </c>
      <c r="O22" s="40">
        <f>COUNTIF(Vertices[Eigenvector Centrality], "&gt;= " &amp; N22) - COUNTIF(Vertices[Eigenvector Centrality], "&gt;=" &amp; N23)</f>
        <v>0</v>
      </c>
      <c r="P22" s="39">
        <f t="shared" si="7"/>
        <v>0</v>
      </c>
      <c r="Q22" s="40">
        <f>COUNTIF(Vertices[PageRank], "&gt;= " &amp; P22) - COUNTIF(Vertices[PageRank], "&gt;=" &amp; P23)</f>
        <v>0</v>
      </c>
      <c r="R22" s="39">
        <f t="shared" si="8"/>
        <v>0</v>
      </c>
      <c r="S22" s="45">
        <f>COUNTIF(Vertices[Clustering Coefficient], "&gt;= " &amp; R22) - COUNTIF(Vertices[Clustering Coefficient], "&gt;=" &amp; R23)</f>
        <v>0</v>
      </c>
      <c r="T22" s="39" t="e">
        <f t="shared" ca="1" si="9"/>
        <v>#REF!</v>
      </c>
      <c r="U22" s="40" t="e">
        <f t="shared" ca="1" si="0"/>
        <v>#REF!</v>
      </c>
    </row>
    <row r="23" spans="1:21" x14ac:dyDescent="0.35">
      <c r="D23" s="34">
        <f t="shared" si="1"/>
        <v>0</v>
      </c>
      <c r="E23" s="3">
        <f>COUNTIF(Vertices[Degree], "&gt;= " &amp; D23) - COUNTIF(Vertices[Degree], "&gt;=" &amp; D24)</f>
        <v>0</v>
      </c>
      <c r="F23" s="41">
        <f t="shared" si="2"/>
        <v>0</v>
      </c>
      <c r="G23" s="42">
        <f>COUNTIF(Vertices[In-Degree], "&gt;= " &amp; F23) - COUNTIF(Vertices[In-Degree], "&gt;=" &amp; F24)</f>
        <v>0</v>
      </c>
      <c r="H23" s="41">
        <f t="shared" si="3"/>
        <v>0</v>
      </c>
      <c r="I23" s="42">
        <f>COUNTIF(Vertices[Out-Degree], "&gt;= " &amp; H23) - COUNTIF(Vertices[Out-Degree], "&gt;=" &amp; H24)</f>
        <v>0</v>
      </c>
      <c r="J23" s="41">
        <f t="shared" si="4"/>
        <v>0</v>
      </c>
      <c r="K23" s="42">
        <f>COUNTIF(Vertices[Betweenness Centrality], "&gt;= " &amp; J23) - COUNTIF(Vertices[Betweenness Centrality], "&gt;=" &amp; J24)</f>
        <v>0</v>
      </c>
      <c r="L23" s="41">
        <f t="shared" si="5"/>
        <v>0</v>
      </c>
      <c r="M23" s="42">
        <f>COUNTIF(Vertices[Closeness Centrality], "&gt;= " &amp; L23) - COUNTIF(Vertices[Closeness Centrality], "&gt;=" &amp; L24)</f>
        <v>0</v>
      </c>
      <c r="N23" s="41">
        <f t="shared" si="6"/>
        <v>0</v>
      </c>
      <c r="O23" s="42">
        <f>COUNTIF(Vertices[Eigenvector Centrality], "&gt;= " &amp; N23) - COUNTIF(Vertices[Eigenvector Centrality], "&gt;=" &amp; N24)</f>
        <v>0</v>
      </c>
      <c r="P23" s="41">
        <f t="shared" si="7"/>
        <v>0</v>
      </c>
      <c r="Q23" s="42">
        <f>COUNTIF(Vertices[PageRank], "&gt;= " &amp; P23) - COUNTIF(Vertices[PageRank], "&gt;=" &amp; P24)</f>
        <v>0</v>
      </c>
      <c r="R23" s="41">
        <f t="shared" si="8"/>
        <v>0</v>
      </c>
      <c r="S23" s="46">
        <f>COUNTIF(Vertices[Clustering Coefficient], "&gt;= " &amp; R23) - COUNTIF(Vertices[Clustering Coefficient], "&gt;=" &amp; R24)</f>
        <v>0</v>
      </c>
      <c r="T23" s="41" t="e">
        <f t="shared" ca="1" si="9"/>
        <v>#REF!</v>
      </c>
      <c r="U23" s="42" t="e">
        <f t="shared" ca="1" si="0"/>
        <v>#REF!</v>
      </c>
    </row>
    <row r="24" spans="1:21" x14ac:dyDescent="0.35">
      <c r="D24" s="34">
        <f t="shared" si="1"/>
        <v>0</v>
      </c>
      <c r="E24" s="3">
        <f>COUNTIF(Vertices[Degree], "&gt;= " &amp; D24) - COUNTIF(Vertices[Degree], "&gt;=" &amp; D25)</f>
        <v>0</v>
      </c>
      <c r="F24" s="39">
        <f t="shared" si="2"/>
        <v>0</v>
      </c>
      <c r="G24" s="40">
        <f>COUNTIF(Vertices[In-Degree], "&gt;= " &amp; F24) - COUNTIF(Vertices[In-Degree], "&gt;=" &amp; F25)</f>
        <v>0</v>
      </c>
      <c r="H24" s="39">
        <f t="shared" si="3"/>
        <v>0</v>
      </c>
      <c r="I24" s="40">
        <f>COUNTIF(Vertices[Out-Degree], "&gt;= " &amp; H24) - COUNTIF(Vertices[Out-Degree], "&gt;=" &amp; H25)</f>
        <v>0</v>
      </c>
      <c r="J24" s="39">
        <f t="shared" si="4"/>
        <v>0</v>
      </c>
      <c r="K24" s="40">
        <f>COUNTIF(Vertices[Betweenness Centrality], "&gt;= " &amp; J24) - COUNTIF(Vertices[Betweenness Centrality], "&gt;=" &amp; J25)</f>
        <v>0</v>
      </c>
      <c r="L24" s="39">
        <f t="shared" si="5"/>
        <v>0</v>
      </c>
      <c r="M24" s="40">
        <f>COUNTIF(Vertices[Closeness Centrality], "&gt;= " &amp; L24) - COUNTIF(Vertices[Closeness Centrality], "&gt;=" &amp; L25)</f>
        <v>0</v>
      </c>
      <c r="N24" s="39">
        <f t="shared" si="6"/>
        <v>0</v>
      </c>
      <c r="O24" s="40">
        <f>COUNTIF(Vertices[Eigenvector Centrality], "&gt;= " &amp; N24) - COUNTIF(Vertices[Eigenvector Centrality], "&gt;=" &amp; N25)</f>
        <v>0</v>
      </c>
      <c r="P24" s="39">
        <f t="shared" si="7"/>
        <v>0</v>
      </c>
      <c r="Q24" s="40">
        <f>COUNTIF(Vertices[PageRank], "&gt;= " &amp; P24) - COUNTIF(Vertices[PageRank], "&gt;=" &amp; P25)</f>
        <v>0</v>
      </c>
      <c r="R24" s="39">
        <f t="shared" si="8"/>
        <v>0</v>
      </c>
      <c r="S24" s="45">
        <f>COUNTIF(Vertices[Clustering Coefficient], "&gt;= " &amp; R24) - COUNTIF(Vertices[Clustering Coefficient], "&gt;=" &amp; R25)</f>
        <v>0</v>
      </c>
      <c r="T24" s="39" t="e">
        <f t="shared" ca="1" si="9"/>
        <v>#REF!</v>
      </c>
      <c r="U24" s="40" t="e">
        <f t="shared" ca="1" si="0"/>
        <v>#REF!</v>
      </c>
    </row>
    <row r="25" spans="1:21" x14ac:dyDescent="0.35">
      <c r="D25" s="34">
        <f t="shared" si="1"/>
        <v>0</v>
      </c>
      <c r="E25" s="3">
        <f>COUNTIF(Vertices[Degree], "&gt;= " &amp; D25) - COUNTIF(Vertices[Degree], "&gt;=" &amp; D26)</f>
        <v>0</v>
      </c>
      <c r="F25" s="41">
        <f t="shared" si="2"/>
        <v>0</v>
      </c>
      <c r="G25" s="42">
        <f>COUNTIF(Vertices[In-Degree], "&gt;= " &amp; F25) - COUNTIF(Vertices[In-Degree], "&gt;=" &amp; F26)</f>
        <v>0</v>
      </c>
      <c r="H25" s="41">
        <f t="shared" si="3"/>
        <v>0</v>
      </c>
      <c r="I25" s="42">
        <f>COUNTIF(Vertices[Out-Degree], "&gt;= " &amp; H25) - COUNTIF(Vertices[Out-Degree], "&gt;=" &amp; H26)</f>
        <v>0</v>
      </c>
      <c r="J25" s="41">
        <f t="shared" si="4"/>
        <v>0</v>
      </c>
      <c r="K25" s="42">
        <f>COUNTIF(Vertices[Betweenness Centrality], "&gt;= " &amp; J25) - COUNTIF(Vertices[Betweenness Centrality], "&gt;=" &amp; J26)</f>
        <v>0</v>
      </c>
      <c r="L25" s="41">
        <f t="shared" si="5"/>
        <v>0</v>
      </c>
      <c r="M25" s="42">
        <f>COUNTIF(Vertices[Closeness Centrality], "&gt;= " &amp; L25) - COUNTIF(Vertices[Closeness Centrality], "&gt;=" &amp; L26)</f>
        <v>0</v>
      </c>
      <c r="N25" s="41">
        <f t="shared" si="6"/>
        <v>0</v>
      </c>
      <c r="O25" s="42">
        <f>COUNTIF(Vertices[Eigenvector Centrality], "&gt;= " &amp; N25) - COUNTIF(Vertices[Eigenvector Centrality], "&gt;=" &amp; N26)</f>
        <v>0</v>
      </c>
      <c r="P25" s="41">
        <f t="shared" si="7"/>
        <v>0</v>
      </c>
      <c r="Q25" s="42">
        <f>COUNTIF(Vertices[PageRank], "&gt;= " &amp; P25) - COUNTIF(Vertices[PageRank], "&gt;=" &amp; P26)</f>
        <v>0</v>
      </c>
      <c r="R25" s="41">
        <f t="shared" si="8"/>
        <v>0</v>
      </c>
      <c r="S25" s="46">
        <f>COUNTIF(Vertices[Clustering Coefficient], "&gt;= " &amp; R25) - COUNTIF(Vertices[Clustering Coefficient], "&gt;=" &amp; R26)</f>
        <v>0</v>
      </c>
      <c r="T25" s="41" t="e">
        <f t="shared" ca="1" si="9"/>
        <v>#REF!</v>
      </c>
      <c r="U25" s="42" t="e">
        <f t="shared" ca="1" si="0"/>
        <v>#REF!</v>
      </c>
    </row>
    <row r="26" spans="1:21" x14ac:dyDescent="0.35">
      <c r="D26" s="34">
        <f t="shared" si="1"/>
        <v>0</v>
      </c>
      <c r="E26" s="3">
        <f>COUNTIF(Vertices[Degree], "&gt;= " &amp; D26) - COUNTIF(Vertices[Degree], "&gt;=" &amp; D27)</f>
        <v>0</v>
      </c>
      <c r="F26" s="39">
        <f t="shared" si="2"/>
        <v>0</v>
      </c>
      <c r="G26" s="40">
        <f>COUNTIF(Vertices[In-Degree], "&gt;= " &amp; F26) - COUNTIF(Vertices[In-Degree], "&gt;=" &amp; F27)</f>
        <v>0</v>
      </c>
      <c r="H26" s="39">
        <f t="shared" si="3"/>
        <v>0</v>
      </c>
      <c r="I26" s="40">
        <f>COUNTIF(Vertices[Out-Degree], "&gt;= " &amp; H26) - COUNTIF(Vertices[Out-Degree], "&gt;=" &amp; H27)</f>
        <v>0</v>
      </c>
      <c r="J26" s="39">
        <f t="shared" si="4"/>
        <v>0</v>
      </c>
      <c r="K26" s="40">
        <f>COUNTIF(Vertices[Betweenness Centrality], "&gt;= " &amp; J26) - COUNTIF(Vertices[Betweenness Centrality], "&gt;=" &amp; J27)</f>
        <v>0</v>
      </c>
      <c r="L26" s="39">
        <f t="shared" si="5"/>
        <v>0</v>
      </c>
      <c r="M26" s="40">
        <f>COUNTIF(Vertices[Closeness Centrality], "&gt;= " &amp; L26) - COUNTIF(Vertices[Closeness Centrality], "&gt;=" &amp; L27)</f>
        <v>0</v>
      </c>
      <c r="N26" s="39">
        <f t="shared" si="6"/>
        <v>0</v>
      </c>
      <c r="O26" s="40">
        <f>COUNTIF(Vertices[Eigenvector Centrality], "&gt;= " &amp; N26) - COUNTIF(Vertices[Eigenvector Centrality], "&gt;=" &amp; N27)</f>
        <v>0</v>
      </c>
      <c r="P26" s="39">
        <f t="shared" si="7"/>
        <v>0</v>
      </c>
      <c r="Q26" s="40">
        <f>COUNTIF(Vertices[PageRank], "&gt;= " &amp; P26) - COUNTIF(Vertices[PageRank], "&gt;=" &amp; P27)</f>
        <v>0</v>
      </c>
      <c r="R26" s="39">
        <f t="shared" si="8"/>
        <v>0</v>
      </c>
      <c r="S26" s="45">
        <f>COUNTIF(Vertices[Clustering Coefficient], "&gt;= " &amp; R26) - COUNTIF(Vertices[Clustering Coefficient], "&gt;=" &amp; R27)</f>
        <v>0</v>
      </c>
      <c r="T26" s="39" t="e">
        <f t="shared" ca="1" si="9"/>
        <v>#REF!</v>
      </c>
      <c r="U26" s="40" t="e">
        <f t="shared" ca="1" si="0"/>
        <v>#REF!</v>
      </c>
    </row>
    <row r="27" spans="1:21" x14ac:dyDescent="0.35">
      <c r="D27" s="34">
        <f t="shared" si="1"/>
        <v>0</v>
      </c>
      <c r="E27" s="3">
        <f>COUNTIF(Vertices[Degree], "&gt;= " &amp; D27) - COUNTIF(Vertices[Degree], "&gt;=" &amp; D28)</f>
        <v>0</v>
      </c>
      <c r="F27" s="41">
        <f t="shared" si="2"/>
        <v>0</v>
      </c>
      <c r="G27" s="42">
        <f>COUNTIF(Vertices[In-Degree], "&gt;= " &amp; F27) - COUNTIF(Vertices[In-Degree], "&gt;=" &amp; F28)</f>
        <v>0</v>
      </c>
      <c r="H27" s="41">
        <f t="shared" si="3"/>
        <v>0</v>
      </c>
      <c r="I27" s="42">
        <f>COUNTIF(Vertices[Out-Degree], "&gt;= " &amp; H27) - COUNTIF(Vertices[Out-Degree], "&gt;=" &amp; H28)</f>
        <v>0</v>
      </c>
      <c r="J27" s="41">
        <f t="shared" si="4"/>
        <v>0</v>
      </c>
      <c r="K27" s="42">
        <f>COUNTIF(Vertices[Betweenness Centrality], "&gt;= " &amp; J27) - COUNTIF(Vertices[Betweenness Centrality], "&gt;=" &amp; J28)</f>
        <v>0</v>
      </c>
      <c r="L27" s="41">
        <f t="shared" si="5"/>
        <v>0</v>
      </c>
      <c r="M27" s="42">
        <f>COUNTIF(Vertices[Closeness Centrality], "&gt;= " &amp; L27) - COUNTIF(Vertices[Closeness Centrality], "&gt;=" &amp; L28)</f>
        <v>0</v>
      </c>
      <c r="N27" s="41">
        <f t="shared" si="6"/>
        <v>0</v>
      </c>
      <c r="O27" s="42">
        <f>COUNTIF(Vertices[Eigenvector Centrality], "&gt;= " &amp; N27) - COUNTIF(Vertices[Eigenvector Centrality], "&gt;=" &amp; N28)</f>
        <v>0</v>
      </c>
      <c r="P27" s="41">
        <f t="shared" si="7"/>
        <v>0</v>
      </c>
      <c r="Q27" s="42">
        <f>COUNTIF(Vertices[PageRank], "&gt;= " &amp; P27) - COUNTIF(Vertices[PageRank], "&gt;=" &amp; P28)</f>
        <v>0</v>
      </c>
      <c r="R27" s="41">
        <f t="shared" si="8"/>
        <v>0</v>
      </c>
      <c r="S27" s="46">
        <f>COUNTIF(Vertices[Clustering Coefficient], "&gt;= " &amp; R27) - COUNTIF(Vertices[Clustering Coefficient], "&gt;=" &amp; R28)</f>
        <v>0</v>
      </c>
      <c r="T27" s="41" t="e">
        <f t="shared" ca="1" si="9"/>
        <v>#REF!</v>
      </c>
      <c r="U27" s="42" t="e">
        <f t="shared" ca="1" si="0"/>
        <v>#REF!</v>
      </c>
    </row>
    <row r="28" spans="1:21" x14ac:dyDescent="0.35">
      <c r="D28" s="34">
        <f t="shared" si="1"/>
        <v>0</v>
      </c>
      <c r="E28" s="3">
        <f>COUNTIF(Vertices[Degree], "&gt;= " &amp; D28) - COUNTIF(Vertices[Degree], "&gt;=" &amp; D29)</f>
        <v>0</v>
      </c>
      <c r="F28" s="39">
        <f t="shared" si="2"/>
        <v>0</v>
      </c>
      <c r="G28" s="40">
        <f>COUNTIF(Vertices[In-Degree], "&gt;= " &amp; F28) - COUNTIF(Vertices[In-Degree], "&gt;=" &amp; F29)</f>
        <v>0</v>
      </c>
      <c r="H28" s="39">
        <f t="shared" si="3"/>
        <v>0</v>
      </c>
      <c r="I28" s="40">
        <f>COUNTIF(Vertices[Out-Degree], "&gt;= " &amp; H28) - COUNTIF(Vertices[Out-Degree], "&gt;=" &amp; H29)</f>
        <v>0</v>
      </c>
      <c r="J28" s="39">
        <f t="shared" si="4"/>
        <v>0</v>
      </c>
      <c r="K28" s="40">
        <f>COUNTIF(Vertices[Betweenness Centrality], "&gt;= " &amp; J28) - COUNTIF(Vertices[Betweenness Centrality], "&gt;=" &amp; J29)</f>
        <v>0</v>
      </c>
      <c r="L28" s="39">
        <f t="shared" si="5"/>
        <v>0</v>
      </c>
      <c r="M28" s="40">
        <f>COUNTIF(Vertices[Closeness Centrality], "&gt;= " &amp; L28) - COUNTIF(Vertices[Closeness Centrality], "&gt;=" &amp; L29)</f>
        <v>0</v>
      </c>
      <c r="N28" s="39">
        <f t="shared" si="6"/>
        <v>0</v>
      </c>
      <c r="O28" s="40">
        <f>COUNTIF(Vertices[Eigenvector Centrality], "&gt;= " &amp; N28) - COUNTIF(Vertices[Eigenvector Centrality], "&gt;=" &amp; N29)</f>
        <v>0</v>
      </c>
      <c r="P28" s="39">
        <f t="shared" si="7"/>
        <v>0</v>
      </c>
      <c r="Q28" s="40">
        <f>COUNTIF(Vertices[PageRank], "&gt;= " &amp; P28) - COUNTIF(Vertices[PageRank], "&gt;=" &amp; P29)</f>
        <v>0</v>
      </c>
      <c r="R28" s="39">
        <f t="shared" si="8"/>
        <v>0</v>
      </c>
      <c r="S28" s="45">
        <f>COUNTIF(Vertices[Clustering Coefficient], "&gt;= " &amp; R28) - COUNTIF(Vertices[Clustering Coefficient], "&gt;=" &amp; R29)</f>
        <v>0</v>
      </c>
      <c r="T28" s="39" t="e">
        <f t="shared" ca="1" si="9"/>
        <v>#REF!</v>
      </c>
      <c r="U28" s="40" t="e">
        <f t="shared" ca="1" si="0"/>
        <v>#REF!</v>
      </c>
    </row>
    <row r="29" spans="1:21" x14ac:dyDescent="0.35">
      <c r="A29" t="s">
        <v>163</v>
      </c>
      <c r="B29" t="s">
        <v>17</v>
      </c>
      <c r="D29" s="34">
        <f t="shared" si="1"/>
        <v>0</v>
      </c>
      <c r="E29" s="3">
        <f>COUNTIF(Vertices[Degree], "&gt;= " &amp; D29) - COUNTIF(Vertices[Degree], "&gt;=" &amp; D30)</f>
        <v>0</v>
      </c>
      <c r="F29" s="41">
        <f t="shared" si="2"/>
        <v>0</v>
      </c>
      <c r="G29" s="42">
        <f>COUNTIF(Vertices[In-Degree], "&gt;= " &amp; F29) - COUNTIF(Vertices[In-Degree], "&gt;=" &amp; F30)</f>
        <v>0</v>
      </c>
      <c r="H29" s="41">
        <f t="shared" si="3"/>
        <v>0</v>
      </c>
      <c r="I29" s="42">
        <f>COUNTIF(Vertices[Out-Degree], "&gt;= " &amp; H29) - COUNTIF(Vertices[Out-Degree], "&gt;=" &amp; H30)</f>
        <v>0</v>
      </c>
      <c r="J29" s="41">
        <f t="shared" si="4"/>
        <v>0</v>
      </c>
      <c r="K29" s="42">
        <f>COUNTIF(Vertices[Betweenness Centrality], "&gt;= " &amp; J29) - COUNTIF(Vertices[Betweenness Centrality], "&gt;=" &amp; J30)</f>
        <v>0</v>
      </c>
      <c r="L29" s="41">
        <f t="shared" si="5"/>
        <v>0</v>
      </c>
      <c r="M29" s="42">
        <f>COUNTIF(Vertices[Closeness Centrality], "&gt;= " &amp; L29) - COUNTIF(Vertices[Closeness Centrality], "&gt;=" &amp; L30)</f>
        <v>0</v>
      </c>
      <c r="N29" s="41">
        <f t="shared" si="6"/>
        <v>0</v>
      </c>
      <c r="O29" s="42">
        <f>COUNTIF(Vertices[Eigenvector Centrality], "&gt;= " &amp; N29) - COUNTIF(Vertices[Eigenvector Centrality], "&gt;=" &amp; N30)</f>
        <v>0</v>
      </c>
      <c r="P29" s="41">
        <f t="shared" si="7"/>
        <v>0</v>
      </c>
      <c r="Q29" s="42">
        <f>COUNTIF(Vertices[PageRank], "&gt;= " &amp; P29) - COUNTIF(Vertices[PageRank], "&gt;=" &amp; P30)</f>
        <v>0</v>
      </c>
      <c r="R29" s="41">
        <f t="shared" si="8"/>
        <v>0</v>
      </c>
      <c r="S29" s="46">
        <f>COUNTIF(Vertices[Clustering Coefficient], "&gt;= " &amp; R29) - COUNTIF(Vertices[Clustering Coefficient], "&gt;=" &amp; R30)</f>
        <v>0</v>
      </c>
      <c r="T29" s="41" t="e">
        <f t="shared" ca="1" si="9"/>
        <v>#REF!</v>
      </c>
      <c r="U29" s="42" t="e">
        <f t="shared" ca="1" si="0"/>
        <v>#REF!</v>
      </c>
    </row>
    <row r="30" spans="1:21" x14ac:dyDescent="0.35">
      <c r="A30" s="35"/>
      <c r="B30" s="35"/>
      <c r="D30" s="34">
        <f t="shared" si="1"/>
        <v>0</v>
      </c>
      <c r="E30" s="3">
        <f>COUNTIF(Vertices[Degree], "&gt;= " &amp; D30) - COUNTIF(Vertices[Degree], "&gt;=" &amp; D31)</f>
        <v>0</v>
      </c>
      <c r="F30" s="39">
        <f t="shared" si="2"/>
        <v>0</v>
      </c>
      <c r="G30" s="40">
        <f>COUNTIF(Vertices[In-Degree], "&gt;= " &amp; F30) - COUNTIF(Vertices[In-Degree], "&gt;=" &amp; F31)</f>
        <v>0</v>
      </c>
      <c r="H30" s="39">
        <f t="shared" si="3"/>
        <v>0</v>
      </c>
      <c r="I30" s="40">
        <f>COUNTIF(Vertices[Out-Degree], "&gt;= " &amp; H30) - COUNTIF(Vertices[Out-Degree], "&gt;=" &amp; H31)</f>
        <v>0</v>
      </c>
      <c r="J30" s="39">
        <f t="shared" si="4"/>
        <v>0</v>
      </c>
      <c r="K30" s="40">
        <f>COUNTIF(Vertices[Betweenness Centrality], "&gt;= " &amp; J30) - COUNTIF(Vertices[Betweenness Centrality], "&gt;=" &amp; J31)</f>
        <v>0</v>
      </c>
      <c r="L30" s="39">
        <f t="shared" si="5"/>
        <v>0</v>
      </c>
      <c r="M30" s="40">
        <f>COUNTIF(Vertices[Closeness Centrality], "&gt;= " &amp; L30) - COUNTIF(Vertices[Closeness Centrality], "&gt;=" &amp; L31)</f>
        <v>0</v>
      </c>
      <c r="N30" s="39">
        <f t="shared" si="6"/>
        <v>0</v>
      </c>
      <c r="O30" s="40">
        <f>COUNTIF(Vertices[Eigenvector Centrality], "&gt;= " &amp; N30) - COUNTIF(Vertices[Eigenvector Centrality], "&gt;=" &amp; N31)</f>
        <v>0</v>
      </c>
      <c r="P30" s="39">
        <f t="shared" si="7"/>
        <v>0</v>
      </c>
      <c r="Q30" s="40">
        <f>COUNTIF(Vertices[PageRank], "&gt;= " &amp; P30) - COUNTIF(Vertices[PageRank], "&gt;=" &amp; P31)</f>
        <v>0</v>
      </c>
      <c r="R30" s="39">
        <f t="shared" si="8"/>
        <v>0</v>
      </c>
      <c r="S30" s="45">
        <f>COUNTIF(Vertices[Clustering Coefficient], "&gt;= " &amp; R30) - COUNTIF(Vertices[Clustering Coefficient], "&gt;=" &amp; R31)</f>
        <v>0</v>
      </c>
      <c r="T30" s="39" t="e">
        <f t="shared" ca="1" si="9"/>
        <v>#REF!</v>
      </c>
      <c r="U30" s="40" t="e">
        <f t="shared" ca="1" si="0"/>
        <v>#REF!</v>
      </c>
    </row>
    <row r="31" spans="1:21" x14ac:dyDescent="0.35">
      <c r="D31" s="34">
        <f t="shared" si="1"/>
        <v>0</v>
      </c>
      <c r="E31" s="3">
        <f>COUNTIF(Vertices[Degree], "&gt;= " &amp; D31) - COUNTIF(Vertices[Degree], "&gt;=" &amp; D32)</f>
        <v>0</v>
      </c>
      <c r="F31" s="41">
        <f t="shared" si="2"/>
        <v>0</v>
      </c>
      <c r="G31" s="42">
        <f>COUNTIF(Vertices[In-Degree], "&gt;= " &amp; F31) - COUNTIF(Vertices[In-Degree], "&gt;=" &amp; F32)</f>
        <v>0</v>
      </c>
      <c r="H31" s="41">
        <f t="shared" si="3"/>
        <v>0</v>
      </c>
      <c r="I31" s="42">
        <f>COUNTIF(Vertices[Out-Degree], "&gt;= " &amp; H31) - COUNTIF(Vertices[Out-Degree], "&gt;=" &amp; H32)</f>
        <v>0</v>
      </c>
      <c r="J31" s="41">
        <f t="shared" si="4"/>
        <v>0</v>
      </c>
      <c r="K31" s="42">
        <f>COUNTIF(Vertices[Betweenness Centrality], "&gt;= " &amp; J31) - COUNTIF(Vertices[Betweenness Centrality], "&gt;=" &amp; J32)</f>
        <v>0</v>
      </c>
      <c r="L31" s="41">
        <f t="shared" si="5"/>
        <v>0</v>
      </c>
      <c r="M31" s="42">
        <f>COUNTIF(Vertices[Closeness Centrality], "&gt;= " &amp; L31) - COUNTIF(Vertices[Closeness Centrality], "&gt;=" &amp; L32)</f>
        <v>0</v>
      </c>
      <c r="N31" s="41">
        <f t="shared" si="6"/>
        <v>0</v>
      </c>
      <c r="O31" s="42">
        <f>COUNTIF(Vertices[Eigenvector Centrality], "&gt;= " &amp; N31) - COUNTIF(Vertices[Eigenvector Centrality], "&gt;=" &amp; N32)</f>
        <v>0</v>
      </c>
      <c r="P31" s="41">
        <f t="shared" si="7"/>
        <v>0</v>
      </c>
      <c r="Q31" s="42">
        <f>COUNTIF(Vertices[PageRank], "&gt;= " &amp; P31) - COUNTIF(Vertices[PageRank], "&gt;=" &amp; P32)</f>
        <v>0</v>
      </c>
      <c r="R31" s="41">
        <f t="shared" si="8"/>
        <v>0</v>
      </c>
      <c r="S31" s="46">
        <f>COUNTIF(Vertices[Clustering Coefficient], "&gt;= " &amp; R31) - COUNTIF(Vertices[Clustering Coefficient], "&gt;=" &amp; R32)</f>
        <v>0</v>
      </c>
      <c r="T31" s="41" t="e">
        <f t="shared" ca="1" si="9"/>
        <v>#REF!</v>
      </c>
      <c r="U31" s="42" t="e">
        <f t="shared" ca="1" si="0"/>
        <v>#REF!</v>
      </c>
    </row>
    <row r="32" spans="1:21" x14ac:dyDescent="0.35">
      <c r="D32" s="34">
        <f t="shared" si="1"/>
        <v>0</v>
      </c>
      <c r="E32" s="3">
        <f>COUNTIF(Vertices[Degree], "&gt;= " &amp; D32) - COUNTIF(Vertices[Degree], "&gt;=" &amp; D33)</f>
        <v>0</v>
      </c>
      <c r="F32" s="39">
        <f t="shared" si="2"/>
        <v>0</v>
      </c>
      <c r="G32" s="40">
        <f>COUNTIF(Vertices[In-Degree], "&gt;= " &amp; F32) - COUNTIF(Vertices[In-Degree], "&gt;=" &amp; F33)</f>
        <v>0</v>
      </c>
      <c r="H32" s="39">
        <f t="shared" si="3"/>
        <v>0</v>
      </c>
      <c r="I32" s="40">
        <f>COUNTIF(Vertices[Out-Degree], "&gt;= " &amp; H32) - COUNTIF(Vertices[Out-Degree], "&gt;=" &amp; H33)</f>
        <v>0</v>
      </c>
      <c r="J32" s="39">
        <f t="shared" si="4"/>
        <v>0</v>
      </c>
      <c r="K32" s="40">
        <f>COUNTIF(Vertices[Betweenness Centrality], "&gt;= " &amp; J32) - COUNTIF(Vertices[Betweenness Centrality], "&gt;=" &amp; J33)</f>
        <v>0</v>
      </c>
      <c r="L32" s="39">
        <f t="shared" si="5"/>
        <v>0</v>
      </c>
      <c r="M32" s="40">
        <f>COUNTIF(Vertices[Closeness Centrality], "&gt;= " &amp; L32) - COUNTIF(Vertices[Closeness Centrality], "&gt;=" &amp; L33)</f>
        <v>0</v>
      </c>
      <c r="N32" s="39">
        <f t="shared" si="6"/>
        <v>0</v>
      </c>
      <c r="O32" s="40">
        <f>COUNTIF(Vertices[Eigenvector Centrality], "&gt;= " &amp; N32) - COUNTIF(Vertices[Eigenvector Centrality], "&gt;=" &amp; N33)</f>
        <v>0</v>
      </c>
      <c r="P32" s="39">
        <f t="shared" si="7"/>
        <v>0</v>
      </c>
      <c r="Q32" s="40">
        <f>COUNTIF(Vertices[PageRank], "&gt;= " &amp; P32) - COUNTIF(Vertices[PageRank], "&gt;=" &amp; P33)</f>
        <v>0</v>
      </c>
      <c r="R32" s="39">
        <f t="shared" si="8"/>
        <v>0</v>
      </c>
      <c r="S32" s="45">
        <f>COUNTIF(Vertices[Clustering Coefficient], "&gt;= " &amp; R32) - COUNTIF(Vertices[Clustering Coefficient], "&gt;=" &amp; R33)</f>
        <v>0</v>
      </c>
      <c r="T32" s="39" t="e">
        <f t="shared" ca="1" si="9"/>
        <v>#REF!</v>
      </c>
      <c r="U32" s="40" t="e">
        <f t="shared" ca="1" si="0"/>
        <v>#REF!</v>
      </c>
    </row>
    <row r="33" spans="1:21" x14ac:dyDescent="0.35">
      <c r="D33" s="34">
        <f t="shared" si="1"/>
        <v>0</v>
      </c>
      <c r="E33" s="3">
        <f>COUNTIF(Vertices[Degree], "&gt;= " &amp; D33) - COUNTIF(Vertices[Degree], "&gt;=" &amp; D34)</f>
        <v>0</v>
      </c>
      <c r="F33" s="41">
        <f t="shared" si="2"/>
        <v>0</v>
      </c>
      <c r="G33" s="42">
        <f>COUNTIF(Vertices[In-Degree], "&gt;= " &amp; F33) - COUNTIF(Vertices[In-Degree], "&gt;=" &amp; F34)</f>
        <v>0</v>
      </c>
      <c r="H33" s="41">
        <f t="shared" si="3"/>
        <v>0</v>
      </c>
      <c r="I33" s="42">
        <f>COUNTIF(Vertices[Out-Degree], "&gt;= " &amp; H33) - COUNTIF(Vertices[Out-Degree], "&gt;=" &amp; H34)</f>
        <v>0</v>
      </c>
      <c r="J33" s="41">
        <f t="shared" si="4"/>
        <v>0</v>
      </c>
      <c r="K33" s="42">
        <f>COUNTIF(Vertices[Betweenness Centrality], "&gt;= " &amp; J33) - COUNTIF(Vertices[Betweenness Centrality], "&gt;=" &amp; J34)</f>
        <v>0</v>
      </c>
      <c r="L33" s="41">
        <f t="shared" si="5"/>
        <v>0</v>
      </c>
      <c r="M33" s="42">
        <f>COUNTIF(Vertices[Closeness Centrality], "&gt;= " &amp; L33) - COUNTIF(Vertices[Closeness Centrality], "&gt;=" &amp; L34)</f>
        <v>0</v>
      </c>
      <c r="N33" s="41">
        <f t="shared" si="6"/>
        <v>0</v>
      </c>
      <c r="O33" s="42">
        <f>COUNTIF(Vertices[Eigenvector Centrality], "&gt;= " &amp; N33) - COUNTIF(Vertices[Eigenvector Centrality], "&gt;=" &amp; N34)</f>
        <v>0</v>
      </c>
      <c r="P33" s="41">
        <f t="shared" si="7"/>
        <v>0</v>
      </c>
      <c r="Q33" s="42">
        <f>COUNTIF(Vertices[PageRank], "&gt;= " &amp; P33) - COUNTIF(Vertices[PageRank], "&gt;=" &amp; P34)</f>
        <v>0</v>
      </c>
      <c r="R33" s="41">
        <f t="shared" si="8"/>
        <v>0</v>
      </c>
      <c r="S33" s="46">
        <f>COUNTIF(Vertices[Clustering Coefficient], "&gt;= " &amp; R33) - COUNTIF(Vertices[Clustering Coefficient], "&gt;=" &amp; R34)</f>
        <v>0</v>
      </c>
      <c r="T33" s="41" t="e">
        <f t="shared" ca="1" si="9"/>
        <v>#REF!</v>
      </c>
      <c r="U33" s="42" t="e">
        <f t="shared" ca="1" si="0"/>
        <v>#REF!</v>
      </c>
    </row>
    <row r="34" spans="1:21" x14ac:dyDescent="0.35">
      <c r="D34" s="34">
        <f t="shared" si="1"/>
        <v>0</v>
      </c>
      <c r="E34" s="3">
        <f>COUNTIF(Vertices[Degree], "&gt;= " &amp; D34) - COUNTIF(Vertices[Degree], "&gt;=" &amp; D35)</f>
        <v>0</v>
      </c>
      <c r="F34" s="39">
        <f t="shared" si="2"/>
        <v>0</v>
      </c>
      <c r="G34" s="40">
        <f>COUNTIF(Vertices[In-Degree], "&gt;= " &amp; F34) - COUNTIF(Vertices[In-Degree], "&gt;=" &amp; F35)</f>
        <v>0</v>
      </c>
      <c r="H34" s="39">
        <f t="shared" si="3"/>
        <v>0</v>
      </c>
      <c r="I34" s="40">
        <f>COUNTIF(Vertices[Out-Degree], "&gt;= " &amp; H34) - COUNTIF(Vertices[Out-Degree], "&gt;=" &amp; H35)</f>
        <v>0</v>
      </c>
      <c r="J34" s="39">
        <f t="shared" si="4"/>
        <v>0</v>
      </c>
      <c r="K34" s="40">
        <f>COUNTIF(Vertices[Betweenness Centrality], "&gt;= " &amp; J34) - COUNTIF(Vertices[Betweenness Centrality], "&gt;=" &amp; J35)</f>
        <v>0</v>
      </c>
      <c r="L34" s="39">
        <f t="shared" si="5"/>
        <v>0</v>
      </c>
      <c r="M34" s="40">
        <f>COUNTIF(Vertices[Closeness Centrality], "&gt;= " &amp; L34) - COUNTIF(Vertices[Closeness Centrality], "&gt;=" &amp; L35)</f>
        <v>0</v>
      </c>
      <c r="N34" s="39">
        <f t="shared" si="6"/>
        <v>0</v>
      </c>
      <c r="O34" s="40">
        <f>COUNTIF(Vertices[Eigenvector Centrality], "&gt;= " &amp; N34) - COUNTIF(Vertices[Eigenvector Centrality], "&gt;=" &amp; N35)</f>
        <v>0</v>
      </c>
      <c r="P34" s="39">
        <f t="shared" si="7"/>
        <v>0</v>
      </c>
      <c r="Q34" s="40">
        <f>COUNTIF(Vertices[PageRank], "&gt;= " &amp; P34) - COUNTIF(Vertices[PageRank], "&gt;=" &amp; P35)</f>
        <v>0</v>
      </c>
      <c r="R34" s="39">
        <f t="shared" si="8"/>
        <v>0</v>
      </c>
      <c r="S34" s="45">
        <f>COUNTIF(Vertices[Clustering Coefficient], "&gt;= " &amp; R34) - COUNTIF(Vertices[Clustering Coefficient], "&gt;=" &amp; R35)</f>
        <v>0</v>
      </c>
      <c r="T34" s="39" t="e">
        <f t="shared" ca="1" si="9"/>
        <v>#REF!</v>
      </c>
      <c r="U34" s="40" t="e">
        <f t="shared" ca="1" si="0"/>
        <v>#REF!</v>
      </c>
    </row>
    <row r="35" spans="1:21" x14ac:dyDescent="0.35">
      <c r="D35" s="34">
        <f t="shared" si="1"/>
        <v>0</v>
      </c>
      <c r="E35" s="3">
        <f>COUNTIF(Vertices[Degree], "&gt;= " &amp; D35) - COUNTIF(Vertices[Degree], "&gt;=" &amp; D36)</f>
        <v>0</v>
      </c>
      <c r="F35" s="41">
        <f t="shared" si="2"/>
        <v>0</v>
      </c>
      <c r="G35" s="42">
        <f>COUNTIF(Vertices[In-Degree], "&gt;= " &amp; F35) - COUNTIF(Vertices[In-Degree], "&gt;=" &amp; F36)</f>
        <v>0</v>
      </c>
      <c r="H35" s="41">
        <f t="shared" si="3"/>
        <v>0</v>
      </c>
      <c r="I35" s="42">
        <f>COUNTIF(Vertices[Out-Degree], "&gt;= " &amp; H35) - COUNTIF(Vertices[Out-Degree], "&gt;=" &amp; H36)</f>
        <v>0</v>
      </c>
      <c r="J35" s="41">
        <f t="shared" si="4"/>
        <v>0</v>
      </c>
      <c r="K35" s="42">
        <f>COUNTIF(Vertices[Betweenness Centrality], "&gt;= " &amp; J35) - COUNTIF(Vertices[Betweenness Centrality], "&gt;=" &amp; J36)</f>
        <v>0</v>
      </c>
      <c r="L35" s="41">
        <f t="shared" si="5"/>
        <v>0</v>
      </c>
      <c r="M35" s="42">
        <f>COUNTIF(Vertices[Closeness Centrality], "&gt;= " &amp; L35) - COUNTIF(Vertices[Closeness Centrality], "&gt;=" &amp; L36)</f>
        <v>0</v>
      </c>
      <c r="N35" s="41">
        <f t="shared" si="6"/>
        <v>0</v>
      </c>
      <c r="O35" s="42">
        <f>COUNTIF(Vertices[Eigenvector Centrality], "&gt;= " &amp; N35) - COUNTIF(Vertices[Eigenvector Centrality], "&gt;=" &amp; N36)</f>
        <v>0</v>
      </c>
      <c r="P35" s="41">
        <f t="shared" si="7"/>
        <v>0</v>
      </c>
      <c r="Q35" s="42">
        <f>COUNTIF(Vertices[PageRank], "&gt;= " &amp; P35) - COUNTIF(Vertices[PageRank], "&gt;=" &amp; P36)</f>
        <v>0</v>
      </c>
      <c r="R35" s="41">
        <f t="shared" si="8"/>
        <v>0</v>
      </c>
      <c r="S35" s="46">
        <f>COUNTIF(Vertices[Clustering Coefficient], "&gt;= " &amp; R35) - COUNTIF(Vertices[Clustering Coefficient], "&gt;=" &amp; R36)</f>
        <v>0</v>
      </c>
      <c r="T35" s="41" t="e">
        <f t="shared" ca="1" si="9"/>
        <v>#REF!</v>
      </c>
      <c r="U35" s="42" t="e">
        <f t="shared" ca="1" si="0"/>
        <v>#REF!</v>
      </c>
    </row>
    <row r="36" spans="1:21" x14ac:dyDescent="0.35">
      <c r="D36" s="34">
        <f t="shared" si="1"/>
        <v>0</v>
      </c>
      <c r="E36" s="3">
        <f>COUNTIF(Vertices[Degree], "&gt;= " &amp; D36) - COUNTIF(Vertices[Degree], "&gt;=" &amp; D37)</f>
        <v>0</v>
      </c>
      <c r="F36" s="39">
        <f t="shared" si="2"/>
        <v>0</v>
      </c>
      <c r="G36" s="40">
        <f>COUNTIF(Vertices[In-Degree], "&gt;= " &amp; F36) - COUNTIF(Vertices[In-Degree], "&gt;=" &amp; F37)</f>
        <v>0</v>
      </c>
      <c r="H36" s="39">
        <f t="shared" si="3"/>
        <v>0</v>
      </c>
      <c r="I36" s="40">
        <f>COUNTIF(Vertices[Out-Degree], "&gt;= " &amp; H36) - COUNTIF(Vertices[Out-Degree], "&gt;=" &amp; H37)</f>
        <v>0</v>
      </c>
      <c r="J36" s="39">
        <f t="shared" si="4"/>
        <v>0</v>
      </c>
      <c r="K36" s="40">
        <f>COUNTIF(Vertices[Betweenness Centrality], "&gt;= " &amp; J36) - COUNTIF(Vertices[Betweenness Centrality], "&gt;=" &amp; J37)</f>
        <v>0</v>
      </c>
      <c r="L36" s="39">
        <f t="shared" si="5"/>
        <v>0</v>
      </c>
      <c r="M36" s="40">
        <f>COUNTIF(Vertices[Closeness Centrality], "&gt;= " &amp; L36) - COUNTIF(Vertices[Closeness Centrality], "&gt;=" &amp; L37)</f>
        <v>0</v>
      </c>
      <c r="N36" s="39">
        <f t="shared" si="6"/>
        <v>0</v>
      </c>
      <c r="O36" s="40">
        <f>COUNTIF(Vertices[Eigenvector Centrality], "&gt;= " &amp; N36) - COUNTIF(Vertices[Eigenvector Centrality], "&gt;=" &amp; N37)</f>
        <v>0</v>
      </c>
      <c r="P36" s="39">
        <f t="shared" si="7"/>
        <v>0</v>
      </c>
      <c r="Q36" s="40">
        <f>COUNTIF(Vertices[PageRank], "&gt;= " &amp; P36) - COUNTIF(Vertices[PageRank], "&gt;=" &amp; P37)</f>
        <v>0</v>
      </c>
      <c r="R36" s="39">
        <f t="shared" si="8"/>
        <v>0</v>
      </c>
      <c r="S36" s="45">
        <f>COUNTIF(Vertices[Clustering Coefficient], "&gt;= " &amp; R36) - COUNTIF(Vertices[Clustering Coefficient], "&gt;=" &amp; R37)</f>
        <v>0</v>
      </c>
      <c r="T36" s="39" t="e">
        <f t="shared" ca="1" si="9"/>
        <v>#REF!</v>
      </c>
      <c r="U36" s="40" t="e">
        <f t="shared" ca="1" si="0"/>
        <v>#REF!</v>
      </c>
    </row>
    <row r="37" spans="1:21" x14ac:dyDescent="0.35">
      <c r="D37" s="34">
        <f t="shared" si="1"/>
        <v>0</v>
      </c>
      <c r="E37" s="3">
        <f>COUNTIF(Vertices[Degree], "&gt;= " &amp; D37) - COUNTIF(Vertices[Degree], "&gt;=" &amp; D38)</f>
        <v>0</v>
      </c>
      <c r="F37" s="41">
        <f t="shared" si="2"/>
        <v>0</v>
      </c>
      <c r="G37" s="42">
        <f>COUNTIF(Vertices[In-Degree], "&gt;= " &amp; F37) - COUNTIF(Vertices[In-Degree], "&gt;=" &amp; F38)</f>
        <v>0</v>
      </c>
      <c r="H37" s="41">
        <f t="shared" si="3"/>
        <v>0</v>
      </c>
      <c r="I37" s="42">
        <f>COUNTIF(Vertices[Out-Degree], "&gt;= " &amp; H37) - COUNTIF(Vertices[Out-Degree], "&gt;=" &amp; H38)</f>
        <v>0</v>
      </c>
      <c r="J37" s="41">
        <f t="shared" si="4"/>
        <v>0</v>
      </c>
      <c r="K37" s="42">
        <f>COUNTIF(Vertices[Betweenness Centrality], "&gt;= " &amp; J37) - COUNTIF(Vertices[Betweenness Centrality], "&gt;=" &amp; J38)</f>
        <v>0</v>
      </c>
      <c r="L37" s="41">
        <f t="shared" si="5"/>
        <v>0</v>
      </c>
      <c r="M37" s="42">
        <f>COUNTIF(Vertices[Closeness Centrality], "&gt;= " &amp; L37) - COUNTIF(Vertices[Closeness Centrality], "&gt;=" &amp; L38)</f>
        <v>0</v>
      </c>
      <c r="N37" s="41">
        <f t="shared" si="6"/>
        <v>0</v>
      </c>
      <c r="O37" s="42">
        <f>COUNTIF(Vertices[Eigenvector Centrality], "&gt;= " &amp; N37) - COUNTIF(Vertices[Eigenvector Centrality], "&gt;=" &amp; N38)</f>
        <v>0</v>
      </c>
      <c r="P37" s="41">
        <f t="shared" si="7"/>
        <v>0</v>
      </c>
      <c r="Q37" s="42">
        <f>COUNTIF(Vertices[PageRank], "&gt;= " &amp; P37) - COUNTIF(Vertices[PageRank], "&gt;=" &amp; P38)</f>
        <v>0</v>
      </c>
      <c r="R37" s="41">
        <f t="shared" si="8"/>
        <v>0</v>
      </c>
      <c r="S37" s="46">
        <f>COUNTIF(Vertices[Clustering Coefficient], "&gt;= " &amp; R37) - COUNTIF(Vertices[Clustering Coefficient], "&gt;=" &amp; R38)</f>
        <v>0</v>
      </c>
      <c r="T37" s="41" t="e">
        <f t="shared" ca="1" si="9"/>
        <v>#REF!</v>
      </c>
      <c r="U37" s="42" t="e">
        <f t="shared" ca="1" si="0"/>
        <v>#REF!</v>
      </c>
    </row>
    <row r="38" spans="1:21" x14ac:dyDescent="0.35">
      <c r="D38" s="34">
        <f t="shared" si="1"/>
        <v>0</v>
      </c>
      <c r="E38" s="3">
        <f>COUNTIF(Vertices[Degree], "&gt;= " &amp; D38) - COUNTIF(Vertices[Degree], "&gt;=" &amp; D39)</f>
        <v>0</v>
      </c>
      <c r="F38" s="39">
        <f t="shared" si="2"/>
        <v>0</v>
      </c>
      <c r="G38" s="40">
        <f>COUNTIF(Vertices[In-Degree], "&gt;= " &amp; F38) - COUNTIF(Vertices[In-Degree], "&gt;=" &amp; F39)</f>
        <v>0</v>
      </c>
      <c r="H38" s="39">
        <f t="shared" si="3"/>
        <v>0</v>
      </c>
      <c r="I38" s="40">
        <f>COUNTIF(Vertices[Out-Degree], "&gt;= " &amp; H38) - COUNTIF(Vertices[Out-Degree], "&gt;=" &amp; H39)</f>
        <v>0</v>
      </c>
      <c r="J38" s="39">
        <f t="shared" si="4"/>
        <v>0</v>
      </c>
      <c r="K38" s="40">
        <f>COUNTIF(Vertices[Betweenness Centrality], "&gt;= " &amp; J38) - COUNTIF(Vertices[Betweenness Centrality], "&gt;=" &amp; J39)</f>
        <v>0</v>
      </c>
      <c r="L38" s="39">
        <f t="shared" si="5"/>
        <v>0</v>
      </c>
      <c r="M38" s="40">
        <f>COUNTIF(Vertices[Closeness Centrality], "&gt;= " &amp; L38) - COUNTIF(Vertices[Closeness Centrality], "&gt;=" &amp; L39)</f>
        <v>0</v>
      </c>
      <c r="N38" s="39">
        <f t="shared" si="6"/>
        <v>0</v>
      </c>
      <c r="O38" s="40">
        <f>COUNTIF(Vertices[Eigenvector Centrality], "&gt;= " &amp; N38) - COUNTIF(Vertices[Eigenvector Centrality], "&gt;=" &amp; N39)</f>
        <v>0</v>
      </c>
      <c r="P38" s="39">
        <f t="shared" si="7"/>
        <v>0</v>
      </c>
      <c r="Q38" s="40">
        <f>COUNTIF(Vertices[PageRank], "&gt;= " &amp; P38) - COUNTIF(Vertices[PageRank], "&gt;=" &amp; P39)</f>
        <v>0</v>
      </c>
      <c r="R38" s="39">
        <f t="shared" si="8"/>
        <v>0</v>
      </c>
      <c r="S38" s="45">
        <f>COUNTIF(Vertices[Clustering Coefficient], "&gt;= " &amp; R38) - COUNTIF(Vertices[Clustering Coefficient], "&gt;=" &amp; R39)</f>
        <v>0</v>
      </c>
      <c r="T38" s="39" t="e">
        <f t="shared" ca="1" si="9"/>
        <v>#REF!</v>
      </c>
      <c r="U38" s="40" t="e">
        <f t="shared" ca="1" si="0"/>
        <v>#REF!</v>
      </c>
    </row>
    <row r="39" spans="1:21" x14ac:dyDescent="0.35">
      <c r="D39" s="34">
        <f t="shared" si="1"/>
        <v>0</v>
      </c>
      <c r="E39" s="3">
        <f>COUNTIF(Vertices[Degree], "&gt;= " &amp; D39) - COUNTIF(Vertices[Degree], "&gt;=" &amp; D40)</f>
        <v>0</v>
      </c>
      <c r="F39" s="41">
        <f t="shared" si="2"/>
        <v>0</v>
      </c>
      <c r="G39" s="42">
        <f>COUNTIF(Vertices[In-Degree], "&gt;= " &amp; F39) - COUNTIF(Vertices[In-Degree], "&gt;=" &amp; F40)</f>
        <v>0</v>
      </c>
      <c r="H39" s="41">
        <f t="shared" si="3"/>
        <v>0</v>
      </c>
      <c r="I39" s="42">
        <f>COUNTIF(Vertices[Out-Degree], "&gt;= " &amp; H39) - COUNTIF(Vertices[Out-Degree], "&gt;=" &amp; H40)</f>
        <v>0</v>
      </c>
      <c r="J39" s="41">
        <f t="shared" si="4"/>
        <v>0</v>
      </c>
      <c r="K39" s="42">
        <f>COUNTIF(Vertices[Betweenness Centrality], "&gt;= " &amp; J39) - COUNTIF(Vertices[Betweenness Centrality], "&gt;=" &amp; J40)</f>
        <v>0</v>
      </c>
      <c r="L39" s="41">
        <f t="shared" si="5"/>
        <v>0</v>
      </c>
      <c r="M39" s="42">
        <f>COUNTIF(Vertices[Closeness Centrality], "&gt;= " &amp; L39) - COUNTIF(Vertices[Closeness Centrality], "&gt;=" &amp; L40)</f>
        <v>0</v>
      </c>
      <c r="N39" s="41">
        <f t="shared" si="6"/>
        <v>0</v>
      </c>
      <c r="O39" s="42">
        <f>COUNTIF(Vertices[Eigenvector Centrality], "&gt;= " &amp; N39) - COUNTIF(Vertices[Eigenvector Centrality], "&gt;=" &amp; N40)</f>
        <v>0</v>
      </c>
      <c r="P39" s="41">
        <f t="shared" si="7"/>
        <v>0</v>
      </c>
      <c r="Q39" s="42">
        <f>COUNTIF(Vertices[PageRank], "&gt;= " &amp; P39) - COUNTIF(Vertices[PageRank], "&gt;=" &amp; P40)</f>
        <v>0</v>
      </c>
      <c r="R39" s="41">
        <f t="shared" si="8"/>
        <v>0</v>
      </c>
      <c r="S39" s="46">
        <f>COUNTIF(Vertices[Clustering Coefficient], "&gt;= " &amp; R39) - COUNTIF(Vertices[Clustering Coefficient], "&gt;=" &amp; R40)</f>
        <v>0</v>
      </c>
      <c r="T39" s="41" t="e">
        <f t="shared" ca="1" si="9"/>
        <v>#REF!</v>
      </c>
      <c r="U39" s="42" t="e">
        <f t="shared" ca="1" si="0"/>
        <v>#REF!</v>
      </c>
    </row>
    <row r="40" spans="1:21" x14ac:dyDescent="0.35">
      <c r="D40" s="34">
        <f t="shared" si="1"/>
        <v>0</v>
      </c>
      <c r="E40" s="3">
        <f>COUNTIF(Vertices[Degree], "&gt;= " &amp; D40) - COUNTIF(Vertices[Degree], "&gt;=" &amp; D41)</f>
        <v>0</v>
      </c>
      <c r="F40" s="39">
        <f t="shared" si="2"/>
        <v>0</v>
      </c>
      <c r="G40" s="40">
        <f>COUNTIF(Vertices[In-Degree], "&gt;= " &amp; F40) - COUNTIF(Vertices[In-Degree], "&gt;=" &amp; F41)</f>
        <v>0</v>
      </c>
      <c r="H40" s="39">
        <f t="shared" si="3"/>
        <v>0</v>
      </c>
      <c r="I40" s="40">
        <f>COUNTIF(Vertices[Out-Degree], "&gt;= " &amp; H40) - COUNTIF(Vertices[Out-Degree], "&gt;=" &amp; H41)</f>
        <v>0</v>
      </c>
      <c r="J40" s="39">
        <f t="shared" si="4"/>
        <v>0</v>
      </c>
      <c r="K40" s="40">
        <f>COUNTIF(Vertices[Betweenness Centrality], "&gt;= " &amp; J40) - COUNTIF(Vertices[Betweenness Centrality], "&gt;=" &amp; J41)</f>
        <v>0</v>
      </c>
      <c r="L40" s="39">
        <f t="shared" si="5"/>
        <v>0</v>
      </c>
      <c r="M40" s="40">
        <f>COUNTIF(Vertices[Closeness Centrality], "&gt;= " &amp; L40) - COUNTIF(Vertices[Closeness Centrality], "&gt;=" &amp; L41)</f>
        <v>0</v>
      </c>
      <c r="N40" s="39">
        <f t="shared" si="6"/>
        <v>0</v>
      </c>
      <c r="O40" s="40">
        <f>COUNTIF(Vertices[Eigenvector Centrality], "&gt;= " &amp; N40) - COUNTIF(Vertices[Eigenvector Centrality], "&gt;=" &amp; N41)</f>
        <v>0</v>
      </c>
      <c r="P40" s="39">
        <f t="shared" si="7"/>
        <v>0</v>
      </c>
      <c r="Q40" s="40">
        <f>COUNTIF(Vertices[PageRank], "&gt;= " &amp; P40) - COUNTIF(Vertices[PageRank], "&gt;=" &amp; P41)</f>
        <v>0</v>
      </c>
      <c r="R40" s="39">
        <f t="shared" si="8"/>
        <v>0</v>
      </c>
      <c r="S40" s="45">
        <f>COUNTIF(Vertices[Clustering Coefficient], "&gt;= " &amp; R40) - COUNTIF(Vertices[Clustering Coefficient], "&gt;=" &amp; R41)</f>
        <v>0</v>
      </c>
      <c r="T40" s="39" t="e">
        <f t="shared" ca="1" si="9"/>
        <v>#REF!</v>
      </c>
      <c r="U40" s="40" t="e">
        <f t="shared" ca="1" si="0"/>
        <v>#REF!</v>
      </c>
    </row>
    <row r="41" spans="1:21" x14ac:dyDescent="0.35">
      <c r="D41" s="34">
        <f t="shared" si="1"/>
        <v>0</v>
      </c>
      <c r="E41" s="3">
        <f>COUNTIF(Vertices[Degree], "&gt;= " &amp; D41) - COUNTIF(Vertices[Degree], "&gt;=" &amp; D42)</f>
        <v>0</v>
      </c>
      <c r="F41" s="41">
        <f t="shared" si="2"/>
        <v>0</v>
      </c>
      <c r="G41" s="42">
        <f>COUNTIF(Vertices[In-Degree], "&gt;= " &amp; F41) - COUNTIF(Vertices[In-Degree], "&gt;=" &amp; F42)</f>
        <v>0</v>
      </c>
      <c r="H41" s="41">
        <f t="shared" si="3"/>
        <v>0</v>
      </c>
      <c r="I41" s="42">
        <f>COUNTIF(Vertices[Out-Degree], "&gt;= " &amp; H41) - COUNTIF(Vertices[Out-Degree], "&gt;=" &amp; H42)</f>
        <v>0</v>
      </c>
      <c r="J41" s="41">
        <f t="shared" si="4"/>
        <v>0</v>
      </c>
      <c r="K41" s="42">
        <f>COUNTIF(Vertices[Betweenness Centrality], "&gt;= " &amp; J41) - COUNTIF(Vertices[Betweenness Centrality], "&gt;=" &amp; J42)</f>
        <v>0</v>
      </c>
      <c r="L41" s="41">
        <f t="shared" si="5"/>
        <v>0</v>
      </c>
      <c r="M41" s="42">
        <f>COUNTIF(Vertices[Closeness Centrality], "&gt;= " &amp; L41) - COUNTIF(Vertices[Closeness Centrality], "&gt;=" &amp; L42)</f>
        <v>0</v>
      </c>
      <c r="N41" s="41">
        <f t="shared" si="6"/>
        <v>0</v>
      </c>
      <c r="O41" s="42">
        <f>COUNTIF(Vertices[Eigenvector Centrality], "&gt;= " &amp; N41) - COUNTIF(Vertices[Eigenvector Centrality], "&gt;=" &amp; N42)</f>
        <v>0</v>
      </c>
      <c r="P41" s="41">
        <f t="shared" si="7"/>
        <v>0</v>
      </c>
      <c r="Q41" s="42">
        <f>COUNTIF(Vertices[PageRank], "&gt;= " &amp; P41) - COUNTIF(Vertices[PageRank], "&gt;=" &amp; P42)</f>
        <v>0</v>
      </c>
      <c r="R41" s="41">
        <f t="shared" si="8"/>
        <v>0</v>
      </c>
      <c r="S41" s="46">
        <f>COUNTIF(Vertices[Clustering Coefficient], "&gt;= " &amp; R41) - COUNTIF(Vertices[Clustering Coefficient], "&gt;=" &amp; R42)</f>
        <v>0</v>
      </c>
      <c r="T41" s="41" t="e">
        <f t="shared" ca="1" si="9"/>
        <v>#REF!</v>
      </c>
      <c r="U41" s="42" t="e">
        <f t="shared" ca="1" si="0"/>
        <v>#REF!</v>
      </c>
    </row>
    <row r="42" spans="1:21" x14ac:dyDescent="0.35">
      <c r="D42" s="34">
        <f t="shared" si="1"/>
        <v>0</v>
      </c>
      <c r="E42" s="3">
        <f>COUNTIF(Vertices[Degree], "&gt;= " &amp; D42) - COUNTIF(Vertices[Degree], "&gt;=" &amp; D43)</f>
        <v>0</v>
      </c>
      <c r="F42" s="39">
        <f t="shared" si="2"/>
        <v>0</v>
      </c>
      <c r="G42" s="40">
        <f>COUNTIF(Vertices[In-Degree], "&gt;= " &amp; F42) - COUNTIF(Vertices[In-Degree], "&gt;=" &amp; F43)</f>
        <v>0</v>
      </c>
      <c r="H42" s="39">
        <f t="shared" si="3"/>
        <v>0</v>
      </c>
      <c r="I42" s="40">
        <f>COUNTIF(Vertices[Out-Degree], "&gt;= " &amp; H42) - COUNTIF(Vertices[Out-Degree], "&gt;=" &amp; H43)</f>
        <v>0</v>
      </c>
      <c r="J42" s="39">
        <f t="shared" si="4"/>
        <v>0</v>
      </c>
      <c r="K42" s="40">
        <f>COUNTIF(Vertices[Betweenness Centrality], "&gt;= " &amp; J42) - COUNTIF(Vertices[Betweenness Centrality], "&gt;=" &amp; J43)</f>
        <v>0</v>
      </c>
      <c r="L42" s="39">
        <f t="shared" si="5"/>
        <v>0</v>
      </c>
      <c r="M42" s="40">
        <f>COUNTIF(Vertices[Closeness Centrality], "&gt;= " &amp; L42) - COUNTIF(Vertices[Closeness Centrality], "&gt;=" &amp; L43)</f>
        <v>0</v>
      </c>
      <c r="N42" s="39">
        <f t="shared" si="6"/>
        <v>0</v>
      </c>
      <c r="O42" s="40">
        <f>COUNTIF(Vertices[Eigenvector Centrality], "&gt;= " &amp; N42) - COUNTIF(Vertices[Eigenvector Centrality], "&gt;=" &amp; N43)</f>
        <v>0</v>
      </c>
      <c r="P42" s="39">
        <f t="shared" si="7"/>
        <v>0</v>
      </c>
      <c r="Q42" s="40">
        <f>COUNTIF(Vertices[PageRank], "&gt;= " &amp; P42) - COUNTIF(Vertices[PageRank], "&gt;=" &amp; P43)</f>
        <v>0</v>
      </c>
      <c r="R42" s="39">
        <f t="shared" si="8"/>
        <v>0</v>
      </c>
      <c r="S42" s="45">
        <f>COUNTIF(Vertices[Clustering Coefficient], "&gt;= " &amp; R42) - COUNTIF(Vertices[Clustering Coefficient], "&gt;=" &amp; R43)</f>
        <v>0</v>
      </c>
      <c r="T42" s="39" t="e">
        <f t="shared" ca="1" si="9"/>
        <v>#REF!</v>
      </c>
      <c r="U42" s="40" t="e">
        <f t="shared" ca="1" si="0"/>
        <v>#REF!</v>
      </c>
    </row>
    <row r="43" spans="1:21" x14ac:dyDescent="0.35">
      <c r="A43" s="35" t="s">
        <v>81</v>
      </c>
      <c r="B43" s="48" t="str">
        <f>IF(COUNT(Vertices[Degree])&gt;0, D2, NoMetricMessage)</f>
        <v>Not Available</v>
      </c>
      <c r="D43" s="34">
        <f t="shared" si="1"/>
        <v>0</v>
      </c>
      <c r="E43" s="3">
        <f>COUNTIF(Vertices[Degree], "&gt;= " &amp; D43) - COUNTIF(Vertices[Degree], "&gt;=" &amp; D44)</f>
        <v>0</v>
      </c>
      <c r="F43" s="41">
        <f t="shared" si="2"/>
        <v>0</v>
      </c>
      <c r="G43" s="42">
        <f>COUNTIF(Vertices[In-Degree], "&gt;= " &amp; F43) - COUNTIF(Vertices[In-Degree], "&gt;=" &amp; F44)</f>
        <v>0</v>
      </c>
      <c r="H43" s="41">
        <f t="shared" si="3"/>
        <v>0</v>
      </c>
      <c r="I43" s="42">
        <f>COUNTIF(Vertices[Out-Degree], "&gt;= " &amp; H43) - COUNTIF(Vertices[Out-Degree], "&gt;=" &amp; H44)</f>
        <v>0</v>
      </c>
      <c r="J43" s="41">
        <f t="shared" si="4"/>
        <v>0</v>
      </c>
      <c r="K43" s="42">
        <f>COUNTIF(Vertices[Betweenness Centrality], "&gt;= " &amp; J43) - COUNTIF(Vertices[Betweenness Centrality], "&gt;=" &amp; J44)</f>
        <v>0</v>
      </c>
      <c r="L43" s="41">
        <f t="shared" si="5"/>
        <v>0</v>
      </c>
      <c r="M43" s="42">
        <f>COUNTIF(Vertices[Closeness Centrality], "&gt;= " &amp; L43) - COUNTIF(Vertices[Closeness Centrality], "&gt;=" &amp; L44)</f>
        <v>0</v>
      </c>
      <c r="N43" s="41">
        <f t="shared" si="6"/>
        <v>0</v>
      </c>
      <c r="O43" s="42">
        <f>COUNTIF(Vertices[Eigenvector Centrality], "&gt;= " &amp; N43) - COUNTIF(Vertices[Eigenvector Centrality], "&gt;=" &amp; N44)</f>
        <v>0</v>
      </c>
      <c r="P43" s="41">
        <f t="shared" si="7"/>
        <v>0</v>
      </c>
      <c r="Q43" s="42">
        <f>COUNTIF(Vertices[PageRank], "&gt;= " &amp; P43) - COUNTIF(Vertices[PageRank], "&gt;=" &amp; P44)</f>
        <v>0</v>
      </c>
      <c r="R43" s="41">
        <f t="shared" si="8"/>
        <v>0</v>
      </c>
      <c r="S43" s="46">
        <f>COUNTIF(Vertices[Clustering Coefficient], "&gt;= " &amp; R43) - COUNTIF(Vertices[Clustering Coefficient], "&gt;=" &amp; R44)</f>
        <v>0</v>
      </c>
      <c r="T43" s="41" t="e">
        <f t="shared" ca="1" si="9"/>
        <v>#REF!</v>
      </c>
      <c r="U43" s="42" t="e">
        <f t="shared" ca="1" si="0"/>
        <v>#REF!</v>
      </c>
    </row>
    <row r="44" spans="1:21" x14ac:dyDescent="0.35">
      <c r="A44" s="35" t="s">
        <v>82</v>
      </c>
      <c r="B44" s="48" t="str">
        <f>IF(COUNT(Vertices[Degree])&gt;0, D45, NoMetricMessage)</f>
        <v>Not Available</v>
      </c>
      <c r="D44" s="34">
        <f t="shared" si="1"/>
        <v>0</v>
      </c>
      <c r="E44" s="3">
        <f>COUNTIF(Vertices[Degree], "&gt;= " &amp; D44) - COUNTIF(Vertices[Degree], "&gt;=" &amp; D45)</f>
        <v>0</v>
      </c>
      <c r="F44" s="39">
        <f t="shared" si="2"/>
        <v>0</v>
      </c>
      <c r="G44" s="40">
        <f>COUNTIF(Vertices[In-Degree], "&gt;= " &amp; F44) - COUNTIF(Vertices[In-Degree], "&gt;=" &amp; F45)</f>
        <v>0</v>
      </c>
      <c r="H44" s="39">
        <f t="shared" si="3"/>
        <v>0</v>
      </c>
      <c r="I44" s="40">
        <f>COUNTIF(Vertices[Out-Degree], "&gt;= " &amp; H44) - COUNTIF(Vertices[Out-Degree], "&gt;=" &amp; H45)</f>
        <v>0</v>
      </c>
      <c r="J44" s="39">
        <f t="shared" si="4"/>
        <v>0</v>
      </c>
      <c r="K44" s="40">
        <f>COUNTIF(Vertices[Betweenness Centrality], "&gt;= " &amp; J44) - COUNTIF(Vertices[Betweenness Centrality], "&gt;=" &amp; J45)</f>
        <v>0</v>
      </c>
      <c r="L44" s="39">
        <f t="shared" si="5"/>
        <v>0</v>
      </c>
      <c r="M44" s="40">
        <f>COUNTIF(Vertices[Closeness Centrality], "&gt;= " &amp; L44) - COUNTIF(Vertices[Closeness Centrality], "&gt;=" &amp; L45)</f>
        <v>0</v>
      </c>
      <c r="N44" s="39">
        <f t="shared" si="6"/>
        <v>0</v>
      </c>
      <c r="O44" s="40">
        <f>COUNTIF(Vertices[Eigenvector Centrality], "&gt;= " &amp; N44) - COUNTIF(Vertices[Eigenvector Centrality], "&gt;=" &amp; N45)</f>
        <v>0</v>
      </c>
      <c r="P44" s="39">
        <f t="shared" si="7"/>
        <v>0</v>
      </c>
      <c r="Q44" s="40">
        <f>COUNTIF(Vertices[PageRank], "&gt;= " &amp; P44) - COUNTIF(Vertices[PageRank], "&gt;=" &amp; P45)</f>
        <v>0</v>
      </c>
      <c r="R44" s="39">
        <f t="shared" si="8"/>
        <v>0</v>
      </c>
      <c r="S44" s="45">
        <f>COUNTIF(Vertices[Clustering Coefficient], "&gt;= " &amp; R44) - COUNTIF(Vertices[Clustering Coefficient], "&gt;=" &amp; R45)</f>
        <v>0</v>
      </c>
      <c r="T44" s="39" t="e">
        <f t="shared" ca="1" si="9"/>
        <v>#REF!</v>
      </c>
      <c r="U44" s="40" t="e">
        <f t="shared" ca="1" si="0"/>
        <v>#REF!</v>
      </c>
    </row>
    <row r="45" spans="1:21" x14ac:dyDescent="0.35">
      <c r="A45" s="35" t="s">
        <v>83</v>
      </c>
      <c r="B45" s="49" t="str">
        <f>IFERROR(AVERAGE(Vertices[Degree]),NoMetricMessage)</f>
        <v>Not Available</v>
      </c>
      <c r="D45" s="34">
        <f>MAX(Vertices[Degree])</f>
        <v>0</v>
      </c>
      <c r="E45" s="3">
        <f>COUNTIF(Vertices[Degree], "&gt;= " &amp; D45) - COUNTIF(Vertices[Degree], "&gt;=" &amp; D46)</f>
        <v>0</v>
      </c>
      <c r="F45" s="43">
        <f>MAX(Vertices[In-Degree])</f>
        <v>0</v>
      </c>
      <c r="G45" s="44">
        <f>COUNTIF(Vertices[In-Degree], "&gt;= " &amp; F45) - COUNTIF(Vertices[In-Degree], "&gt;=" &amp; F46)</f>
        <v>0</v>
      </c>
      <c r="H45" s="43">
        <f>MAX(Vertices[Out-Degree])</f>
        <v>0</v>
      </c>
      <c r="I45" s="44">
        <f>COUNTIF(Vertices[Out-Degree], "&gt;= " &amp; H45) - COUNTIF(Vertices[Out-Degree], "&gt;=" &amp; H46)</f>
        <v>0</v>
      </c>
      <c r="J45" s="43">
        <f>MAX(Vertices[Betweenness Centrality])</f>
        <v>0</v>
      </c>
      <c r="K45" s="44">
        <f>COUNTIF(Vertices[Betweenness Centrality], "&gt;= " &amp; J45) - COUNTIF(Vertices[Betweenness Centrality], "&gt;=" &amp; J46)</f>
        <v>0</v>
      </c>
      <c r="L45" s="43">
        <f>MAX(Vertices[Closeness Centrality])</f>
        <v>0</v>
      </c>
      <c r="M45" s="44">
        <f>COUNTIF(Vertices[Closeness Centrality], "&gt;= " &amp; L45) - COUNTIF(Vertices[Closeness Centrality], "&gt;=" &amp; L46)</f>
        <v>0</v>
      </c>
      <c r="N45" s="43">
        <f>MAX(Vertices[Eigenvector Centrality])</f>
        <v>0</v>
      </c>
      <c r="O45" s="44">
        <f>COUNTIF(Vertices[Eigenvector Centrality], "&gt;= " &amp; N45) - COUNTIF(Vertices[Eigenvector Centrality], "&gt;=" &amp; N46)</f>
        <v>0</v>
      </c>
      <c r="P45" s="43">
        <f>MAX(Vertices[PageRank])</f>
        <v>0</v>
      </c>
      <c r="Q45" s="44">
        <f>COUNTIF(Vertices[PageRank], "&gt;= " &amp; P45) - COUNTIF(Vertices[PageRank], "&gt;=" &amp; P46)</f>
        <v>0</v>
      </c>
      <c r="R45" s="43">
        <f>MAX(Vertices[Clustering Coefficient])</f>
        <v>0</v>
      </c>
      <c r="S45" s="47">
        <f>COUNTIF(Vertices[Clustering Coefficient], "&gt;= " &amp; R45) - COUNTIF(Vertices[Clustering Coefficient], "&gt;=" &amp; R46)</f>
        <v>0</v>
      </c>
      <c r="T45" s="43" t="e">
        <f ca="1">MAX(INDIRECT(DynamicFilterSourceColumnRange))</f>
        <v>#REF!</v>
      </c>
      <c r="U45" s="44" t="e">
        <f t="shared" ca="1" si="0"/>
        <v>#REF!</v>
      </c>
    </row>
    <row r="46" spans="1:21" x14ac:dyDescent="0.35">
      <c r="A46" s="35" t="s">
        <v>84</v>
      </c>
      <c r="B46" s="49" t="str">
        <f>IFERROR(MEDIAN(Vertices[Degree]),NoMetricMessage)</f>
        <v>Not Available</v>
      </c>
    </row>
    <row r="57" spans="1:2" x14ac:dyDescent="0.35">
      <c r="A57" s="35" t="s">
        <v>88</v>
      </c>
      <c r="B57" s="48" t="str">
        <f>IF(COUNT(Vertices[In-Degree])&gt;0, F2, NoMetricMessage)</f>
        <v>Not Available</v>
      </c>
    </row>
    <row r="58" spans="1:2" x14ac:dyDescent="0.35">
      <c r="A58" s="35" t="s">
        <v>89</v>
      </c>
      <c r="B58" s="48" t="str">
        <f>IF(COUNT(Vertices[In-Degree])&gt;0, F45, NoMetricMessage)</f>
        <v>Not Available</v>
      </c>
    </row>
    <row r="59" spans="1:2" x14ac:dyDescent="0.35">
      <c r="A59" s="35" t="s">
        <v>90</v>
      </c>
      <c r="B59" s="49" t="str">
        <f>IFERROR(AVERAGE(Vertices[In-Degree]),NoMetricMessage)</f>
        <v>Not Available</v>
      </c>
    </row>
    <row r="60" spans="1:2" x14ac:dyDescent="0.35">
      <c r="A60" s="35" t="s">
        <v>91</v>
      </c>
      <c r="B60" s="49" t="str">
        <f>IFERROR(MEDIAN(Vertices[In-Degree]),NoMetricMessage)</f>
        <v>Not Available</v>
      </c>
    </row>
    <row r="71" spans="1:2" x14ac:dyDescent="0.35">
      <c r="A71" s="35" t="s">
        <v>94</v>
      </c>
      <c r="B71" s="48" t="str">
        <f>IF(COUNT(Vertices[Out-Degree])&gt;0, H2, NoMetricMessage)</f>
        <v>Not Available</v>
      </c>
    </row>
    <row r="72" spans="1:2" x14ac:dyDescent="0.35">
      <c r="A72" s="35" t="s">
        <v>95</v>
      </c>
      <c r="B72" s="48" t="str">
        <f>IF(COUNT(Vertices[Out-Degree])&gt;0, H45, NoMetricMessage)</f>
        <v>Not Available</v>
      </c>
    </row>
    <row r="73" spans="1:2" x14ac:dyDescent="0.35">
      <c r="A73" s="35" t="s">
        <v>96</v>
      </c>
      <c r="B73" s="49" t="str">
        <f>IFERROR(AVERAGE(Vertices[Out-Degree]),NoMetricMessage)</f>
        <v>Not Available</v>
      </c>
    </row>
    <row r="74" spans="1:2" x14ac:dyDescent="0.35">
      <c r="A74" s="35" t="s">
        <v>97</v>
      </c>
      <c r="B74" s="49" t="str">
        <f>IFERROR(MEDIAN(Vertices[Out-Degree]),NoMetricMessage)</f>
        <v>Not Available</v>
      </c>
    </row>
    <row r="85" spans="1:2" x14ac:dyDescent="0.35">
      <c r="A85" s="35" t="s">
        <v>100</v>
      </c>
      <c r="B85" s="49" t="str">
        <f>IF(COUNT(Vertices[Betweenness Centrality])&gt;0, J2, NoMetricMessage)</f>
        <v>Not Available</v>
      </c>
    </row>
    <row r="86" spans="1:2" x14ac:dyDescent="0.35">
      <c r="A86" s="35" t="s">
        <v>101</v>
      </c>
      <c r="B86" s="49" t="str">
        <f>IF(COUNT(Vertices[Betweenness Centrality])&gt;0, J45, NoMetricMessage)</f>
        <v>Not Available</v>
      </c>
    </row>
    <row r="87" spans="1:2" x14ac:dyDescent="0.35">
      <c r="A87" s="35" t="s">
        <v>102</v>
      </c>
      <c r="B87" s="49" t="str">
        <f>IFERROR(AVERAGE(Vertices[Betweenness Centrality]),NoMetricMessage)</f>
        <v>Not Available</v>
      </c>
    </row>
    <row r="88" spans="1:2" x14ac:dyDescent="0.35">
      <c r="A88" s="35" t="s">
        <v>103</v>
      </c>
      <c r="B88" s="49" t="str">
        <f>IFERROR(MEDIAN(Vertices[Betweenness Centrality]),NoMetricMessage)</f>
        <v>Not Available</v>
      </c>
    </row>
    <row r="99" spans="1:2" x14ac:dyDescent="0.35">
      <c r="A99" s="35" t="s">
        <v>106</v>
      </c>
      <c r="B99" s="49" t="str">
        <f>IF(COUNT(Vertices[Closeness Centrality])&gt;0, L2, NoMetricMessage)</f>
        <v>Not Available</v>
      </c>
    </row>
    <row r="100" spans="1:2" x14ac:dyDescent="0.35">
      <c r="A100" s="35" t="s">
        <v>107</v>
      </c>
      <c r="B100" s="49" t="str">
        <f>IF(COUNT(Vertices[Closeness Centrality])&gt;0, L45, NoMetricMessage)</f>
        <v>Not Available</v>
      </c>
    </row>
    <row r="101" spans="1:2" x14ac:dyDescent="0.35">
      <c r="A101" s="35" t="s">
        <v>108</v>
      </c>
      <c r="B101" s="49" t="str">
        <f>IFERROR(AVERAGE(Vertices[Closeness Centrality]),NoMetricMessage)</f>
        <v>Not Available</v>
      </c>
    </row>
    <row r="102" spans="1:2" x14ac:dyDescent="0.35">
      <c r="A102" s="35" t="s">
        <v>109</v>
      </c>
      <c r="B102" s="49" t="str">
        <f>IFERROR(MEDIAN(Vertices[Closeness Centrality]),NoMetricMessage)</f>
        <v>Not Available</v>
      </c>
    </row>
    <row r="113" spans="1:2" x14ac:dyDescent="0.35">
      <c r="A113" s="35" t="s">
        <v>112</v>
      </c>
      <c r="B113" s="49" t="str">
        <f>IF(COUNT(Vertices[Eigenvector Centrality])&gt;0, N2, NoMetricMessage)</f>
        <v>Not Available</v>
      </c>
    </row>
    <row r="114" spans="1:2" x14ac:dyDescent="0.35">
      <c r="A114" s="35" t="s">
        <v>113</v>
      </c>
      <c r="B114" s="49" t="str">
        <f>IF(COUNT(Vertices[Eigenvector Centrality])&gt;0, N45, NoMetricMessage)</f>
        <v>Not Available</v>
      </c>
    </row>
    <row r="115" spans="1:2" x14ac:dyDescent="0.35">
      <c r="A115" s="35" t="s">
        <v>114</v>
      </c>
      <c r="B115" s="49" t="str">
        <f>IFERROR(AVERAGE(Vertices[Eigenvector Centrality]),NoMetricMessage)</f>
        <v>Not Available</v>
      </c>
    </row>
    <row r="116" spans="1:2" x14ac:dyDescent="0.35">
      <c r="A116" s="35" t="s">
        <v>115</v>
      </c>
      <c r="B116" s="49" t="str">
        <f>IFERROR(MEDIAN(Vertices[Eigenvector Centrality]),NoMetricMessage)</f>
        <v>Not Available</v>
      </c>
    </row>
    <row r="127" spans="1:2" x14ac:dyDescent="0.35">
      <c r="A127" s="35" t="s">
        <v>140</v>
      </c>
      <c r="B127" s="49" t="str">
        <f>IF(COUNT(Vertices[PageRank])&gt;0, P2, NoMetricMessage)</f>
        <v>Not Available</v>
      </c>
    </row>
    <row r="128" spans="1:2" x14ac:dyDescent="0.35">
      <c r="A128" s="35" t="s">
        <v>141</v>
      </c>
      <c r="B128" s="49" t="str">
        <f>IF(COUNT(Vertices[PageRank])&gt;0, P45, NoMetricMessage)</f>
        <v>Not Available</v>
      </c>
    </row>
    <row r="129" spans="1:2" x14ac:dyDescent="0.35">
      <c r="A129" s="35" t="s">
        <v>142</v>
      </c>
      <c r="B129" s="49" t="str">
        <f>IFERROR(AVERAGE(Vertices[PageRank]),NoMetricMessage)</f>
        <v>Not Available</v>
      </c>
    </row>
    <row r="130" spans="1:2" x14ac:dyDescent="0.35">
      <c r="A130" s="35" t="s">
        <v>143</v>
      </c>
      <c r="B130" s="49" t="str">
        <f>IFERROR(MEDIAN(Vertices[PageRank]),NoMetricMessage)</f>
        <v>Not Available</v>
      </c>
    </row>
    <row r="141" spans="1:2" x14ac:dyDescent="0.35">
      <c r="A141" s="35" t="s">
        <v>118</v>
      </c>
      <c r="B141" s="49" t="str">
        <f>IF(COUNT(Vertices[Clustering Coefficient])&gt;0, R2, NoMetricMessage)</f>
        <v>Not Available</v>
      </c>
    </row>
    <row r="142" spans="1:2" x14ac:dyDescent="0.35">
      <c r="A142" s="35" t="s">
        <v>119</v>
      </c>
      <c r="B142" s="49" t="str">
        <f>IF(COUNT(Vertices[Clustering Coefficient])&gt;0, R45, NoMetricMessage)</f>
        <v>Not Available</v>
      </c>
    </row>
    <row r="143" spans="1:2" x14ac:dyDescent="0.35">
      <c r="A143" s="35" t="s">
        <v>120</v>
      </c>
      <c r="B143" s="49" t="str">
        <f>IFERROR(AVERAGE(Vertices[Clustering Coefficient]),NoMetricMessage)</f>
        <v>Not Available</v>
      </c>
    </row>
    <row r="144" spans="1:2" x14ac:dyDescent="0.35">
      <c r="A144" s="35" t="s">
        <v>121</v>
      </c>
      <c r="B144" s="49" t="str">
        <f>IFERROR(MEDIAN(Vertices[Clustering Coefficient]),NoMetricMessage)</f>
        <v>Not Available</v>
      </c>
    </row>
  </sheetData>
  <dataConsolidate/>
  <pageMargins left="0.7" right="0.7" top="0.75" bottom="0.75" header="0.3" footer="0.3"/>
  <pageSetup orientation="portrait" horizontalDpi="0" verticalDpi="0" r:id="rId1"/>
  <drawing r:id="rId2"/>
  <legacyDrawing r:id="rId3"/>
  <tableParts count="4">
    <tablePart r:id="rId4"/>
    <tablePart r:id="rId5"/>
    <tablePart r:id="rId6"/>
    <tablePart r:id="rId7"/>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R23"/>
  <sheetViews>
    <sheetView workbookViewId="0">
      <selection activeCell="A2" sqref="A2"/>
    </sheetView>
  </sheetViews>
  <sheetFormatPr baseColWidth="10" defaultColWidth="8.7265625" defaultRowHeight="14.5" x14ac:dyDescent="0.35"/>
  <cols>
    <col min="1" max="1" width="10.453125" style="1" bestFit="1" customWidth="1"/>
    <col min="2" max="2" width="12.453125" style="1" bestFit="1" customWidth="1"/>
    <col min="3" max="3" width="22.81640625" bestFit="1" customWidth="1"/>
    <col min="4" max="4" width="16.81640625" bestFit="1" customWidth="1"/>
    <col min="5" max="6" width="16.81640625" customWidth="1"/>
    <col min="7" max="7" width="14.26953125" bestFit="1" customWidth="1"/>
    <col min="8" max="8" width="14.26953125" customWidth="1"/>
    <col min="10" max="10" width="39.1796875" bestFit="1" customWidth="1"/>
    <col min="11" max="11" width="10.81640625" bestFit="1" customWidth="1"/>
    <col min="13" max="13" width="8.453125" bestFit="1" customWidth="1"/>
    <col min="14" max="14" width="10" bestFit="1" customWidth="1"/>
    <col min="15" max="15" width="11.81640625" bestFit="1" customWidth="1"/>
    <col min="16" max="16" width="12.1796875" bestFit="1" customWidth="1"/>
  </cols>
  <sheetData>
    <row r="1" spans="1:18" s="4" customFormat="1" ht="36" customHeight="1" x14ac:dyDescent="0.35">
      <c r="A1" s="5" t="s">
        <v>6</v>
      </c>
      <c r="B1" s="5" t="s">
        <v>131</v>
      </c>
      <c r="C1" s="4" t="s">
        <v>7</v>
      </c>
      <c r="D1" s="4" t="s">
        <v>9</v>
      </c>
      <c r="E1" s="4" t="s">
        <v>164</v>
      </c>
      <c r="F1" s="5" t="s">
        <v>169</v>
      </c>
      <c r="G1" s="4" t="s">
        <v>14</v>
      </c>
      <c r="H1" s="4" t="s">
        <v>67</v>
      </c>
      <c r="J1" s="4" t="s">
        <v>18</v>
      </c>
      <c r="K1" s="4" t="s">
        <v>17</v>
      </c>
      <c r="M1" s="4" t="s">
        <v>22</v>
      </c>
      <c r="N1" s="4" t="s">
        <v>23</v>
      </c>
      <c r="O1" s="4" t="s">
        <v>24</v>
      </c>
      <c r="P1" s="4" t="s">
        <v>25</v>
      </c>
    </row>
    <row r="2" spans="1:18" x14ac:dyDescent="0.35">
      <c r="A2" s="1" t="s">
        <v>51</v>
      </c>
      <c r="B2" s="1" t="s">
        <v>132</v>
      </c>
      <c r="C2" t="s">
        <v>54</v>
      </c>
      <c r="D2" t="s">
        <v>55</v>
      </c>
      <c r="E2" t="s">
        <v>55</v>
      </c>
      <c r="F2" s="1" t="s">
        <v>51</v>
      </c>
      <c r="G2" t="s">
        <v>65</v>
      </c>
      <c r="H2" t="s">
        <v>159</v>
      </c>
      <c r="J2" t="s">
        <v>19</v>
      </c>
      <c r="K2">
        <v>108</v>
      </c>
    </row>
    <row r="3" spans="1:18" x14ac:dyDescent="0.35">
      <c r="A3" s="1" t="s">
        <v>52</v>
      </c>
      <c r="B3" s="1" t="s">
        <v>133</v>
      </c>
      <c r="C3" t="s">
        <v>52</v>
      </c>
      <c r="D3" t="s">
        <v>56</v>
      </c>
      <c r="E3" t="s">
        <v>56</v>
      </c>
      <c r="F3" s="1" t="s">
        <v>52</v>
      </c>
      <c r="G3" t="s">
        <v>66</v>
      </c>
      <c r="H3" t="s">
        <v>68</v>
      </c>
      <c r="J3" t="s">
        <v>30</v>
      </c>
      <c r="K3" t="s">
        <v>14026</v>
      </c>
    </row>
    <row r="4" spans="1:18" x14ac:dyDescent="0.35">
      <c r="A4" s="1" t="s">
        <v>53</v>
      </c>
      <c r="B4" s="1" t="s">
        <v>134</v>
      </c>
      <c r="C4" t="s">
        <v>53</v>
      </c>
      <c r="D4" t="s">
        <v>57</v>
      </c>
      <c r="E4" t="s">
        <v>57</v>
      </c>
      <c r="F4" s="1" t="s">
        <v>53</v>
      </c>
      <c r="G4">
        <v>0</v>
      </c>
      <c r="H4" t="s">
        <v>69</v>
      </c>
      <c r="J4" s="12" t="s">
        <v>78</v>
      </c>
      <c r="K4" s="12"/>
    </row>
    <row r="5" spans="1:18" ht="409.5" x14ac:dyDescent="0.35">
      <c r="A5">
        <v>1</v>
      </c>
      <c r="B5" s="1" t="s">
        <v>135</v>
      </c>
      <c r="C5" t="s">
        <v>51</v>
      </c>
      <c r="D5" t="s">
        <v>58</v>
      </c>
      <c r="E5" t="s">
        <v>58</v>
      </c>
      <c r="F5">
        <v>1</v>
      </c>
      <c r="G5">
        <v>1</v>
      </c>
      <c r="H5" t="s">
        <v>70</v>
      </c>
      <c r="J5" t="s">
        <v>172</v>
      </c>
      <c r="K5" s="13" t="s">
        <v>14027</v>
      </c>
    </row>
    <row r="6" spans="1:18" x14ac:dyDescent="0.35">
      <c r="A6">
        <v>0</v>
      </c>
      <c r="B6" s="1" t="s">
        <v>136</v>
      </c>
      <c r="C6">
        <v>1</v>
      </c>
      <c r="D6" t="s">
        <v>59</v>
      </c>
      <c r="E6" t="s">
        <v>59</v>
      </c>
      <c r="F6">
        <v>0</v>
      </c>
      <c r="H6" t="s">
        <v>71</v>
      </c>
      <c r="J6" t="s">
        <v>173</v>
      </c>
      <c r="K6">
        <v>1</v>
      </c>
      <c r="R6" t="s">
        <v>129</v>
      </c>
    </row>
    <row r="7" spans="1:18" x14ac:dyDescent="0.35">
      <c r="A7">
        <v>2</v>
      </c>
      <c r="B7">
        <v>1</v>
      </c>
      <c r="C7">
        <v>0</v>
      </c>
      <c r="D7" t="s">
        <v>60</v>
      </c>
      <c r="E7" t="s">
        <v>60</v>
      </c>
      <c r="F7">
        <v>2</v>
      </c>
      <c r="H7" t="s">
        <v>72</v>
      </c>
      <c r="J7" t="s">
        <v>174</v>
      </c>
      <c r="K7" t="s">
        <v>175</v>
      </c>
    </row>
    <row r="8" spans="1:18" x14ac:dyDescent="0.35">
      <c r="A8"/>
      <c r="B8">
        <v>2</v>
      </c>
      <c r="C8">
        <v>2</v>
      </c>
      <c r="D8" t="s">
        <v>61</v>
      </c>
      <c r="E8" t="s">
        <v>61</v>
      </c>
      <c r="H8" t="s">
        <v>73</v>
      </c>
      <c r="J8" t="s">
        <v>176</v>
      </c>
      <c r="K8" t="s">
        <v>14025</v>
      </c>
    </row>
    <row r="9" spans="1:18" x14ac:dyDescent="0.35">
      <c r="A9"/>
      <c r="B9">
        <v>3</v>
      </c>
      <c r="C9">
        <v>4</v>
      </c>
      <c r="D9" t="s">
        <v>62</v>
      </c>
      <c r="E9" t="s">
        <v>62</v>
      </c>
      <c r="H9" t="s">
        <v>74</v>
      </c>
    </row>
    <row r="10" spans="1:18" x14ac:dyDescent="0.35">
      <c r="A10"/>
      <c r="B10">
        <v>4</v>
      </c>
      <c r="D10" t="s">
        <v>63</v>
      </c>
      <c r="E10" t="s">
        <v>63</v>
      </c>
      <c r="H10" t="s">
        <v>75</v>
      </c>
    </row>
    <row r="11" spans="1:18" x14ac:dyDescent="0.35">
      <c r="A11"/>
      <c r="B11">
        <v>5</v>
      </c>
      <c r="D11" t="s">
        <v>46</v>
      </c>
      <c r="E11">
        <v>1</v>
      </c>
      <c r="H11" t="s">
        <v>76</v>
      </c>
    </row>
    <row r="12" spans="1:18" x14ac:dyDescent="0.35">
      <c r="A12"/>
      <c r="B12"/>
      <c r="D12" t="s">
        <v>64</v>
      </c>
      <c r="E12">
        <v>2</v>
      </c>
      <c r="H12">
        <v>0</v>
      </c>
    </row>
    <row r="13" spans="1:18" x14ac:dyDescent="0.35">
      <c r="A13"/>
      <c r="B13"/>
      <c r="D13">
        <v>1</v>
      </c>
      <c r="E13">
        <v>3</v>
      </c>
      <c r="H13">
        <v>1</v>
      </c>
    </row>
    <row r="14" spans="1:18" x14ac:dyDescent="0.35">
      <c r="D14">
        <v>2</v>
      </c>
      <c r="E14">
        <v>4</v>
      </c>
      <c r="H14">
        <v>2</v>
      </c>
    </row>
    <row r="15" spans="1:18" x14ac:dyDescent="0.35">
      <c r="D15">
        <v>3</v>
      </c>
      <c r="E15">
        <v>5</v>
      </c>
      <c r="H15">
        <v>3</v>
      </c>
    </row>
    <row r="16" spans="1:18" x14ac:dyDescent="0.35">
      <c r="D16">
        <v>4</v>
      </c>
      <c r="E16">
        <v>6</v>
      </c>
      <c r="H16">
        <v>4</v>
      </c>
    </row>
    <row r="17" spans="4:8" x14ac:dyDescent="0.35">
      <c r="D17">
        <v>5</v>
      </c>
      <c r="E17">
        <v>7</v>
      </c>
      <c r="H17">
        <v>5</v>
      </c>
    </row>
    <row r="18" spans="4:8" x14ac:dyDescent="0.35">
      <c r="D18">
        <v>6</v>
      </c>
      <c r="E18">
        <v>8</v>
      </c>
      <c r="H18">
        <v>6</v>
      </c>
    </row>
    <row r="19" spans="4:8" x14ac:dyDescent="0.35">
      <c r="D19">
        <v>7</v>
      </c>
      <c r="E19">
        <v>9</v>
      </c>
      <c r="H19">
        <v>7</v>
      </c>
    </row>
    <row r="20" spans="4:8" x14ac:dyDescent="0.35">
      <c r="D20">
        <v>8</v>
      </c>
      <c r="H20">
        <v>8</v>
      </c>
    </row>
    <row r="21" spans="4:8" x14ac:dyDescent="0.35">
      <c r="D21">
        <v>9</v>
      </c>
      <c r="H21">
        <v>9</v>
      </c>
    </row>
    <row r="22" spans="4:8" x14ac:dyDescent="0.35">
      <c r="D22">
        <v>10</v>
      </c>
    </row>
    <row r="23" spans="4:8" x14ac:dyDescent="0.35">
      <c r="D23">
        <v>11</v>
      </c>
    </row>
  </sheetData>
  <dataConsolidate/>
  <pageMargins left="0.7" right="0.7" top="0.75" bottom="0.75" header="0.3" footer="0.3"/>
  <pageSetup orientation="portrait" horizontalDpi="0" verticalDpi="0" r:id="rId1"/>
  <drawing r:id="rId2"/>
  <tableParts count="2">
    <tablePart r:id="rId3"/>
    <tablePart r:id="rId4"/>
  </tableParts>
</worksheet>
</file>

<file path=customXml/_rels/item1.xml.rels><?xml version="1.0" encoding="UTF-8" standalone="no"?><Relationships xmlns="http://schemas.openxmlformats.org/package/2006/relationships"><Relationship Id="rId1" Target="itemProps1.xml" Type="http://schemas.openxmlformats.org/officeDocument/2006/relationships/customXmlProps"/></Relationships>
</file>

<file path=customXml/item1.xml><?xml version="1.0" encoding="utf-8"?>
<cdm:cachedDataManifest xmlns:cdm="http://schemas.microsoft.com/2004/VisualStudio/Tools/Applications/CachedDataManifest.xsd" cdm:revision="1"/>
</file>

<file path=customXml/itemProps1.xml><?xml version="1.0" encoding="utf-8"?>
<ds:datastoreItem xmlns:ds="http://schemas.openxmlformats.org/officeDocument/2006/customXml" ds:itemID="{4E2F76B5-8FEB-4BC5-9C27-ABAF522E7C5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13</vt:i4>
      </vt:variant>
    </vt:vector>
  </HeadingPairs>
  <TitlesOfParts>
    <vt:vector size="20" baseType="lpstr">
      <vt:lpstr>Edges</vt:lpstr>
      <vt:lpstr>Vertices</vt:lpstr>
      <vt:lpstr>Do Not Delete</vt:lpstr>
      <vt:lpstr>Groups</vt:lpstr>
      <vt:lpstr>Group Vertices</vt:lpstr>
      <vt:lpstr>Overall Metrics</vt:lpstr>
      <vt:lpstr>Misc</vt:lpstr>
      <vt:lpstr>BinDivisor</vt:lpstr>
      <vt:lpstr>DynamicFilterForceCalculationRange</vt:lpstr>
      <vt:lpstr>DynamicFilterSourceColumnRange</vt:lpstr>
      <vt:lpstr>NoMetricMessage</vt:lpstr>
      <vt:lpstr>NotAvailable</vt:lpstr>
      <vt:lpstr>ValidBooleansDefaultFalse</vt:lpstr>
      <vt:lpstr>ValidEdgeStyles</vt:lpstr>
      <vt:lpstr>ValidEdgeVisibilities</vt:lpstr>
      <vt:lpstr>ValidGroupShapes</vt:lpstr>
      <vt:lpstr>ValidGroupVisibilities</vt:lpstr>
      <vt:lpstr>ValidVertexLabelPositions</vt:lpstr>
      <vt:lpstr>ValidVertexShapes</vt:lpstr>
      <vt:lpstr>ValidVertexVisibilities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2008-01-30T00:41:58Z</dcterms:created>
  <dc:creator>OLIVIER MAMAVI</dc:creator>
  <cp:lastModifiedBy>OLIVIER MAMAVI</cp:lastModifiedBy>
  <dcterms:modified xsi:type="dcterms:W3CDTF">2021-08-30T09:55:49Z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2fab5c60-e3b5-439b-8f29-2ddb446af29a</vt:lpwstr>
  </property>
  <property fmtid="{D5CDD505-2E9C-101B-9397-08002B2CF9AE}" pid="3" name="_AssemblyLocation">
    <vt:lpwstr>http://www.nodexlgraphgallery.org/NodeXLBasicSetup/Smrf.NodeXL.ExcelTemplate.vsto|aa51c0f3-62b4-4782-83a8-a15dcdd17698</vt:lpwstr>
  </property>
  <property fmtid="{D5CDD505-2E9C-101B-9397-08002B2CF9AE}" pid="4" name="_AssemblyName">
    <vt:lpwstr>4E3C66D5-58D4-491E-A7D4-64AF99AF6E8B</vt:lpwstr>
  </property>
  <property fmtid="{D5CDD505-2E9C-101B-9397-08002B2CF9AE}" pid="5" name="Solution ID">
    <vt:lpwstr>{15727DE6-F92D-4E46-ACB4-0E2C58B31A18}</vt:lpwstr>
  </property>
</Properties>
</file>